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8ce77ff49c33c1/Desktop/"/>
    </mc:Choice>
  </mc:AlternateContent>
  <xr:revisionPtr revIDLastSave="1" documentId="13_ncr:1_{2F124690-1E81-4440-8617-621AF9F88D59}" xr6:coauthVersionLast="47" xr6:coauthVersionMax="47" xr10:uidLastSave="{D3577699-C6C9-4F5A-BFAE-12F49C8BD7D9}"/>
  <bookViews>
    <workbookView xWindow="-110" yWindow="-110" windowWidth="19420" windowHeight="10300" xr2:uid="{839ED587-B2A0-4E6A-8483-291DBDABACE6}"/>
  </bookViews>
  <sheets>
    <sheet name="RAW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voked Function_2aafb7db-63fb-4b69-9e1b-20450283a59c" name="Invoked Function" connection="Query - Invoked Function"/>
        </x15:modelTables>
      </x15:dataModel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6A5B63-EFB0-4188-B010-F93C4B9AA463}" name="Query - Invoked Function" description="Connection to the 'Invoked Function' query in the workbook." type="100" refreshedVersion="8" minRefreshableVersion="5">
    <extLst>
      <ext xmlns:x15="http://schemas.microsoft.com/office/spreadsheetml/2010/11/main" uri="{DE250136-89BD-433C-8126-D09CA5730AF9}">
        <x15:connection id="2f5a59af-2cee-4a2d-b4d7-b5e0be7c86e9"/>
      </ext>
    </extLst>
  </connection>
  <connection id="2" xr16:uid="{76784066-9B45-455E-97DC-17EF60C45100}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  <connection id="3" xr16:uid="{81FA3F78-B2A1-4473-B31D-FD8E5B87E7B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<sst xmlns="http://schemas.openxmlformats.org/spreadsheetml/2006/main" count="1504" uniqueCount="300">
  <si>
    <t>Africa</t>
  </si>
  <si>
    <t>North America</t>
  </si>
  <si>
    <t>Antarctica</t>
  </si>
  <si>
    <t>Europe</t>
  </si>
  <si>
    <t>Australia</t>
  </si>
  <si>
    <t>Country</t>
  </si>
  <si>
    <t>Region</t>
  </si>
  <si>
    <t>Andorra</t>
  </si>
  <si>
    <t>United Arab Emirates</t>
  </si>
  <si>
    <t>Middle east</t>
  </si>
  <si>
    <t>Afghanistan</t>
  </si>
  <si>
    <t>Asia &amp; Pacific</t>
  </si>
  <si>
    <t>Antigua and Barbuda</t>
  </si>
  <si>
    <t>South/Latin America</t>
  </si>
  <si>
    <t>Anguilla</t>
  </si>
  <si>
    <t>Albania</t>
  </si>
  <si>
    <t>Armenia</t>
  </si>
  <si>
    <t>Netherlands Antilles</t>
  </si>
  <si>
    <t>Angola</t>
  </si>
  <si>
    <t>Argentina</t>
  </si>
  <si>
    <t>American Samoa</t>
  </si>
  <si>
    <t>Austria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</si>
  <si>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</si>
  <si>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</si>
  <si>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</si>
  <si>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</si>
  <si>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</si>
  <si>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</si>
  <si>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</si>
  <si>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</si>
  <si>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</si>
  <si>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Arab States</t>
  </si>
  <si>
    <t>Burundi</t>
  </si>
  <si>
    <t>Benin</t>
  </si>
  <si>
    <t>Bermuda</t>
  </si>
  <si>
    <t>Brunei Darussalam</t>
  </si>
  <si>
    <t>Bolivia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</si>
  <si>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</si>
  <si>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</si>
  <si>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</si>
  <si>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</si>
  <si>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</si>
  <si>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</si>
  <si>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</si>
  <si>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</si>
  <si>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</si>
  <si>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Congo, The Democratic Republic of the</t>
  </si>
  <si>
    <t>Central African Republic</t>
  </si>
  <si>
    <t>Congo</t>
  </si>
  <si>
    <t>Switzerland</t>
  </si>
  <si>
    <t>Côte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</si>
  <si>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</si>
  <si>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</si>
  <si>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</si>
  <si>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</si>
  <si>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</si>
  <si>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</si>
  <si>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</si>
  <si>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</si>
  <si>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</si>
  <si>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</si>
  <si>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</si>
  <si>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</si>
  <si>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</si>
  <si>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</si>
  <si>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</si>
  <si>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</si>
  <si>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</si>
  <si>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</si>
  <si>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</si>
  <si>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</si>
  <si>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</si>
  <si>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</si>
  <si>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</si>
  <si>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</si>
  <si>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</si>
  <si>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</si>
  <si>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</si>
  <si>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</si>
  <si>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</si>
  <si>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</si>
  <si>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France, Metropolitan</t>
  </si>
  <si>
    <t>Gabon</t>
  </si>
  <si>
    <t>United Kingdom</t>
  </si>
  <si>
    <t>Grenada</t>
  </si>
  <si>
    <t>Georgia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</si>
  <si>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</si>
  <si>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</si>
  <si>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</si>
  <si>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</si>
  <si>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</si>
  <si>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</si>
  <si>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</si>
  <si>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</si>
  <si>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</si>
  <si>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</si>
  <si>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</si>
  <si>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</si>
  <si>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</si>
  <si>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</si>
  <si>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</si>
  <si>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</si>
  <si>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</si>
  <si>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</si>
  <si>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</si>
  <si>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</si>
  <si>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</si>
  <si>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</si>
  <si>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</si>
  <si>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</si>
  <si>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British Indian Ocean Territory</t>
  </si>
  <si>
    <t>Iraq</t>
  </si>
  <si>
    <t>Iran, Islamic Republic of</t>
  </si>
  <si>
    <t>Iceland</t>
  </si>
  <si>
    <t>Italy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</si>
  <si>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</si>
  <si>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</si>
  <si>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</si>
  <si>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</si>
  <si>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</si>
  <si>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</si>
  <si>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</si>
  <si>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</si>
  <si>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</si>
  <si>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</si>
  <si>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</si>
  <si>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</si>
  <si>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</si>
  <si>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</si>
  <si>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</si>
  <si>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</si>
  <si>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</si>
  <si>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</si>
  <si>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</si>
  <si>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</si>
  <si>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</si>
  <si>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</si>
  <si>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</si>
  <si>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</si>
  <si>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</si>
  <si>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</si>
  <si>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</si>
  <si>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Moldova, Republic of</t>
  </si>
  <si>
    <t>Madagascar</t>
  </si>
  <si>
    <t>Marshall Islands</t>
  </si>
  <si>
    <t>Macedonia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</si>
  <si>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</si>
  <si>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</si>
  <si>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</si>
  <si>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</si>
  <si>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</si>
  <si>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</si>
  <si>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</si>
  <si>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</si>
  <si>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</si>
  <si>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</si>
  <si>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</si>
  <si>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</si>
  <si>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</si>
  <si>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</si>
  <si>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</si>
  <si>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</si>
  <si>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</si>
  <si>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</si>
  <si>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</si>
  <si>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</si>
  <si>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</si>
  <si>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South/Central America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</si>
  <si>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</si>
  <si>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</si>
  <si>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</si>
  <si>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</si>
  <si>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</si>
  <si>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</si>
  <si>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</si>
  <si>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</si>
  <si>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</si>
  <si>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</si>
  <si>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</si>
  <si>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</si>
  <si>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</si>
  <si>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</si>
  <si>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</si>
  <si>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 Islands</t>
  </si>
  <si>
    <t>Puerto Rico</t>
  </si>
  <si>
    <t>Palestinian Territory</t>
  </si>
  <si>
    <t>Portugal</t>
  </si>
  <si>
    <t>Palau</t>
  </si>
  <si>
    <t>Paraguay</t>
  </si>
  <si>
    <t>Qatar</t>
  </si>
  <si>
    <t>Reunion</t>
  </si>
  <si>
    <t>Romania</t>
  </si>
  <si>
    <t>Russian Federation</t>
  </si>
  <si>
    <t>Rwanda</t>
  </si>
  <si>
    <t>Saudi Arabia</t>
  </si>
  <si>
    <t>Solomon Islands</t>
  </si>
  <si>
    <t>Seychelles</t>
  </si>
  <si>
    <t>South Sudan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</si>
  <si>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</si>
  <si>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</si>
  <si>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</si>
  <si>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</si>
  <si>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</si>
  <si>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</si>
  <si>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</si>
  <si>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</si>
  <si>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</si>
  <si>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</si>
  <si>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</si>
  <si>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</si>
  <si>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Sao Tome and Principe</t>
  </si>
  <si>
    <t>El Salvador</t>
  </si>
  <si>
    <t>Syrian Arab Republic</t>
  </si>
  <si>
    <t>Eswatini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</si>
  <si>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</si>
  <si>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</si>
  <si>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</si>
  <si>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</si>
  <si>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</si>
  <si>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</si>
  <si>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</si>
  <si>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Turkmenistan</t>
  </si>
  <si>
    <t>Tunisia</t>
  </si>
  <si>
    <t>Tonga</t>
  </si>
  <si>
    <t>Timor-Leste</t>
  </si>
  <si>
    <t>Turkey</t>
  </si>
  <si>
    <t>Trinidad and Tobago</t>
  </si>
  <si>
    <t>Tuvalu</t>
  </si>
  <si>
    <t>Taiwan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</si>
  <si>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</si>
  <si>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</si>
  <si>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</si>
  <si>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</si>
  <si>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</si>
  <si>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</si>
  <si>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</si>
  <si>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</si>
  <si>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</si>
  <si>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</si>
  <si>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</si>
  <si>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</si>
  <si>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Vietnam</t>
  </si>
  <si>
    <t>Vanuatu</t>
  </si>
  <si>
    <t>Wallis and Futuna</t>
  </si>
  <si>
    <t>Samoa</t>
  </si>
  <si>
    <t>Yemen</t>
  </si>
  <si>
    <t>Mayotte</t>
  </si>
  <si>
    <t>Serbia</t>
  </si>
  <si>
    <t>South Africa</t>
  </si>
  <si>
    <t>Zambia</t>
  </si>
  <si>
    <t>Montenegro</t>
  </si>
  <si>
    <t>Zimbabwe</t>
  </si>
  <si>
    <t>Aland Islands</t>
  </si>
  <si>
    <t>Guernsey</t>
  </si>
  <si>
    <t>Isle of Man</t>
  </si>
  <si>
    <t>Jersey</t>
  </si>
  <si>
    <t>Saint Barthelemy</t>
  </si>
  <si>
    <t>Saint Martin</t>
  </si>
  <si>
    <t>PRODUCT</t>
  </si>
  <si>
    <t>Masala Monk</t>
  </si>
  <si>
    <t>Royal Enfield</t>
  </si>
  <si>
    <t>Van Heusen India</t>
  </si>
  <si>
    <t>Allen Solly</t>
  </si>
  <si>
    <t>Old Monk</t>
  </si>
  <si>
    <t>Peter England</t>
  </si>
  <si>
    <t>Flying Machine</t>
  </si>
  <si>
    <t>Lakme</t>
  </si>
  <si>
    <t>PUSERL</t>
  </si>
  <si>
    <t>LUX</t>
  </si>
  <si>
    <t>SALES CHANAL</t>
  </si>
  <si>
    <t>OFFLINE</t>
  </si>
  <si>
    <t>ONLINE</t>
  </si>
  <si>
    <t>ORDER DATE</t>
  </si>
  <si>
    <t>ORDER ID</t>
  </si>
  <si>
    <t>SHIPPING DATE</t>
  </si>
  <si>
    <t>UNIT SOLD</t>
  </si>
  <si>
    <t>UNIT COST</t>
  </si>
  <si>
    <t>UNIT PRICE</t>
  </si>
  <si>
    <t>TOTAL REVENUE</t>
  </si>
  <si>
    <t>TOTAL COAST</t>
  </si>
  <si>
    <t>TOTAL PROFIT</t>
  </si>
  <si>
    <t>ORDER YEAR</t>
  </si>
  <si>
    <t>ORDER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</si>
  <si>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</si>
  <si>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</si>
  <si>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</si>
  <si>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</si>
  <si>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</si>
  <si>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</si>
  <si>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</si>
  <si>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</si>
  <si>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</si>
  <si>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</si>
  <si>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</si>
  <si>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</si>
  <si>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ORDER PRIORITY</t>
  </si>
  <si>
    <t>C</t>
  </si>
  <si>
    <t>H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</si>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</sst>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4C58D5-4FB5-4533-81E8-26F577E6C727}" name="Table2" displayName="Table2" ref="A1:P249" totalsRowShown="0" headerRowDxfId="2">
  <autoFilter ref="A1:P249" xr:uid="{2D4C58D5-4FB5-4533-81E8-26F577E6C727}"/>
  <sortState xmlns:xlrd2="http://schemas.microsoft.com/office/spreadsheetml/2017/richdata2" ref="A2:P249">
    <sortCondition ref="B1:B249"/>
  </sortState>
  <tableColumns count="16">
    <tableColumn id="1" xr3:uid="{2E9CD177-62B9-4D71-AAB2-B65019900C7A}" name="Region"/>
    <tableColumn id="2" xr3:uid="{E39968DA-1DE4-40AE-B2DA-8A5B2E6CC8FD}" name="Country"/>
    <tableColumn id="3" xr3:uid="{3EBEDEB5-38D8-4D6F-BD41-E6C4491408BB}" name="PRODUCT" dataDxfId="1"/>
    <tableColumn id="4" xr3:uid="{5A8EC6EF-90D6-4F51-98D3-04437D7342B2}" name="SALES CHANAL"/>
    <tableColumn id="5" xr3:uid="{27B68134-8521-45CC-B976-3B99A01809F7}" name="ORDER DATE" dataDxfId="0"/>
    <tableColumn id="6" xr3:uid="{9012190C-7C9B-4BA9-8654-E7340CF6290D}" name="ORDER ID"/>
    <tableColumn id="7" xr3:uid="{3C3B95FB-D142-4DE1-8C4B-C69D10D14BF9}" name="SHIPPING DATE"/>
    <tableColumn id="8" xr3:uid="{AEAD5AAC-AFF2-4FB9-9B32-90FEA2AC4523}" name="UNIT SOLD"/>
    <tableColumn id="9" xr3:uid="{1C65B868-4096-4673-A0F6-59FC4604FCA9}" name="UNIT COST"/>
    <tableColumn id="10" xr3:uid="{C07444BB-9AAF-4AC8-ADB7-C468C3568372}" name="UNIT PRICE"/>
    <tableColumn id="11" xr3:uid="{D257AB74-D0DF-4BB1-844B-A16803D2C16B}" name="TOTAL REVENUE"/>
    <tableColumn id="12" xr3:uid="{64A1E649-A0A8-4BF8-B089-2A702418F3DD}" name="TOTAL COAST"/>
    <tableColumn id="13" xr3:uid="{C651741F-8701-4670-BA51-CA80D4C7A390}" name="TOTAL PROFIT">
      <calculatedColumnFormula>Table2[[#This Row],[TOTAL REVENUE]]-Table2[[#This Row],[TOTAL COAST]]</calculatedColumnFormula>
    </tableColumn>
    <tableColumn id="14" xr3:uid="{C8003FE8-4C68-48D0-944D-6BB2538DE160}" name="ORDER YEAR"/>
    <tableColumn id="15" xr3:uid="{851F2EA3-F451-4F14-99EA-E4DCC9199018}" name="ORDER MONTH"/>
    <tableColumn id="16" xr3:uid="{6B8407D0-CFBB-4660-A693-268A8E0DDEE7}" name="ORDER PRIOR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F9F-404E-46B2-BA3E-3B4B0CB2706B}">
  <dimension ref="A1:P249"/>
  <sheetViews>
    <sheetView tabSelected="1" workbookViewId="0">
      <selection activeCell="C16" sqref="C16"/>
    </sheetView>
  </sheetViews>
  <sheetFormatPr defaultRowHeight="14.5" x14ac:dyDescent="0.35"/>
  <cols>
    <col min="1" max="1" width="19.90625" bestFit="1" customWidth="1"/>
    <col min="2" max="2" width="39.90625" bestFit="1" customWidth="1"/>
    <col min="3" max="3" width="15.453125" bestFit="1" customWidth="1"/>
    <col min="4" max="4" width="14.90625" customWidth="1"/>
    <col min="5" max="5" width="13.54296875" customWidth="1"/>
    <col min="6" max="6" width="10.90625" customWidth="1"/>
    <col min="7" max="7" width="15.7265625" customWidth="1"/>
    <col min="8" max="9" width="11.7265625" customWidth="1"/>
    <col min="10" max="10" width="12.1796875" customWidth="1"/>
    <col min="11" max="11" width="16.453125" customWidth="1"/>
    <col min="12" max="12" width="14.1796875" customWidth="1"/>
    <col min="13" max="13" width="14.6328125" customWidth="1"/>
    <col min="14" max="14" width="13.36328125" customWidth="1"/>
    <col min="15" max="15" width="15.7265625" customWidth="1"/>
    <col min="16" max="16" width="16.81640625" customWidth="1"/>
  </cols>
  <sheetData>
    <row r="1" spans="1:16" x14ac:dyDescent="0.35">
      <c r="A1" s="2" t="s">
        <v>6</v>
      </c>
      <c r="B1" s="2" t="s">
        <v>5</v>
      </c>
      <c r="C1" s="2" t="s">
        <v>258</v>
      </c>
      <c r="D1" s="2" t="s">
        <v>269</v>
      </c>
      <c r="E1" s="2" t="s">
        <v>272</v>
      </c>
      <c r="F1" s="2" t="s">
        <v>273</v>
      </c>
      <c r="G1" s="2" t="s">
        <v>274</v>
      </c>
      <c r="H1" s="2" t="s">
        <v>275</v>
      </c>
      <c r="I1" s="2" t="s">
        <v>276</v>
      </c>
      <c r="J1" s="2" t="s">
        <v>277</v>
      </c>
      <c r="K1" s="2" t="s">
        <v>278</v>
      </c>
      <c r="L1" s="2" t="s">
        <v>279</v>
      </c>
      <c r="M1" s="2" t="s">
        <v>280</v>
      </c>
      <c r="N1" s="2" t="s">
        <v>281</v>
      </c>
      <c r="O1" s="2" t="s">
        <v>282</v>
      </c>
      <c r="P1" s="3" t="s">
        <v>295</v>
      </c>
    </row>
    <row r="2" spans="1:16" x14ac:dyDescent="0.35">
      <c r="A2" t="s">
        <v>11</v>
      </c>
      <c r="B2" t="s">
        <v>10</v>
      </c>
      <c r="C2" s="1" t="s">
        <v>262</v>
      </c>
      <c r="D2" t="s">
        <v>270</v>
      </c>
      <c r="E2" s="1">
        <v>43679</v>
      </c>
      <c r="F2">
        <v>377244927</v>
      </c>
      <c r="G2">
        <v>43684</v>
      </c>
      <c r="H2">
        <v>912</v>
      </c>
      <c r="I2">
        <v>700</v>
      </c>
      <c r="J2">
        <v>71489</v>
      </c>
      <c r="K2">
        <v>65197968</v>
      </c>
      <c r="L2">
        <v>638400</v>
      </c>
      <c r="M2">
        <f>Table2[[#This Row],[TOTAL REVENUE]]-Table2[[#This Row],[TOTAL COAST]]</f>
        <v>64559568</v>
      </c>
      <c r="N2">
        <v>2019</v>
      </c>
      <c r="O2" t="s">
        <v>290</v>
      </c>
      <c r="P2" t="s">
        <v>297</v>
      </c>
    </row>
    <row r="3" spans="1:16" x14ac:dyDescent="0.35">
      <c r="A3" t="s">
        <v>3</v>
      </c>
      <c r="B3" t="s">
        <v>252</v>
      </c>
      <c r="C3" s="1" t="s">
        <v>265</v>
      </c>
      <c r="D3" t="s">
        <v>270</v>
      </c>
      <c r="E3" s="1">
        <v>41853</v>
      </c>
      <c r="F3">
        <v>13561800</v>
      </c>
      <c r="G3">
        <v>41860</v>
      </c>
      <c r="H3">
        <v>76</v>
      </c>
      <c r="I3">
        <v>1550</v>
      </c>
      <c r="J3">
        <v>80048</v>
      </c>
      <c r="K3">
        <v>6083648</v>
      </c>
      <c r="L3">
        <v>117800</v>
      </c>
      <c r="M3">
        <f>Table2[[#This Row],[TOTAL REVENUE]]-Table2[[#This Row],[TOTAL COAST]]</f>
        <v>5965848</v>
      </c>
      <c r="N3">
        <v>2014</v>
      </c>
      <c r="O3" t="s">
        <v>290</v>
      </c>
      <c r="P3" t="s">
        <v>296</v>
      </c>
    </row>
    <row r="4" spans="1:16" x14ac:dyDescent="0.35">
      <c r="A4" t="s">
        <v>3</v>
      </c>
      <c r="B4" t="s">
        <v>15</v>
      </c>
      <c r="C4" s="1" t="s">
        <v>265</v>
      </c>
      <c r="D4" t="s">
        <v>271</v>
      </c>
      <c r="E4" s="1">
        <v>43352</v>
      </c>
      <c r="F4">
        <v>424099289</v>
      </c>
      <c r="G4">
        <v>43361</v>
      </c>
      <c r="H4">
        <v>631</v>
      </c>
      <c r="I4">
        <v>1550</v>
      </c>
      <c r="J4">
        <v>28274</v>
      </c>
      <c r="K4">
        <v>17840894</v>
      </c>
      <c r="L4">
        <v>978050</v>
      </c>
      <c r="M4">
        <f>Table2[[#This Row],[TOTAL REVENUE]]-Table2[[#This Row],[TOTAL COAST]]</f>
        <v>16862844</v>
      </c>
      <c r="N4">
        <v>2018</v>
      </c>
      <c r="O4" t="s">
        <v>291</v>
      </c>
      <c r="P4" t="s">
        <v>299</v>
      </c>
    </row>
    <row r="5" spans="1:16" x14ac:dyDescent="0.35">
      <c r="A5" t="s">
        <v>31</v>
      </c>
      <c r="B5" t="s">
        <v>67</v>
      </c>
      <c r="C5" s="1" t="s">
        <v>259</v>
      </c>
      <c r="D5" t="s">
        <v>270</v>
      </c>
      <c r="E5" s="1">
        <v>42284</v>
      </c>
      <c r="F5">
        <v>817662257</v>
      </c>
      <c r="G5">
        <v>42292</v>
      </c>
      <c r="H5">
        <v>727</v>
      </c>
      <c r="I5">
        <v>30</v>
      </c>
      <c r="J5">
        <v>53959</v>
      </c>
      <c r="K5">
        <v>39228193</v>
      </c>
      <c r="L5">
        <v>21810</v>
      </c>
      <c r="M5">
        <f>Table2[[#This Row],[TOTAL REVENUE]]-Table2[[#This Row],[TOTAL COAST]]</f>
        <v>39206383</v>
      </c>
      <c r="N5">
        <v>2015</v>
      </c>
      <c r="O5" t="s">
        <v>292</v>
      </c>
      <c r="P5" t="s">
        <v>298</v>
      </c>
    </row>
    <row r="6" spans="1:16" x14ac:dyDescent="0.35">
      <c r="A6" t="s">
        <v>11</v>
      </c>
      <c r="B6" t="s">
        <v>20</v>
      </c>
      <c r="C6" s="1" t="s">
        <v>259</v>
      </c>
      <c r="D6" t="s">
        <v>271</v>
      </c>
      <c r="E6" s="1">
        <v>43010</v>
      </c>
      <c r="F6">
        <v>154198555</v>
      </c>
      <c r="G6">
        <v>43013</v>
      </c>
      <c r="H6">
        <v>43</v>
      </c>
      <c r="I6">
        <v>30</v>
      </c>
      <c r="J6">
        <v>92735</v>
      </c>
      <c r="K6">
        <v>3987605</v>
      </c>
      <c r="L6">
        <v>1290</v>
      </c>
      <c r="M6">
        <f>Table2[[#This Row],[TOTAL REVENUE]]-Table2[[#This Row],[TOTAL COAST]]</f>
        <v>3986315</v>
      </c>
      <c r="N6">
        <v>2017</v>
      </c>
      <c r="O6" t="s">
        <v>292</v>
      </c>
      <c r="P6" t="s">
        <v>297</v>
      </c>
    </row>
    <row r="7" spans="1:16" x14ac:dyDescent="0.35">
      <c r="A7" t="s">
        <v>3</v>
      </c>
      <c r="B7" t="s">
        <v>7</v>
      </c>
      <c r="C7" s="1" t="s">
        <v>260</v>
      </c>
      <c r="D7" t="s">
        <v>270</v>
      </c>
      <c r="E7" s="1">
        <v>43893</v>
      </c>
      <c r="F7">
        <v>497562116</v>
      </c>
      <c r="G7">
        <v>43899</v>
      </c>
      <c r="H7">
        <v>898</v>
      </c>
      <c r="I7">
        <v>150000</v>
      </c>
      <c r="J7">
        <v>174762</v>
      </c>
      <c r="K7">
        <v>156936276</v>
      </c>
      <c r="L7">
        <v>134700000</v>
      </c>
      <c r="M7">
        <f>Table2[[#This Row],[TOTAL REVENUE]]-Table2[[#This Row],[TOTAL COAST]]</f>
        <v>22236276</v>
      </c>
      <c r="N7">
        <v>2020</v>
      </c>
      <c r="O7" t="s">
        <v>285</v>
      </c>
      <c r="P7" t="s">
        <v>296</v>
      </c>
    </row>
    <row r="8" spans="1:16" x14ac:dyDescent="0.35">
      <c r="A8" t="s">
        <v>0</v>
      </c>
      <c r="B8" t="s">
        <v>18</v>
      </c>
      <c r="C8" s="1" t="s">
        <v>267</v>
      </c>
      <c r="D8" t="s">
        <v>270</v>
      </c>
      <c r="E8" s="1">
        <v>44364</v>
      </c>
      <c r="F8">
        <v>247756307</v>
      </c>
      <c r="G8">
        <v>44372</v>
      </c>
      <c r="H8">
        <v>345</v>
      </c>
      <c r="I8">
        <v>100000</v>
      </c>
      <c r="J8">
        <v>199745</v>
      </c>
      <c r="K8">
        <v>68912025</v>
      </c>
      <c r="L8">
        <v>34500000</v>
      </c>
      <c r="M8">
        <f>Table2[[#This Row],[TOTAL REVENUE]]-Table2[[#This Row],[TOTAL COAST]]</f>
        <v>34412025</v>
      </c>
      <c r="N8">
        <v>2021</v>
      </c>
      <c r="O8" t="s">
        <v>288</v>
      </c>
      <c r="P8" t="s">
        <v>296</v>
      </c>
    </row>
    <row r="9" spans="1:16" x14ac:dyDescent="0.35">
      <c r="A9" t="s">
        <v>13</v>
      </c>
      <c r="B9" t="s">
        <v>14</v>
      </c>
      <c r="C9" s="1" t="s">
        <v>264</v>
      </c>
      <c r="D9" t="s">
        <v>271</v>
      </c>
      <c r="E9" s="1">
        <v>43786</v>
      </c>
      <c r="F9">
        <v>199897242</v>
      </c>
      <c r="G9">
        <v>43796</v>
      </c>
      <c r="H9">
        <v>629</v>
      </c>
      <c r="I9">
        <v>800</v>
      </c>
      <c r="J9">
        <v>60552</v>
      </c>
      <c r="K9">
        <v>38087208</v>
      </c>
      <c r="L9">
        <v>503200</v>
      </c>
      <c r="M9">
        <f>Table2[[#This Row],[TOTAL REVENUE]]-Table2[[#This Row],[TOTAL COAST]]</f>
        <v>37584008</v>
      </c>
      <c r="N9">
        <v>2019</v>
      </c>
      <c r="O9" t="s">
        <v>293</v>
      </c>
      <c r="P9" t="s">
        <v>299</v>
      </c>
    </row>
    <row r="10" spans="1:16" x14ac:dyDescent="0.35">
      <c r="A10" t="s">
        <v>11</v>
      </c>
      <c r="B10" t="s">
        <v>2</v>
      </c>
      <c r="C10" s="1" t="s">
        <v>268</v>
      </c>
      <c r="D10" t="s">
        <v>271</v>
      </c>
      <c r="E10" s="1">
        <v>43726</v>
      </c>
      <c r="F10">
        <v>804673054</v>
      </c>
      <c r="G10">
        <v>43728</v>
      </c>
      <c r="H10">
        <v>656</v>
      </c>
      <c r="I10">
        <v>35</v>
      </c>
      <c r="J10">
        <v>53593</v>
      </c>
      <c r="K10">
        <v>35157008</v>
      </c>
      <c r="L10">
        <v>22960</v>
      </c>
      <c r="M10">
        <f>Table2[[#This Row],[TOTAL REVENUE]]-Table2[[#This Row],[TOTAL COAST]]</f>
        <v>35134048</v>
      </c>
      <c r="N10">
        <v>2019</v>
      </c>
      <c r="O10" t="s">
        <v>291</v>
      </c>
      <c r="P10" t="s">
        <v>297</v>
      </c>
    </row>
    <row r="11" spans="1:16" x14ac:dyDescent="0.35">
      <c r="A11" t="s">
        <v>13</v>
      </c>
      <c r="B11" t="s">
        <v>12</v>
      </c>
      <c r="C11" s="1" t="s">
        <v>263</v>
      </c>
      <c r="D11" t="s">
        <v>271</v>
      </c>
      <c r="E11" s="1">
        <v>41680</v>
      </c>
      <c r="F11">
        <v>464163133</v>
      </c>
      <c r="G11">
        <v>41683</v>
      </c>
      <c r="H11">
        <v>250</v>
      </c>
      <c r="I11">
        <v>800</v>
      </c>
      <c r="J11">
        <v>51175</v>
      </c>
      <c r="K11">
        <v>12793750</v>
      </c>
      <c r="L11">
        <v>200000</v>
      </c>
      <c r="M11">
        <f>Table2[[#This Row],[TOTAL REVENUE]]-Table2[[#This Row],[TOTAL COAST]]</f>
        <v>12593750</v>
      </c>
      <c r="N11">
        <v>2014</v>
      </c>
      <c r="O11" t="s">
        <v>284</v>
      </c>
      <c r="P11" t="s">
        <v>298</v>
      </c>
    </row>
    <row r="12" spans="1:16" x14ac:dyDescent="0.35">
      <c r="A12" t="s">
        <v>13</v>
      </c>
      <c r="B12" t="s">
        <v>19</v>
      </c>
      <c r="C12" s="1" t="s">
        <v>260</v>
      </c>
      <c r="D12" t="s">
        <v>270</v>
      </c>
      <c r="E12" s="1">
        <v>41897</v>
      </c>
      <c r="F12">
        <v>775439622</v>
      </c>
      <c r="G12">
        <v>41903</v>
      </c>
      <c r="H12">
        <v>569</v>
      </c>
      <c r="I12">
        <v>150000</v>
      </c>
      <c r="J12">
        <v>166329</v>
      </c>
      <c r="K12">
        <v>94641201</v>
      </c>
      <c r="L12">
        <v>85350000</v>
      </c>
      <c r="M12">
        <f>Table2[[#This Row],[TOTAL REVENUE]]-Table2[[#This Row],[TOTAL COAST]]</f>
        <v>9291201</v>
      </c>
      <c r="N12">
        <v>2014</v>
      </c>
      <c r="O12" t="s">
        <v>291</v>
      </c>
      <c r="P12" t="s">
        <v>298</v>
      </c>
    </row>
    <row r="13" spans="1:16" x14ac:dyDescent="0.35">
      <c r="A13" t="s">
        <v>3</v>
      </c>
      <c r="B13" t="s">
        <v>16</v>
      </c>
      <c r="C13" s="1" t="s">
        <v>266</v>
      </c>
      <c r="D13" t="s">
        <v>271</v>
      </c>
      <c r="E13" s="1">
        <v>43306</v>
      </c>
      <c r="F13">
        <v>901651848</v>
      </c>
      <c r="G13">
        <v>43313</v>
      </c>
      <c r="H13">
        <v>665</v>
      </c>
      <c r="I13">
        <v>150</v>
      </c>
      <c r="J13">
        <v>98836</v>
      </c>
      <c r="K13">
        <v>65725940</v>
      </c>
      <c r="L13">
        <v>99750</v>
      </c>
      <c r="M13">
        <f>Table2[[#This Row],[TOTAL REVENUE]]-Table2[[#This Row],[TOTAL COAST]]</f>
        <v>65626190</v>
      </c>
      <c r="N13">
        <v>2018</v>
      </c>
      <c r="O13" t="s">
        <v>289</v>
      </c>
      <c r="P13" t="s">
        <v>297</v>
      </c>
    </row>
    <row r="14" spans="1:16" x14ac:dyDescent="0.35">
      <c r="A14" t="s">
        <v>13</v>
      </c>
      <c r="B14" t="s">
        <v>22</v>
      </c>
      <c r="C14" s="1" t="s">
        <v>265</v>
      </c>
      <c r="D14" t="s">
        <v>270</v>
      </c>
      <c r="E14" s="1">
        <v>44231</v>
      </c>
      <c r="F14">
        <v>80820670</v>
      </c>
      <c r="G14">
        <v>44239</v>
      </c>
      <c r="H14">
        <v>103</v>
      </c>
      <c r="I14">
        <v>1550</v>
      </c>
      <c r="J14">
        <v>93577</v>
      </c>
      <c r="K14">
        <v>9638431</v>
      </c>
      <c r="L14">
        <v>159650</v>
      </c>
      <c r="M14">
        <f>Table2[[#This Row],[TOTAL REVENUE]]-Table2[[#This Row],[TOTAL COAST]]</f>
        <v>9478781</v>
      </c>
      <c r="N14">
        <v>2021</v>
      </c>
      <c r="O14" t="s">
        <v>284</v>
      </c>
      <c r="P14" t="s">
        <v>299</v>
      </c>
    </row>
    <row r="15" spans="1:16" x14ac:dyDescent="0.35">
      <c r="A15" t="s">
        <v>11</v>
      </c>
      <c r="B15" t="s">
        <v>4</v>
      </c>
      <c r="C15" s="1" t="s">
        <v>262</v>
      </c>
      <c r="D15" t="s">
        <v>270</v>
      </c>
      <c r="E15" s="1">
        <v>44300</v>
      </c>
      <c r="F15">
        <v>832885665</v>
      </c>
      <c r="G15">
        <v>44310</v>
      </c>
      <c r="H15">
        <v>140</v>
      </c>
      <c r="I15">
        <v>700</v>
      </c>
      <c r="J15">
        <v>36677</v>
      </c>
      <c r="K15">
        <v>5134780</v>
      </c>
      <c r="L15">
        <v>98000</v>
      </c>
      <c r="M15">
        <f>Table2[[#This Row],[TOTAL REVENUE]]-Table2[[#This Row],[TOTAL COAST]]</f>
        <v>5036780</v>
      </c>
      <c r="N15">
        <v>2021</v>
      </c>
      <c r="O15" t="s">
        <v>286</v>
      </c>
      <c r="P15" t="s">
        <v>299</v>
      </c>
    </row>
    <row r="16" spans="1:16" x14ac:dyDescent="0.35">
      <c r="A16" t="s">
        <v>3</v>
      </c>
      <c r="B16" t="s">
        <v>21</v>
      </c>
      <c r="C16" s="1" t="s">
        <v>262</v>
      </c>
      <c r="D16" t="s">
        <v>270</v>
      </c>
      <c r="E16" s="1">
        <v>44848</v>
      </c>
      <c r="F16">
        <v>702709946</v>
      </c>
      <c r="G16">
        <v>44855</v>
      </c>
      <c r="H16">
        <v>819</v>
      </c>
      <c r="I16">
        <v>700</v>
      </c>
      <c r="J16">
        <v>18986</v>
      </c>
      <c r="K16">
        <v>15549534</v>
      </c>
      <c r="L16">
        <v>573300</v>
      </c>
      <c r="M16">
        <f>Table2[[#This Row],[TOTAL REVENUE]]-Table2[[#This Row],[TOTAL COAST]]</f>
        <v>14976234</v>
      </c>
      <c r="N16">
        <v>2022</v>
      </c>
      <c r="O16" t="s">
        <v>292</v>
      </c>
      <c r="P16" t="s">
        <v>296</v>
      </c>
    </row>
    <row r="17" spans="1:16" x14ac:dyDescent="0.35">
      <c r="A17" t="s">
        <v>11</v>
      </c>
      <c r="B17" t="s">
        <v>23</v>
      </c>
      <c r="C17" s="1" t="s">
        <v>264</v>
      </c>
      <c r="D17" t="s">
        <v>271</v>
      </c>
      <c r="E17" s="1">
        <v>42379</v>
      </c>
      <c r="F17">
        <v>885151674</v>
      </c>
      <c r="G17">
        <v>42382</v>
      </c>
      <c r="H17">
        <v>140</v>
      </c>
      <c r="I17">
        <v>800</v>
      </c>
      <c r="J17">
        <v>8399</v>
      </c>
      <c r="K17">
        <v>1175860</v>
      </c>
      <c r="L17">
        <v>112000</v>
      </c>
      <c r="M17">
        <f>Table2[[#This Row],[TOTAL REVENUE]]-Table2[[#This Row],[TOTAL COAST]]</f>
        <v>1063860</v>
      </c>
      <c r="N17">
        <v>2016</v>
      </c>
      <c r="O17" t="s">
        <v>283</v>
      </c>
      <c r="P17" t="s">
        <v>298</v>
      </c>
    </row>
    <row r="18" spans="1:16" x14ac:dyDescent="0.35">
      <c r="A18" t="s">
        <v>13</v>
      </c>
      <c r="B18" t="s">
        <v>38</v>
      </c>
      <c r="C18" s="1" t="s">
        <v>268</v>
      </c>
      <c r="D18" t="s">
        <v>270</v>
      </c>
      <c r="E18" s="1">
        <v>43718</v>
      </c>
      <c r="F18">
        <v>182490927</v>
      </c>
      <c r="G18">
        <v>43727</v>
      </c>
      <c r="H18">
        <v>963</v>
      </c>
      <c r="I18">
        <v>35</v>
      </c>
      <c r="J18">
        <v>92812</v>
      </c>
      <c r="K18">
        <v>89377956</v>
      </c>
      <c r="L18">
        <v>33705</v>
      </c>
      <c r="M18">
        <f>Table2[[#This Row],[TOTAL REVENUE]]-Table2[[#This Row],[TOTAL COAST]]</f>
        <v>89344251</v>
      </c>
      <c r="N18">
        <v>2019</v>
      </c>
      <c r="O18" t="s">
        <v>291</v>
      </c>
      <c r="P18" t="s">
        <v>297</v>
      </c>
    </row>
    <row r="19" spans="1:16" x14ac:dyDescent="0.35">
      <c r="A19" t="s">
        <v>31</v>
      </c>
      <c r="B19" t="s">
        <v>30</v>
      </c>
      <c r="C19" s="1" t="s">
        <v>259</v>
      </c>
      <c r="D19" t="s">
        <v>271</v>
      </c>
      <c r="E19" s="1">
        <v>42008</v>
      </c>
      <c r="F19">
        <v>725353937</v>
      </c>
      <c r="G19">
        <v>42011</v>
      </c>
      <c r="H19">
        <v>58</v>
      </c>
      <c r="I19">
        <v>30</v>
      </c>
      <c r="J19">
        <v>66021</v>
      </c>
      <c r="K19">
        <v>3829218</v>
      </c>
      <c r="L19">
        <v>1740</v>
      </c>
      <c r="M19">
        <f>Table2[[#This Row],[TOTAL REVENUE]]-Table2[[#This Row],[TOTAL COAST]]</f>
        <v>3827478</v>
      </c>
      <c r="N19">
        <v>2015</v>
      </c>
      <c r="O19" t="s">
        <v>283</v>
      </c>
      <c r="P19" t="s">
        <v>297</v>
      </c>
    </row>
    <row r="20" spans="1:16" x14ac:dyDescent="0.35">
      <c r="A20" t="s">
        <v>11</v>
      </c>
      <c r="B20" t="s">
        <v>26</v>
      </c>
      <c r="C20" s="1" t="s">
        <v>266</v>
      </c>
      <c r="D20" t="s">
        <v>270</v>
      </c>
      <c r="E20" s="1">
        <v>42699</v>
      </c>
      <c r="F20">
        <v>686256013</v>
      </c>
      <c r="G20">
        <v>42701</v>
      </c>
      <c r="H20">
        <v>880</v>
      </c>
      <c r="I20">
        <v>150</v>
      </c>
      <c r="J20">
        <v>83973</v>
      </c>
      <c r="K20">
        <v>73896240</v>
      </c>
      <c r="L20">
        <v>132000</v>
      </c>
      <c r="M20">
        <f>Table2[[#This Row],[TOTAL REVENUE]]-Table2[[#This Row],[TOTAL COAST]]</f>
        <v>73764240</v>
      </c>
      <c r="N20">
        <v>2016</v>
      </c>
      <c r="O20" t="s">
        <v>293</v>
      </c>
      <c r="P20" t="s">
        <v>298</v>
      </c>
    </row>
    <row r="21" spans="1:16" x14ac:dyDescent="0.35">
      <c r="A21" t="s">
        <v>13</v>
      </c>
      <c r="B21" t="s">
        <v>25</v>
      </c>
      <c r="C21" s="1" t="s">
        <v>261</v>
      </c>
      <c r="D21" t="s">
        <v>270</v>
      </c>
      <c r="E21" s="1">
        <v>43695</v>
      </c>
      <c r="F21">
        <v>171457902</v>
      </c>
      <c r="G21">
        <v>43702</v>
      </c>
      <c r="H21">
        <v>657</v>
      </c>
      <c r="I21">
        <v>500</v>
      </c>
      <c r="J21">
        <v>63753</v>
      </c>
      <c r="K21">
        <v>41885721</v>
      </c>
      <c r="L21">
        <v>328500</v>
      </c>
      <c r="M21">
        <f>Table2[[#This Row],[TOTAL REVENUE]]-Table2[[#This Row],[TOTAL COAST]]</f>
        <v>41557221</v>
      </c>
      <c r="N21">
        <v>2019</v>
      </c>
      <c r="O21" t="s">
        <v>290</v>
      </c>
      <c r="P21" t="s">
        <v>298</v>
      </c>
    </row>
    <row r="22" spans="1:16" x14ac:dyDescent="0.35">
      <c r="A22" t="s">
        <v>3</v>
      </c>
      <c r="B22" t="s">
        <v>42</v>
      </c>
      <c r="C22" s="1" t="s">
        <v>259</v>
      </c>
      <c r="D22" t="s">
        <v>271</v>
      </c>
      <c r="E22" s="1">
        <v>42208</v>
      </c>
      <c r="F22">
        <v>748996669</v>
      </c>
      <c r="G22">
        <v>42212</v>
      </c>
      <c r="H22">
        <v>675</v>
      </c>
      <c r="I22">
        <v>30</v>
      </c>
      <c r="J22">
        <v>50596</v>
      </c>
      <c r="K22">
        <v>34152300</v>
      </c>
      <c r="L22">
        <v>20250</v>
      </c>
      <c r="M22">
        <f>Table2[[#This Row],[TOTAL REVENUE]]-Table2[[#This Row],[TOTAL COAST]]</f>
        <v>34132050</v>
      </c>
      <c r="N22">
        <v>2015</v>
      </c>
      <c r="O22" t="s">
        <v>289</v>
      </c>
      <c r="P22" t="s">
        <v>296</v>
      </c>
    </row>
    <row r="23" spans="1:16" x14ac:dyDescent="0.35">
      <c r="A23" t="s">
        <v>3</v>
      </c>
      <c r="B23" t="s">
        <v>27</v>
      </c>
      <c r="C23" s="1" t="s">
        <v>267</v>
      </c>
      <c r="D23" t="s">
        <v>271</v>
      </c>
      <c r="E23" s="1">
        <v>44105</v>
      </c>
      <c r="F23">
        <v>483497173</v>
      </c>
      <c r="G23">
        <v>44111</v>
      </c>
      <c r="H23">
        <v>358</v>
      </c>
      <c r="I23">
        <v>100000</v>
      </c>
      <c r="J23">
        <v>189364</v>
      </c>
      <c r="K23">
        <v>67792312</v>
      </c>
      <c r="L23">
        <v>35800000</v>
      </c>
      <c r="M23">
        <f>Table2[[#This Row],[TOTAL REVENUE]]-Table2[[#This Row],[TOTAL COAST]]</f>
        <v>31992312</v>
      </c>
      <c r="N23">
        <v>2020</v>
      </c>
      <c r="O23" t="s">
        <v>292</v>
      </c>
      <c r="P23" t="s">
        <v>299</v>
      </c>
    </row>
    <row r="24" spans="1:16" x14ac:dyDescent="0.35">
      <c r="A24" t="s">
        <v>13</v>
      </c>
      <c r="B24" t="s">
        <v>43</v>
      </c>
      <c r="C24" s="1" t="s">
        <v>264</v>
      </c>
      <c r="D24" t="s">
        <v>271</v>
      </c>
      <c r="E24" s="1">
        <v>44217</v>
      </c>
      <c r="F24">
        <v>481366098</v>
      </c>
      <c r="G24">
        <v>44225</v>
      </c>
      <c r="H24">
        <v>28</v>
      </c>
      <c r="I24">
        <v>800</v>
      </c>
      <c r="J24">
        <v>25380</v>
      </c>
      <c r="K24">
        <v>710640</v>
      </c>
      <c r="L24">
        <v>22400</v>
      </c>
      <c r="M24">
        <f>Table2[[#This Row],[TOTAL REVENUE]]-Table2[[#This Row],[TOTAL COAST]]</f>
        <v>688240</v>
      </c>
      <c r="N24">
        <v>2021</v>
      </c>
      <c r="O24" t="s">
        <v>283</v>
      </c>
      <c r="P24" t="s">
        <v>298</v>
      </c>
    </row>
    <row r="25" spans="1:16" x14ac:dyDescent="0.35">
      <c r="A25" t="s">
        <v>0</v>
      </c>
      <c r="B25" t="s">
        <v>33</v>
      </c>
      <c r="C25" s="1" t="s">
        <v>267</v>
      </c>
      <c r="D25" t="s">
        <v>270</v>
      </c>
      <c r="E25" s="1">
        <v>42189</v>
      </c>
      <c r="F25">
        <v>764705718</v>
      </c>
      <c r="G25">
        <v>42193</v>
      </c>
      <c r="H25">
        <v>974</v>
      </c>
      <c r="I25">
        <v>100000</v>
      </c>
      <c r="J25">
        <v>147538</v>
      </c>
      <c r="K25">
        <v>143702012</v>
      </c>
      <c r="L25">
        <v>97400000</v>
      </c>
      <c r="M25">
        <f>Table2[[#This Row],[TOTAL REVENUE]]-Table2[[#This Row],[TOTAL COAST]]</f>
        <v>46302012</v>
      </c>
      <c r="N25">
        <v>2015</v>
      </c>
      <c r="O25" t="s">
        <v>289</v>
      </c>
      <c r="P25" t="s">
        <v>298</v>
      </c>
    </row>
    <row r="26" spans="1:16" x14ac:dyDescent="0.35">
      <c r="A26" t="s">
        <v>13</v>
      </c>
      <c r="B26" t="s">
        <v>34</v>
      </c>
      <c r="C26" s="1" t="s">
        <v>266</v>
      </c>
      <c r="D26" t="s">
        <v>270</v>
      </c>
      <c r="E26" s="1">
        <v>44280</v>
      </c>
      <c r="F26">
        <v>458026498</v>
      </c>
      <c r="G26">
        <v>44287</v>
      </c>
      <c r="H26">
        <v>456</v>
      </c>
      <c r="I26">
        <v>150</v>
      </c>
      <c r="J26">
        <v>35261</v>
      </c>
      <c r="K26">
        <v>16079016</v>
      </c>
      <c r="L26">
        <v>68400</v>
      </c>
      <c r="M26">
        <f>Table2[[#This Row],[TOTAL REVENUE]]-Table2[[#This Row],[TOTAL COAST]]</f>
        <v>16010616</v>
      </c>
      <c r="N26">
        <v>2021</v>
      </c>
      <c r="O26" t="s">
        <v>285</v>
      </c>
      <c r="P26" t="s">
        <v>296</v>
      </c>
    </row>
    <row r="27" spans="1:16" x14ac:dyDescent="0.35">
      <c r="A27" t="s">
        <v>11</v>
      </c>
      <c r="B27" t="s">
        <v>39</v>
      </c>
      <c r="C27" s="1" t="s">
        <v>260</v>
      </c>
      <c r="D27" t="s">
        <v>270</v>
      </c>
      <c r="E27" s="1">
        <v>41914</v>
      </c>
      <c r="F27">
        <v>130549719</v>
      </c>
      <c r="G27">
        <v>41923</v>
      </c>
      <c r="H27">
        <v>928</v>
      </c>
      <c r="I27">
        <v>150000</v>
      </c>
      <c r="J27">
        <v>170273</v>
      </c>
      <c r="K27">
        <v>158013344</v>
      </c>
      <c r="L27">
        <v>139200000</v>
      </c>
      <c r="M27">
        <f>Table2[[#This Row],[TOTAL REVENUE]]-Table2[[#This Row],[TOTAL COAST]]</f>
        <v>18813344</v>
      </c>
      <c r="N27">
        <v>2014</v>
      </c>
      <c r="O27" t="s">
        <v>292</v>
      </c>
      <c r="P27" t="s">
        <v>299</v>
      </c>
    </row>
    <row r="28" spans="1:16" x14ac:dyDescent="0.35">
      <c r="A28" t="s">
        <v>13</v>
      </c>
      <c r="B28" t="s">
        <v>36</v>
      </c>
      <c r="C28" s="1" t="s">
        <v>264</v>
      </c>
      <c r="D28" t="s">
        <v>270</v>
      </c>
      <c r="E28" s="1">
        <v>43295</v>
      </c>
      <c r="F28">
        <v>96281771</v>
      </c>
      <c r="G28">
        <v>43297</v>
      </c>
      <c r="H28">
        <v>530</v>
      </c>
      <c r="I28">
        <v>800</v>
      </c>
      <c r="J28">
        <v>34252</v>
      </c>
      <c r="K28">
        <v>18153560</v>
      </c>
      <c r="L28">
        <v>424000</v>
      </c>
      <c r="M28">
        <f>Table2[[#This Row],[TOTAL REVENUE]]-Table2[[#This Row],[TOTAL COAST]]</f>
        <v>17729560</v>
      </c>
      <c r="N28">
        <v>2018</v>
      </c>
      <c r="O28" t="s">
        <v>289</v>
      </c>
      <c r="P28" t="s">
        <v>297</v>
      </c>
    </row>
    <row r="29" spans="1:16" x14ac:dyDescent="0.35">
      <c r="A29" t="s">
        <v>3</v>
      </c>
      <c r="B29" t="s">
        <v>24</v>
      </c>
      <c r="C29" s="1" t="s">
        <v>263</v>
      </c>
      <c r="D29" t="s">
        <v>271</v>
      </c>
      <c r="E29" s="1">
        <v>44361</v>
      </c>
      <c r="F29">
        <v>954203929</v>
      </c>
      <c r="G29">
        <v>44365</v>
      </c>
      <c r="H29">
        <v>469</v>
      </c>
      <c r="I29">
        <v>800</v>
      </c>
      <c r="J29">
        <v>82010</v>
      </c>
      <c r="K29">
        <v>38462690</v>
      </c>
      <c r="L29">
        <v>375200</v>
      </c>
      <c r="M29">
        <f>Table2[[#This Row],[TOTAL REVENUE]]-Table2[[#This Row],[TOTAL COAST]]</f>
        <v>38087490</v>
      </c>
      <c r="N29">
        <v>2021</v>
      </c>
      <c r="O29" t="s">
        <v>288</v>
      </c>
      <c r="P29" t="s">
        <v>298</v>
      </c>
    </row>
    <row r="30" spans="1:16" x14ac:dyDescent="0.35">
      <c r="A30" t="s">
        <v>0</v>
      </c>
      <c r="B30" t="s">
        <v>41</v>
      </c>
      <c r="C30" s="1" t="s">
        <v>263</v>
      </c>
      <c r="D30" t="s">
        <v>270</v>
      </c>
      <c r="E30" s="1">
        <v>44843</v>
      </c>
      <c r="F30">
        <v>920238097</v>
      </c>
      <c r="G30">
        <v>44846</v>
      </c>
      <c r="H30">
        <v>252</v>
      </c>
      <c r="I30">
        <v>800</v>
      </c>
      <c r="J30">
        <v>34640</v>
      </c>
      <c r="K30">
        <v>8729280</v>
      </c>
      <c r="L30">
        <v>201600</v>
      </c>
      <c r="M30">
        <f>Table2[[#This Row],[TOTAL REVENUE]]-Table2[[#This Row],[TOTAL COAST]]</f>
        <v>8527680</v>
      </c>
      <c r="N30">
        <v>2022</v>
      </c>
      <c r="O30" t="s">
        <v>292</v>
      </c>
      <c r="P30" t="s">
        <v>296</v>
      </c>
    </row>
    <row r="31" spans="1:16" x14ac:dyDescent="0.35">
      <c r="A31" t="s">
        <v>13</v>
      </c>
      <c r="B31" t="s">
        <v>40</v>
      </c>
      <c r="C31" s="1" t="s">
        <v>266</v>
      </c>
      <c r="D31" t="s">
        <v>270</v>
      </c>
      <c r="E31" s="1">
        <v>43883</v>
      </c>
      <c r="F31">
        <v>640963459</v>
      </c>
      <c r="G31">
        <v>43885</v>
      </c>
      <c r="H31">
        <v>674</v>
      </c>
      <c r="I31">
        <v>150</v>
      </c>
      <c r="J31">
        <v>34870</v>
      </c>
      <c r="K31">
        <v>23502380</v>
      </c>
      <c r="L31">
        <v>101100</v>
      </c>
      <c r="M31">
        <f>Table2[[#This Row],[TOTAL REVENUE]]-Table2[[#This Row],[TOTAL COAST]]</f>
        <v>23401280</v>
      </c>
      <c r="N31">
        <v>2020</v>
      </c>
      <c r="O31" t="s">
        <v>284</v>
      </c>
      <c r="P31" t="s">
        <v>299</v>
      </c>
    </row>
    <row r="32" spans="1:16" x14ac:dyDescent="0.35">
      <c r="A32" t="s">
        <v>13</v>
      </c>
      <c r="B32" t="s">
        <v>37</v>
      </c>
      <c r="C32" s="1" t="s">
        <v>264</v>
      </c>
      <c r="D32" t="s">
        <v>270</v>
      </c>
      <c r="E32" s="1">
        <v>44670</v>
      </c>
      <c r="F32">
        <v>952055615</v>
      </c>
      <c r="G32">
        <v>44673</v>
      </c>
      <c r="H32">
        <v>694</v>
      </c>
      <c r="I32">
        <v>800</v>
      </c>
      <c r="J32">
        <v>97213</v>
      </c>
      <c r="K32">
        <v>67465822</v>
      </c>
      <c r="L32">
        <v>555200</v>
      </c>
      <c r="M32">
        <f>Table2[[#This Row],[TOTAL REVENUE]]-Table2[[#This Row],[TOTAL COAST]]</f>
        <v>66910622</v>
      </c>
      <c r="N32">
        <v>2022</v>
      </c>
      <c r="O32" t="s">
        <v>286</v>
      </c>
      <c r="P32" t="s">
        <v>297</v>
      </c>
    </row>
    <row r="33" spans="1:16" x14ac:dyDescent="0.35">
      <c r="A33" t="s">
        <v>11</v>
      </c>
      <c r="B33" t="s">
        <v>110</v>
      </c>
      <c r="C33" s="1" t="s">
        <v>265</v>
      </c>
      <c r="D33" t="s">
        <v>271</v>
      </c>
      <c r="E33" s="1">
        <v>43953</v>
      </c>
      <c r="F33">
        <v>934485977</v>
      </c>
      <c r="G33">
        <v>43961</v>
      </c>
      <c r="H33">
        <v>20</v>
      </c>
      <c r="I33">
        <v>1550</v>
      </c>
      <c r="J33">
        <v>96426</v>
      </c>
      <c r="K33">
        <v>1928520</v>
      </c>
      <c r="L33">
        <v>31000</v>
      </c>
      <c r="M33">
        <f>Table2[[#This Row],[TOTAL REVENUE]]-Table2[[#This Row],[TOTAL COAST]]</f>
        <v>1897520</v>
      </c>
      <c r="N33">
        <v>2020</v>
      </c>
      <c r="O33" t="s">
        <v>287</v>
      </c>
      <c r="P33" t="s">
        <v>297</v>
      </c>
    </row>
    <row r="34" spans="1:16" x14ac:dyDescent="0.35">
      <c r="A34" t="s">
        <v>11</v>
      </c>
      <c r="B34" t="s">
        <v>35</v>
      </c>
      <c r="C34" s="1" t="s">
        <v>263</v>
      </c>
      <c r="D34" t="s">
        <v>270</v>
      </c>
      <c r="E34" s="1">
        <v>44143</v>
      </c>
      <c r="F34">
        <v>757559643</v>
      </c>
      <c r="G34">
        <v>44148</v>
      </c>
      <c r="H34">
        <v>870</v>
      </c>
      <c r="I34">
        <v>800</v>
      </c>
      <c r="J34">
        <v>76376</v>
      </c>
      <c r="K34">
        <v>66447120</v>
      </c>
      <c r="L34">
        <v>696000</v>
      </c>
      <c r="M34">
        <f>Table2[[#This Row],[TOTAL REVENUE]]-Table2[[#This Row],[TOTAL COAST]]</f>
        <v>65751120</v>
      </c>
      <c r="N34">
        <v>2020</v>
      </c>
      <c r="O34" t="s">
        <v>293</v>
      </c>
      <c r="P34" t="s">
        <v>298</v>
      </c>
    </row>
    <row r="35" spans="1:16" x14ac:dyDescent="0.35">
      <c r="A35" t="s">
        <v>3</v>
      </c>
      <c r="B35" t="s">
        <v>29</v>
      </c>
      <c r="C35" s="1" t="s">
        <v>265</v>
      </c>
      <c r="D35" t="s">
        <v>271</v>
      </c>
      <c r="E35" s="1">
        <v>44780</v>
      </c>
      <c r="F35">
        <v>650267977</v>
      </c>
      <c r="G35">
        <v>44789</v>
      </c>
      <c r="H35">
        <v>365</v>
      </c>
      <c r="I35">
        <v>1550</v>
      </c>
      <c r="J35">
        <v>100147</v>
      </c>
      <c r="K35">
        <v>36553655</v>
      </c>
      <c r="L35">
        <v>565750</v>
      </c>
      <c r="M35">
        <f>Table2[[#This Row],[TOTAL REVENUE]]-Table2[[#This Row],[TOTAL COAST]]</f>
        <v>35987905</v>
      </c>
      <c r="N35">
        <v>2022</v>
      </c>
      <c r="O35" t="s">
        <v>290</v>
      </c>
      <c r="P35" t="s">
        <v>298</v>
      </c>
    </row>
    <row r="36" spans="1:16" x14ac:dyDescent="0.35">
      <c r="A36" t="s">
        <v>0</v>
      </c>
      <c r="B36" t="s">
        <v>28</v>
      </c>
      <c r="C36" s="1" t="s">
        <v>260</v>
      </c>
      <c r="D36" t="s">
        <v>270</v>
      </c>
      <c r="E36" s="1">
        <v>44721</v>
      </c>
      <c r="F36">
        <v>935590186</v>
      </c>
      <c r="G36">
        <v>44730</v>
      </c>
      <c r="H36">
        <v>945</v>
      </c>
      <c r="I36">
        <v>150000</v>
      </c>
      <c r="J36">
        <v>179794</v>
      </c>
      <c r="K36">
        <v>169905330</v>
      </c>
      <c r="L36">
        <v>141750000</v>
      </c>
      <c r="M36">
        <f>Table2[[#This Row],[TOTAL REVENUE]]-Table2[[#This Row],[TOTAL COAST]]</f>
        <v>28155330</v>
      </c>
      <c r="N36">
        <v>2022</v>
      </c>
      <c r="O36" t="s">
        <v>288</v>
      </c>
      <c r="P36" t="s">
        <v>299</v>
      </c>
    </row>
    <row r="37" spans="1:16" x14ac:dyDescent="0.35">
      <c r="A37" t="s">
        <v>0</v>
      </c>
      <c r="B37" t="s">
        <v>32</v>
      </c>
      <c r="C37" s="1" t="s">
        <v>259</v>
      </c>
      <c r="D37" t="s">
        <v>270</v>
      </c>
      <c r="E37" s="1">
        <v>42780</v>
      </c>
      <c r="F37">
        <v>78162318</v>
      </c>
      <c r="G37">
        <v>42781</v>
      </c>
      <c r="H37">
        <v>543</v>
      </c>
      <c r="I37">
        <v>30</v>
      </c>
      <c r="J37">
        <v>80076</v>
      </c>
      <c r="K37">
        <v>43481268</v>
      </c>
      <c r="L37">
        <v>16290</v>
      </c>
      <c r="M37">
        <f>Table2[[#This Row],[TOTAL REVENUE]]-Table2[[#This Row],[TOTAL COAST]]</f>
        <v>43464978</v>
      </c>
      <c r="N37">
        <v>2017</v>
      </c>
      <c r="O37" t="s">
        <v>284</v>
      </c>
      <c r="P37" t="s">
        <v>299</v>
      </c>
    </row>
    <row r="38" spans="1:16" x14ac:dyDescent="0.35">
      <c r="A38" t="s">
        <v>11</v>
      </c>
      <c r="B38" t="s">
        <v>120</v>
      </c>
      <c r="C38" s="1" t="s">
        <v>262</v>
      </c>
      <c r="D38" t="s">
        <v>270</v>
      </c>
      <c r="E38" s="1">
        <v>41774</v>
      </c>
      <c r="F38">
        <v>163847889</v>
      </c>
      <c r="G38">
        <v>41783</v>
      </c>
      <c r="H38">
        <v>547</v>
      </c>
      <c r="I38">
        <v>700</v>
      </c>
      <c r="J38">
        <v>95676</v>
      </c>
      <c r="K38">
        <v>52334772</v>
      </c>
      <c r="L38">
        <v>382900</v>
      </c>
      <c r="M38">
        <f>Table2[[#This Row],[TOTAL REVENUE]]-Table2[[#This Row],[TOTAL COAST]]</f>
        <v>51951872</v>
      </c>
      <c r="N38">
        <v>2014</v>
      </c>
      <c r="O38" t="s">
        <v>287</v>
      </c>
      <c r="P38" t="s">
        <v>297</v>
      </c>
    </row>
    <row r="39" spans="1:16" x14ac:dyDescent="0.35">
      <c r="A39" t="s">
        <v>0</v>
      </c>
      <c r="B39" t="s">
        <v>53</v>
      </c>
      <c r="C39" s="1" t="s">
        <v>262</v>
      </c>
      <c r="D39" t="s">
        <v>271</v>
      </c>
      <c r="E39" s="1">
        <v>43942</v>
      </c>
      <c r="F39">
        <v>262447612</v>
      </c>
      <c r="G39">
        <v>43945</v>
      </c>
      <c r="H39">
        <v>94</v>
      </c>
      <c r="I39">
        <v>700</v>
      </c>
      <c r="J39">
        <v>46935</v>
      </c>
      <c r="K39">
        <v>4411890</v>
      </c>
      <c r="L39">
        <v>65800</v>
      </c>
      <c r="M39">
        <f>Table2[[#This Row],[TOTAL REVENUE]]-Table2[[#This Row],[TOTAL COAST]]</f>
        <v>4346090</v>
      </c>
      <c r="N39">
        <v>2020</v>
      </c>
      <c r="O39" t="s">
        <v>286</v>
      </c>
      <c r="P39" t="s">
        <v>298</v>
      </c>
    </row>
    <row r="40" spans="1:16" x14ac:dyDescent="0.35">
      <c r="A40" t="s">
        <v>1</v>
      </c>
      <c r="B40" t="s">
        <v>44</v>
      </c>
      <c r="C40" s="1" t="s">
        <v>265</v>
      </c>
      <c r="D40" t="s">
        <v>271</v>
      </c>
      <c r="E40" s="1">
        <v>41739</v>
      </c>
      <c r="F40">
        <v>214277778</v>
      </c>
      <c r="G40">
        <v>41741</v>
      </c>
      <c r="H40">
        <v>778</v>
      </c>
      <c r="I40">
        <v>1550</v>
      </c>
      <c r="J40">
        <v>77261</v>
      </c>
      <c r="K40">
        <v>60109058</v>
      </c>
      <c r="L40">
        <v>1205900</v>
      </c>
      <c r="M40">
        <f>Table2[[#This Row],[TOTAL REVENUE]]-Table2[[#This Row],[TOTAL COAST]]</f>
        <v>58903158</v>
      </c>
      <c r="N40">
        <v>2014</v>
      </c>
      <c r="O40" t="s">
        <v>286</v>
      </c>
      <c r="P40" t="s">
        <v>297</v>
      </c>
    </row>
    <row r="41" spans="1:16" x14ac:dyDescent="0.35">
      <c r="A41" t="s">
        <v>0</v>
      </c>
      <c r="B41" t="s">
        <v>58</v>
      </c>
      <c r="C41" s="1" t="s">
        <v>268</v>
      </c>
      <c r="D41" t="s">
        <v>271</v>
      </c>
      <c r="E41" s="1">
        <v>43202</v>
      </c>
      <c r="F41">
        <v>615973406</v>
      </c>
      <c r="G41">
        <v>43204</v>
      </c>
      <c r="H41">
        <v>603</v>
      </c>
      <c r="I41">
        <v>35</v>
      </c>
      <c r="J41">
        <v>24273</v>
      </c>
      <c r="K41">
        <v>14636619</v>
      </c>
      <c r="L41">
        <v>21105</v>
      </c>
      <c r="M41">
        <f>Table2[[#This Row],[TOTAL REVENUE]]-Table2[[#This Row],[TOTAL COAST]]</f>
        <v>14615514</v>
      </c>
      <c r="N41">
        <v>2018</v>
      </c>
      <c r="O41" t="s">
        <v>286</v>
      </c>
      <c r="P41" t="s">
        <v>296</v>
      </c>
    </row>
    <row r="42" spans="1:16" x14ac:dyDescent="0.35">
      <c r="A42" t="s">
        <v>13</v>
      </c>
      <c r="B42" t="s">
        <v>127</v>
      </c>
      <c r="C42" s="1" t="s">
        <v>265</v>
      </c>
      <c r="D42" t="s">
        <v>271</v>
      </c>
      <c r="E42" s="1">
        <v>43030</v>
      </c>
      <c r="F42">
        <v>910258206</v>
      </c>
      <c r="G42">
        <v>43039</v>
      </c>
      <c r="H42">
        <v>331</v>
      </c>
      <c r="I42">
        <v>1550</v>
      </c>
      <c r="J42">
        <v>35651</v>
      </c>
      <c r="K42">
        <v>11800481</v>
      </c>
      <c r="L42">
        <v>513050</v>
      </c>
      <c r="M42">
        <f>Table2[[#This Row],[TOTAL REVENUE]]-Table2[[#This Row],[TOTAL COAST]]</f>
        <v>11287431</v>
      </c>
      <c r="N42">
        <v>2017</v>
      </c>
      <c r="O42" t="s">
        <v>292</v>
      </c>
      <c r="P42" t="s">
        <v>298</v>
      </c>
    </row>
    <row r="43" spans="1:16" x14ac:dyDescent="0.35">
      <c r="A43" t="s">
        <v>0</v>
      </c>
      <c r="B43" t="s">
        <v>47</v>
      </c>
      <c r="C43" s="1" t="s">
        <v>265</v>
      </c>
      <c r="D43" t="s">
        <v>270</v>
      </c>
      <c r="E43" s="1">
        <v>44394</v>
      </c>
      <c r="F43">
        <v>17055627</v>
      </c>
      <c r="G43">
        <v>44397</v>
      </c>
      <c r="H43">
        <v>708</v>
      </c>
      <c r="I43">
        <v>1550</v>
      </c>
      <c r="J43">
        <v>36801</v>
      </c>
      <c r="K43">
        <v>26055108</v>
      </c>
      <c r="L43">
        <v>1097400</v>
      </c>
      <c r="M43">
        <f>Table2[[#This Row],[TOTAL REVENUE]]-Table2[[#This Row],[TOTAL COAST]]</f>
        <v>24957708</v>
      </c>
      <c r="N43">
        <v>2021</v>
      </c>
      <c r="O43" t="s">
        <v>289</v>
      </c>
      <c r="P43" t="s">
        <v>296</v>
      </c>
    </row>
    <row r="44" spans="1:16" x14ac:dyDescent="0.35">
      <c r="A44" t="s">
        <v>0</v>
      </c>
      <c r="B44" t="s">
        <v>215</v>
      </c>
      <c r="C44" s="1" t="s">
        <v>267</v>
      </c>
      <c r="D44" t="s">
        <v>270</v>
      </c>
      <c r="E44" s="1">
        <v>42044</v>
      </c>
      <c r="F44">
        <v>143087813</v>
      </c>
      <c r="G44">
        <v>42054</v>
      </c>
      <c r="H44">
        <v>606</v>
      </c>
      <c r="I44">
        <v>100000</v>
      </c>
      <c r="J44">
        <v>158606</v>
      </c>
      <c r="K44">
        <v>96115236</v>
      </c>
      <c r="L44">
        <v>60600000</v>
      </c>
      <c r="M44">
        <f>Table2[[#This Row],[TOTAL REVENUE]]-Table2[[#This Row],[TOTAL COAST]]</f>
        <v>35515236</v>
      </c>
      <c r="N44">
        <v>2015</v>
      </c>
      <c r="O44" t="s">
        <v>284</v>
      </c>
      <c r="P44" t="s">
        <v>297</v>
      </c>
    </row>
    <row r="45" spans="1:16" x14ac:dyDescent="0.35">
      <c r="A45" t="s">
        <v>13</v>
      </c>
      <c r="B45" t="s">
        <v>52</v>
      </c>
      <c r="C45" s="1" t="s">
        <v>268</v>
      </c>
      <c r="D45" t="s">
        <v>270</v>
      </c>
      <c r="E45" s="1">
        <v>41985</v>
      </c>
      <c r="F45">
        <v>951573633</v>
      </c>
      <c r="G45">
        <v>41987</v>
      </c>
      <c r="H45">
        <v>273</v>
      </c>
      <c r="I45">
        <v>35</v>
      </c>
      <c r="J45">
        <v>19343</v>
      </c>
      <c r="K45">
        <v>5280639</v>
      </c>
      <c r="L45">
        <v>9555</v>
      </c>
      <c r="M45">
        <f>Table2[[#This Row],[TOTAL REVENUE]]-Table2[[#This Row],[TOTAL COAST]]</f>
        <v>5271084</v>
      </c>
      <c r="N45">
        <v>2014</v>
      </c>
      <c r="O45" t="s">
        <v>294</v>
      </c>
      <c r="P45" t="s">
        <v>297</v>
      </c>
    </row>
    <row r="46" spans="1:16" x14ac:dyDescent="0.35">
      <c r="A46" t="s">
        <v>11</v>
      </c>
      <c r="B46" t="s">
        <v>54</v>
      </c>
      <c r="C46" s="1" t="s">
        <v>263</v>
      </c>
      <c r="D46" t="s">
        <v>270</v>
      </c>
      <c r="E46" s="1">
        <v>43018</v>
      </c>
      <c r="F46">
        <v>200850463</v>
      </c>
      <c r="G46">
        <v>43025</v>
      </c>
      <c r="H46">
        <v>591</v>
      </c>
      <c r="I46">
        <v>800</v>
      </c>
      <c r="J46">
        <v>2663</v>
      </c>
      <c r="K46">
        <v>1573833</v>
      </c>
      <c r="L46">
        <v>472800</v>
      </c>
      <c r="M46">
        <f>Table2[[#This Row],[TOTAL REVENUE]]-Table2[[#This Row],[TOTAL COAST]]</f>
        <v>1101033</v>
      </c>
      <c r="N46">
        <v>2017</v>
      </c>
      <c r="O46" t="s">
        <v>292</v>
      </c>
      <c r="P46" t="s">
        <v>298</v>
      </c>
    </row>
    <row r="47" spans="1:16" x14ac:dyDescent="0.35">
      <c r="A47" t="s">
        <v>11</v>
      </c>
      <c r="B47" t="s">
        <v>59</v>
      </c>
      <c r="C47" s="1" t="s">
        <v>263</v>
      </c>
      <c r="D47" t="s">
        <v>270</v>
      </c>
      <c r="E47" s="1">
        <v>44643</v>
      </c>
      <c r="F47">
        <v>666250667</v>
      </c>
      <c r="G47">
        <v>44652</v>
      </c>
      <c r="H47">
        <v>988</v>
      </c>
      <c r="I47">
        <v>800</v>
      </c>
      <c r="J47">
        <v>76877</v>
      </c>
      <c r="K47">
        <v>75954476</v>
      </c>
      <c r="L47">
        <v>790400</v>
      </c>
      <c r="M47">
        <f>Table2[[#This Row],[TOTAL REVENUE]]-Table2[[#This Row],[TOTAL COAST]]</f>
        <v>75164076</v>
      </c>
      <c r="N47">
        <v>2022</v>
      </c>
      <c r="O47" t="s">
        <v>285</v>
      </c>
      <c r="P47" t="s">
        <v>296</v>
      </c>
    </row>
    <row r="48" spans="1:16" x14ac:dyDescent="0.35">
      <c r="A48" t="s">
        <v>11</v>
      </c>
      <c r="B48" t="s">
        <v>45</v>
      </c>
      <c r="C48" s="1" t="s">
        <v>265</v>
      </c>
      <c r="D48" t="s">
        <v>271</v>
      </c>
      <c r="E48" s="1">
        <v>44156</v>
      </c>
      <c r="F48">
        <v>725329190</v>
      </c>
      <c r="G48">
        <v>44162</v>
      </c>
      <c r="H48">
        <v>431</v>
      </c>
      <c r="I48">
        <v>1550</v>
      </c>
      <c r="J48">
        <v>26049</v>
      </c>
      <c r="K48">
        <v>11227119</v>
      </c>
      <c r="L48">
        <v>668050</v>
      </c>
      <c r="M48">
        <f>Table2[[#This Row],[TOTAL REVENUE]]-Table2[[#This Row],[TOTAL COAST]]</f>
        <v>10559069</v>
      </c>
      <c r="N48">
        <v>2020</v>
      </c>
      <c r="O48" t="s">
        <v>293</v>
      </c>
      <c r="P48" t="s">
        <v>298</v>
      </c>
    </row>
    <row r="49" spans="1:16" x14ac:dyDescent="0.35">
      <c r="A49" t="s">
        <v>13</v>
      </c>
      <c r="B49" t="s">
        <v>55</v>
      </c>
      <c r="C49" s="1" t="s">
        <v>261</v>
      </c>
      <c r="D49" t="s">
        <v>270</v>
      </c>
      <c r="E49" s="1">
        <v>44273</v>
      </c>
      <c r="F49">
        <v>822183411</v>
      </c>
      <c r="G49">
        <v>44276</v>
      </c>
      <c r="H49">
        <v>451</v>
      </c>
      <c r="I49">
        <v>500</v>
      </c>
      <c r="J49">
        <v>42511</v>
      </c>
      <c r="K49">
        <v>19172461</v>
      </c>
      <c r="L49">
        <v>225500</v>
      </c>
      <c r="M49">
        <f>Table2[[#This Row],[TOTAL REVENUE]]-Table2[[#This Row],[TOTAL COAST]]</f>
        <v>18946961</v>
      </c>
      <c r="N49">
        <v>2021</v>
      </c>
      <c r="O49" t="s">
        <v>285</v>
      </c>
      <c r="P49" t="s">
        <v>296</v>
      </c>
    </row>
    <row r="50" spans="1:16" x14ac:dyDescent="0.35">
      <c r="A50" t="s">
        <v>31</v>
      </c>
      <c r="B50" t="s">
        <v>122</v>
      </c>
      <c r="C50" s="1" t="s">
        <v>264</v>
      </c>
      <c r="D50" t="s">
        <v>271</v>
      </c>
      <c r="E50" s="1">
        <v>43003</v>
      </c>
      <c r="F50">
        <v>779397206</v>
      </c>
      <c r="G50">
        <v>43010</v>
      </c>
      <c r="H50">
        <v>270</v>
      </c>
      <c r="I50">
        <v>800</v>
      </c>
      <c r="J50">
        <v>70187</v>
      </c>
      <c r="K50">
        <v>18950490</v>
      </c>
      <c r="L50">
        <v>216000</v>
      </c>
      <c r="M50">
        <f>Table2[[#This Row],[TOTAL REVENUE]]-Table2[[#This Row],[TOTAL COAST]]</f>
        <v>18734490</v>
      </c>
      <c r="N50">
        <v>2017</v>
      </c>
      <c r="O50" t="s">
        <v>291</v>
      </c>
      <c r="P50" t="s">
        <v>296</v>
      </c>
    </row>
    <row r="51" spans="1:16" x14ac:dyDescent="0.35">
      <c r="A51" t="s">
        <v>0</v>
      </c>
      <c r="B51" t="s">
        <v>48</v>
      </c>
      <c r="C51" s="1" t="s">
        <v>265</v>
      </c>
      <c r="D51" t="s">
        <v>270</v>
      </c>
      <c r="E51" s="1">
        <v>43670</v>
      </c>
      <c r="F51">
        <v>231917296</v>
      </c>
      <c r="G51">
        <v>43675</v>
      </c>
      <c r="H51">
        <v>380</v>
      </c>
      <c r="I51">
        <v>1550</v>
      </c>
      <c r="J51">
        <v>86691</v>
      </c>
      <c r="K51">
        <v>32942580</v>
      </c>
      <c r="L51">
        <v>589000</v>
      </c>
      <c r="M51">
        <f>Table2[[#This Row],[TOTAL REVENUE]]-Table2[[#This Row],[TOTAL COAST]]</f>
        <v>32353580</v>
      </c>
      <c r="N51">
        <v>2019</v>
      </c>
      <c r="O51" t="s">
        <v>289</v>
      </c>
      <c r="P51" t="s">
        <v>296</v>
      </c>
    </row>
    <row r="52" spans="1:16" x14ac:dyDescent="0.35">
      <c r="A52" t="s">
        <v>0</v>
      </c>
      <c r="B52" t="s">
        <v>46</v>
      </c>
      <c r="C52" s="1" t="s">
        <v>268</v>
      </c>
      <c r="D52" t="s">
        <v>271</v>
      </c>
      <c r="E52" s="1">
        <v>44201</v>
      </c>
      <c r="F52">
        <v>588197275</v>
      </c>
      <c r="G52">
        <v>44208</v>
      </c>
      <c r="H52">
        <v>587</v>
      </c>
      <c r="I52">
        <v>35</v>
      </c>
      <c r="J52">
        <v>39624</v>
      </c>
      <c r="K52">
        <v>23259288</v>
      </c>
      <c r="L52">
        <v>20545</v>
      </c>
      <c r="M52">
        <f>Table2[[#This Row],[TOTAL REVENUE]]-Table2[[#This Row],[TOTAL COAST]]</f>
        <v>23238743</v>
      </c>
      <c r="N52">
        <v>2021</v>
      </c>
      <c r="O52" t="s">
        <v>283</v>
      </c>
      <c r="P52" t="s">
        <v>298</v>
      </c>
    </row>
    <row r="53" spans="1:16" x14ac:dyDescent="0.35">
      <c r="A53" t="s">
        <v>11</v>
      </c>
      <c r="B53" t="s">
        <v>51</v>
      </c>
      <c r="C53" s="1" t="s">
        <v>259</v>
      </c>
      <c r="D53" t="s">
        <v>270</v>
      </c>
      <c r="E53" s="1">
        <v>44000</v>
      </c>
      <c r="F53">
        <v>822339414</v>
      </c>
      <c r="G53">
        <v>44005</v>
      </c>
      <c r="H53">
        <v>971</v>
      </c>
      <c r="I53">
        <v>30</v>
      </c>
      <c r="J53">
        <v>55425</v>
      </c>
      <c r="K53">
        <v>53817675</v>
      </c>
      <c r="L53">
        <v>29130</v>
      </c>
      <c r="M53">
        <f>Table2[[#This Row],[TOTAL REVENUE]]-Table2[[#This Row],[TOTAL COAST]]</f>
        <v>53788545</v>
      </c>
      <c r="N53">
        <v>2020</v>
      </c>
      <c r="O53" t="s">
        <v>288</v>
      </c>
      <c r="P53" t="s">
        <v>298</v>
      </c>
    </row>
    <row r="54" spans="1:16" x14ac:dyDescent="0.35">
      <c r="A54" t="s">
        <v>13</v>
      </c>
      <c r="B54" t="s">
        <v>56</v>
      </c>
      <c r="C54" s="1" t="s">
        <v>264</v>
      </c>
      <c r="D54" t="s">
        <v>270</v>
      </c>
      <c r="E54" s="1">
        <v>44204</v>
      </c>
      <c r="F54">
        <v>658499861</v>
      </c>
      <c r="G54">
        <v>44206</v>
      </c>
      <c r="H54">
        <v>3</v>
      </c>
      <c r="I54">
        <v>800</v>
      </c>
      <c r="J54">
        <v>58076</v>
      </c>
      <c r="K54">
        <v>174228</v>
      </c>
      <c r="L54">
        <v>2400</v>
      </c>
      <c r="M54">
        <f>Table2[[#This Row],[TOTAL REVENUE]]-Table2[[#This Row],[TOTAL COAST]]</f>
        <v>171828</v>
      </c>
      <c r="N54">
        <v>2021</v>
      </c>
      <c r="O54" t="s">
        <v>283</v>
      </c>
      <c r="P54" t="s">
        <v>299</v>
      </c>
    </row>
    <row r="55" spans="1:16" x14ac:dyDescent="0.35">
      <c r="A55" t="s">
        <v>0</v>
      </c>
      <c r="B55" t="s">
        <v>50</v>
      </c>
      <c r="C55" s="1" t="s">
        <v>263</v>
      </c>
      <c r="D55" t="s">
        <v>270</v>
      </c>
      <c r="E55" s="1">
        <v>41947</v>
      </c>
      <c r="F55">
        <v>408472285</v>
      </c>
      <c r="G55">
        <v>41948</v>
      </c>
      <c r="H55">
        <v>242</v>
      </c>
      <c r="I55">
        <v>800</v>
      </c>
      <c r="J55">
        <v>59550</v>
      </c>
      <c r="K55">
        <v>14411100</v>
      </c>
      <c r="L55">
        <v>193600</v>
      </c>
      <c r="M55">
        <f>Table2[[#This Row],[TOTAL REVENUE]]-Table2[[#This Row],[TOTAL COAST]]</f>
        <v>14217500</v>
      </c>
      <c r="N55">
        <v>2014</v>
      </c>
      <c r="O55" t="s">
        <v>293</v>
      </c>
      <c r="P55" t="s">
        <v>297</v>
      </c>
    </row>
    <row r="56" spans="1:16" x14ac:dyDescent="0.35">
      <c r="A56" t="s">
        <v>3</v>
      </c>
      <c r="B56" t="s">
        <v>103</v>
      </c>
      <c r="C56" s="1" t="s">
        <v>267</v>
      </c>
      <c r="D56" t="s">
        <v>271</v>
      </c>
      <c r="E56" s="1">
        <v>42097</v>
      </c>
      <c r="F56">
        <v>549504213</v>
      </c>
      <c r="G56">
        <v>42099</v>
      </c>
      <c r="H56">
        <v>682</v>
      </c>
      <c r="I56">
        <v>100000</v>
      </c>
      <c r="J56">
        <v>169667</v>
      </c>
      <c r="K56">
        <v>115712894</v>
      </c>
      <c r="L56">
        <v>68200000</v>
      </c>
      <c r="M56">
        <f>Table2[[#This Row],[TOTAL REVENUE]]-Table2[[#This Row],[TOTAL COAST]]</f>
        <v>47512894</v>
      </c>
      <c r="N56">
        <v>2015</v>
      </c>
      <c r="O56" t="s">
        <v>286</v>
      </c>
      <c r="P56" t="s">
        <v>296</v>
      </c>
    </row>
    <row r="57" spans="1:16" x14ac:dyDescent="0.35">
      <c r="A57" t="s">
        <v>13</v>
      </c>
      <c r="B57" t="s">
        <v>57</v>
      </c>
      <c r="C57" s="1" t="s">
        <v>261</v>
      </c>
      <c r="D57" t="s">
        <v>270</v>
      </c>
      <c r="E57" s="1">
        <v>44844</v>
      </c>
      <c r="F57">
        <v>412817711</v>
      </c>
      <c r="G57">
        <v>44845</v>
      </c>
      <c r="H57">
        <v>438</v>
      </c>
      <c r="I57">
        <v>500</v>
      </c>
      <c r="J57">
        <v>28756</v>
      </c>
      <c r="K57">
        <v>12595128</v>
      </c>
      <c r="L57">
        <v>219000</v>
      </c>
      <c r="M57">
        <f>Table2[[#This Row],[TOTAL REVENUE]]-Table2[[#This Row],[TOTAL COAST]]</f>
        <v>12376128</v>
      </c>
      <c r="N57">
        <v>2022</v>
      </c>
      <c r="O57" t="s">
        <v>292</v>
      </c>
      <c r="P57" t="s">
        <v>297</v>
      </c>
    </row>
    <row r="58" spans="1:16" x14ac:dyDescent="0.35">
      <c r="A58" t="s">
        <v>3</v>
      </c>
      <c r="B58" t="s">
        <v>60</v>
      </c>
      <c r="C58" s="1" t="s">
        <v>260</v>
      </c>
      <c r="D58" t="s">
        <v>270</v>
      </c>
      <c r="E58" s="1">
        <v>43400</v>
      </c>
      <c r="F58">
        <v>988623257</v>
      </c>
      <c r="G58">
        <v>43405</v>
      </c>
      <c r="H58">
        <v>596</v>
      </c>
      <c r="I58">
        <v>150000</v>
      </c>
      <c r="J58">
        <v>183538</v>
      </c>
      <c r="K58">
        <v>109388648</v>
      </c>
      <c r="L58">
        <v>89400000</v>
      </c>
      <c r="M58">
        <f>Table2[[#This Row],[TOTAL REVENUE]]-Table2[[#This Row],[TOTAL COAST]]</f>
        <v>19988648</v>
      </c>
      <c r="N58">
        <v>2018</v>
      </c>
      <c r="O58" t="s">
        <v>292</v>
      </c>
      <c r="P58" t="s">
        <v>298</v>
      </c>
    </row>
    <row r="59" spans="1:16" x14ac:dyDescent="0.35">
      <c r="A59" t="s">
        <v>3</v>
      </c>
      <c r="B59" t="s">
        <v>61</v>
      </c>
      <c r="C59" s="1" t="s">
        <v>265</v>
      </c>
      <c r="D59" t="s">
        <v>270</v>
      </c>
      <c r="E59" s="1">
        <v>42659</v>
      </c>
      <c r="F59">
        <v>106838872</v>
      </c>
      <c r="G59">
        <v>42664</v>
      </c>
      <c r="H59">
        <v>29</v>
      </c>
      <c r="I59">
        <v>1550</v>
      </c>
      <c r="J59">
        <v>31888</v>
      </c>
      <c r="K59">
        <v>924752</v>
      </c>
      <c r="L59">
        <v>44950</v>
      </c>
      <c r="M59">
        <f>Table2[[#This Row],[TOTAL REVENUE]]-Table2[[#This Row],[TOTAL COAST]]</f>
        <v>879802</v>
      </c>
      <c r="N59">
        <v>2016</v>
      </c>
      <c r="O59" t="s">
        <v>292</v>
      </c>
      <c r="P59" t="s">
        <v>296</v>
      </c>
    </row>
    <row r="60" spans="1:16" x14ac:dyDescent="0.35">
      <c r="A60" t="s">
        <v>3</v>
      </c>
      <c r="B60" t="s">
        <v>64</v>
      </c>
      <c r="C60" s="1" t="s">
        <v>262</v>
      </c>
      <c r="D60" t="s">
        <v>271</v>
      </c>
      <c r="E60" s="1">
        <v>42015</v>
      </c>
      <c r="F60">
        <v>381127898</v>
      </c>
      <c r="G60">
        <v>42022</v>
      </c>
      <c r="H60">
        <v>941</v>
      </c>
      <c r="I60">
        <v>700</v>
      </c>
      <c r="J60">
        <v>77178</v>
      </c>
      <c r="K60">
        <v>72624498</v>
      </c>
      <c r="L60">
        <v>658700</v>
      </c>
      <c r="M60">
        <f>Table2[[#This Row],[TOTAL REVENUE]]-Table2[[#This Row],[TOTAL COAST]]</f>
        <v>71965798</v>
      </c>
      <c r="N60">
        <v>2015</v>
      </c>
      <c r="O60" t="s">
        <v>283</v>
      </c>
      <c r="P60" t="s">
        <v>299</v>
      </c>
    </row>
    <row r="61" spans="1:16" x14ac:dyDescent="0.35">
      <c r="A61" t="s">
        <v>31</v>
      </c>
      <c r="B61" t="s">
        <v>63</v>
      </c>
      <c r="C61" s="1" t="s">
        <v>266</v>
      </c>
      <c r="D61" t="s">
        <v>270</v>
      </c>
      <c r="E61" s="1">
        <v>42547</v>
      </c>
      <c r="F61">
        <v>523661655</v>
      </c>
      <c r="G61">
        <v>42548</v>
      </c>
      <c r="H61">
        <v>231</v>
      </c>
      <c r="I61">
        <v>150</v>
      </c>
      <c r="J61">
        <v>74940</v>
      </c>
      <c r="K61">
        <v>17311140</v>
      </c>
      <c r="L61">
        <v>34650</v>
      </c>
      <c r="M61">
        <f>Table2[[#This Row],[TOTAL REVENUE]]-Table2[[#This Row],[TOTAL COAST]]</f>
        <v>17276490</v>
      </c>
      <c r="N61">
        <v>2016</v>
      </c>
      <c r="O61" t="s">
        <v>288</v>
      </c>
      <c r="P61" t="s">
        <v>298</v>
      </c>
    </row>
    <row r="62" spans="1:16" x14ac:dyDescent="0.35">
      <c r="A62" t="s">
        <v>13</v>
      </c>
      <c r="B62" t="s">
        <v>65</v>
      </c>
      <c r="C62" s="1" t="s">
        <v>262</v>
      </c>
      <c r="D62" t="s">
        <v>270</v>
      </c>
      <c r="E62" s="1">
        <v>42974</v>
      </c>
      <c r="F62">
        <v>824533612</v>
      </c>
      <c r="G62">
        <v>42978</v>
      </c>
      <c r="H62">
        <v>515</v>
      </c>
      <c r="I62">
        <v>700</v>
      </c>
      <c r="J62">
        <v>33892</v>
      </c>
      <c r="K62">
        <v>17454380</v>
      </c>
      <c r="L62">
        <v>360500</v>
      </c>
      <c r="M62">
        <f>Table2[[#This Row],[TOTAL REVENUE]]-Table2[[#This Row],[TOTAL COAST]]</f>
        <v>17093880</v>
      </c>
      <c r="N62">
        <v>2017</v>
      </c>
      <c r="O62" t="s">
        <v>290</v>
      </c>
      <c r="P62" t="s">
        <v>297</v>
      </c>
    </row>
    <row r="63" spans="1:16" x14ac:dyDescent="0.35">
      <c r="A63" t="s">
        <v>13</v>
      </c>
      <c r="B63" t="s">
        <v>66</v>
      </c>
      <c r="C63" s="1" t="s">
        <v>260</v>
      </c>
      <c r="D63" t="s">
        <v>270</v>
      </c>
      <c r="E63" s="1">
        <v>43687</v>
      </c>
      <c r="F63">
        <v>817261057</v>
      </c>
      <c r="G63">
        <v>43691</v>
      </c>
      <c r="H63">
        <v>543</v>
      </c>
      <c r="I63">
        <v>150000</v>
      </c>
      <c r="J63">
        <v>183558</v>
      </c>
      <c r="K63">
        <v>99671994</v>
      </c>
      <c r="L63">
        <v>81450000</v>
      </c>
      <c r="M63">
        <f>Table2[[#This Row],[TOTAL REVENUE]]-Table2[[#This Row],[TOTAL COAST]]</f>
        <v>18221994</v>
      </c>
      <c r="N63">
        <v>2019</v>
      </c>
      <c r="O63" t="s">
        <v>290</v>
      </c>
      <c r="P63" t="s">
        <v>297</v>
      </c>
    </row>
    <row r="64" spans="1:16" x14ac:dyDescent="0.35">
      <c r="A64" t="s">
        <v>13</v>
      </c>
      <c r="B64" t="s">
        <v>68</v>
      </c>
      <c r="C64" s="1" t="s">
        <v>263</v>
      </c>
      <c r="D64" t="s">
        <v>271</v>
      </c>
      <c r="E64" s="1">
        <v>43121</v>
      </c>
      <c r="F64">
        <v>697757331</v>
      </c>
      <c r="G64">
        <v>43130</v>
      </c>
      <c r="H64">
        <v>425</v>
      </c>
      <c r="I64">
        <v>800</v>
      </c>
      <c r="J64">
        <v>8462</v>
      </c>
      <c r="K64">
        <v>3596350</v>
      </c>
      <c r="L64">
        <v>340000</v>
      </c>
      <c r="M64">
        <f>Table2[[#This Row],[TOTAL REVENUE]]-Table2[[#This Row],[TOTAL COAST]]</f>
        <v>3256350</v>
      </c>
      <c r="N64">
        <v>2018</v>
      </c>
      <c r="O64" t="s">
        <v>283</v>
      </c>
      <c r="P64" t="s">
        <v>296</v>
      </c>
    </row>
    <row r="65" spans="1:16" x14ac:dyDescent="0.35">
      <c r="A65" t="s">
        <v>9</v>
      </c>
      <c r="B65" t="s">
        <v>70</v>
      </c>
      <c r="C65" s="1" t="s">
        <v>268</v>
      </c>
      <c r="D65" t="s">
        <v>271</v>
      </c>
      <c r="E65" s="1">
        <v>42696</v>
      </c>
      <c r="F65">
        <v>88135866</v>
      </c>
      <c r="G65">
        <v>42699</v>
      </c>
      <c r="H65">
        <v>223</v>
      </c>
      <c r="I65">
        <v>35</v>
      </c>
      <c r="J65">
        <v>57541</v>
      </c>
      <c r="K65">
        <v>12831643</v>
      </c>
      <c r="L65">
        <v>7805</v>
      </c>
      <c r="M65">
        <f>Table2[[#This Row],[TOTAL REVENUE]]-Table2[[#This Row],[TOTAL COAST]]</f>
        <v>12823838</v>
      </c>
      <c r="N65">
        <v>2016</v>
      </c>
      <c r="O65" t="s">
        <v>293</v>
      </c>
      <c r="P65" t="s">
        <v>299</v>
      </c>
    </row>
    <row r="66" spans="1:16" x14ac:dyDescent="0.35">
      <c r="A66" t="s">
        <v>13</v>
      </c>
      <c r="B66" t="s">
        <v>211</v>
      </c>
      <c r="C66" s="1" t="s">
        <v>263</v>
      </c>
      <c r="D66" t="s">
        <v>271</v>
      </c>
      <c r="E66" s="1">
        <v>44916</v>
      </c>
      <c r="F66">
        <v>235729606</v>
      </c>
      <c r="G66">
        <v>44924</v>
      </c>
      <c r="H66">
        <v>620</v>
      </c>
      <c r="I66">
        <v>800</v>
      </c>
      <c r="J66">
        <v>82281</v>
      </c>
      <c r="K66">
        <v>51014220</v>
      </c>
      <c r="L66">
        <v>496000</v>
      </c>
      <c r="M66">
        <f>Table2[[#This Row],[TOTAL REVENUE]]-Table2[[#This Row],[TOTAL COAST]]</f>
        <v>50518220</v>
      </c>
      <c r="N66">
        <v>2022</v>
      </c>
      <c r="O66" t="s">
        <v>294</v>
      </c>
      <c r="P66" t="s">
        <v>299</v>
      </c>
    </row>
    <row r="67" spans="1:16" x14ac:dyDescent="0.35">
      <c r="A67" t="s">
        <v>0</v>
      </c>
      <c r="B67" t="s">
        <v>93</v>
      </c>
      <c r="C67" s="1" t="s">
        <v>265</v>
      </c>
      <c r="D67" t="s">
        <v>271</v>
      </c>
      <c r="E67" s="1">
        <v>44175</v>
      </c>
      <c r="F67">
        <v>67468659</v>
      </c>
      <c r="G67">
        <v>44181</v>
      </c>
      <c r="H67">
        <v>354</v>
      </c>
      <c r="I67">
        <v>1550</v>
      </c>
      <c r="J67">
        <v>54780</v>
      </c>
      <c r="K67">
        <v>19392120</v>
      </c>
      <c r="L67">
        <v>548700</v>
      </c>
      <c r="M67">
        <f>Table2[[#This Row],[TOTAL REVENUE]]-Table2[[#This Row],[TOTAL COAST]]</f>
        <v>18843420</v>
      </c>
      <c r="N67">
        <v>2020</v>
      </c>
      <c r="O67" t="s">
        <v>294</v>
      </c>
      <c r="P67" t="s">
        <v>298</v>
      </c>
    </row>
    <row r="68" spans="1:16" x14ac:dyDescent="0.35">
      <c r="A68" t="s">
        <v>0</v>
      </c>
      <c r="B68" t="s">
        <v>72</v>
      </c>
      <c r="C68" s="1" t="s">
        <v>268</v>
      </c>
      <c r="D68" t="s">
        <v>270</v>
      </c>
      <c r="E68" s="1">
        <v>43711</v>
      </c>
      <c r="F68">
        <v>723732213</v>
      </c>
      <c r="G68">
        <v>43714</v>
      </c>
      <c r="H68">
        <v>469</v>
      </c>
      <c r="I68">
        <v>35</v>
      </c>
      <c r="J68">
        <v>20011</v>
      </c>
      <c r="K68">
        <v>9385159</v>
      </c>
      <c r="L68">
        <v>16415</v>
      </c>
      <c r="M68">
        <f>Table2[[#This Row],[TOTAL REVENUE]]-Table2[[#This Row],[TOTAL COAST]]</f>
        <v>9368744</v>
      </c>
      <c r="N68">
        <v>2019</v>
      </c>
      <c r="O68" t="s">
        <v>291</v>
      </c>
      <c r="P68" t="s">
        <v>296</v>
      </c>
    </row>
    <row r="69" spans="1:16" x14ac:dyDescent="0.35">
      <c r="A69" t="s">
        <v>3</v>
      </c>
      <c r="B69" t="s">
        <v>69</v>
      </c>
      <c r="C69" s="1" t="s">
        <v>264</v>
      </c>
      <c r="D69" t="s">
        <v>270</v>
      </c>
      <c r="E69" s="1">
        <v>43806</v>
      </c>
      <c r="F69">
        <v>417075647</v>
      </c>
      <c r="G69">
        <v>43811</v>
      </c>
      <c r="H69">
        <v>208</v>
      </c>
      <c r="I69">
        <v>800</v>
      </c>
      <c r="J69">
        <v>55810</v>
      </c>
      <c r="K69">
        <v>11608480</v>
      </c>
      <c r="L69">
        <v>166400</v>
      </c>
      <c r="M69">
        <f>Table2[[#This Row],[TOTAL REVENUE]]-Table2[[#This Row],[TOTAL COAST]]</f>
        <v>11442080</v>
      </c>
      <c r="N69">
        <v>2019</v>
      </c>
      <c r="O69" t="s">
        <v>294</v>
      </c>
      <c r="P69" t="s">
        <v>297</v>
      </c>
    </row>
    <row r="70" spans="1:16" x14ac:dyDescent="0.35">
      <c r="A70" t="s">
        <v>0</v>
      </c>
      <c r="B70" t="s">
        <v>213</v>
      </c>
      <c r="C70" s="1" t="s">
        <v>266</v>
      </c>
      <c r="D70" t="s">
        <v>271</v>
      </c>
      <c r="E70" s="1">
        <v>42747</v>
      </c>
      <c r="F70">
        <v>415818143</v>
      </c>
      <c r="G70">
        <v>42754</v>
      </c>
      <c r="H70">
        <v>372</v>
      </c>
      <c r="I70">
        <v>150</v>
      </c>
      <c r="J70">
        <v>26945</v>
      </c>
      <c r="K70">
        <v>10023540</v>
      </c>
      <c r="L70">
        <v>55800</v>
      </c>
      <c r="M70">
        <f>Table2[[#This Row],[TOTAL REVENUE]]-Table2[[#This Row],[TOTAL COAST]]</f>
        <v>9967740</v>
      </c>
      <c r="N70">
        <v>2017</v>
      </c>
      <c r="O70" t="s">
        <v>283</v>
      </c>
      <c r="P70" t="s">
        <v>297</v>
      </c>
    </row>
    <row r="71" spans="1:16" x14ac:dyDescent="0.35">
      <c r="A71" t="s">
        <v>0</v>
      </c>
      <c r="B71" t="s">
        <v>74</v>
      </c>
      <c r="C71" s="1" t="s">
        <v>259</v>
      </c>
      <c r="D71" t="s">
        <v>271</v>
      </c>
      <c r="E71" s="1">
        <v>43497</v>
      </c>
      <c r="F71">
        <v>749911856</v>
      </c>
      <c r="G71">
        <v>43501</v>
      </c>
      <c r="H71">
        <v>633</v>
      </c>
      <c r="I71">
        <v>30</v>
      </c>
      <c r="J71">
        <v>97334</v>
      </c>
      <c r="K71">
        <v>61612422</v>
      </c>
      <c r="L71">
        <v>18990</v>
      </c>
      <c r="M71">
        <f>Table2[[#This Row],[TOTAL REVENUE]]-Table2[[#This Row],[TOTAL COAST]]</f>
        <v>61593432</v>
      </c>
      <c r="N71">
        <v>2019</v>
      </c>
      <c r="O71" t="s">
        <v>284</v>
      </c>
      <c r="P71" t="s">
        <v>298</v>
      </c>
    </row>
    <row r="72" spans="1:16" x14ac:dyDescent="0.35">
      <c r="A72" t="s">
        <v>13</v>
      </c>
      <c r="B72" t="s">
        <v>77</v>
      </c>
      <c r="C72" s="1" t="s">
        <v>267</v>
      </c>
      <c r="D72" t="s">
        <v>270</v>
      </c>
      <c r="E72" s="1">
        <v>43254</v>
      </c>
      <c r="F72">
        <v>114342277</v>
      </c>
      <c r="G72">
        <v>43259</v>
      </c>
      <c r="H72">
        <v>797</v>
      </c>
      <c r="I72">
        <v>100000</v>
      </c>
      <c r="J72">
        <v>144506</v>
      </c>
      <c r="K72">
        <v>115171282</v>
      </c>
      <c r="L72">
        <v>79700000</v>
      </c>
      <c r="M72">
        <f>Table2[[#This Row],[TOTAL REVENUE]]-Table2[[#This Row],[TOTAL COAST]]</f>
        <v>35471282</v>
      </c>
      <c r="N72">
        <v>2018</v>
      </c>
      <c r="O72" t="s">
        <v>288</v>
      </c>
      <c r="P72" t="s">
        <v>299</v>
      </c>
    </row>
    <row r="73" spans="1:16" x14ac:dyDescent="0.35">
      <c r="A73" t="s">
        <v>3</v>
      </c>
      <c r="B73" t="s">
        <v>79</v>
      </c>
      <c r="C73" s="1" t="s">
        <v>261</v>
      </c>
      <c r="D73" t="s">
        <v>271</v>
      </c>
      <c r="E73" s="1">
        <v>43906</v>
      </c>
      <c r="F73">
        <v>170630385</v>
      </c>
      <c r="G73">
        <v>43908</v>
      </c>
      <c r="H73">
        <v>876</v>
      </c>
      <c r="I73">
        <v>500</v>
      </c>
      <c r="J73">
        <v>81046</v>
      </c>
      <c r="K73">
        <v>70996296</v>
      </c>
      <c r="L73">
        <v>438000</v>
      </c>
      <c r="M73">
        <f>Table2[[#This Row],[TOTAL REVENUE]]-Table2[[#This Row],[TOTAL COAST]]</f>
        <v>70558296</v>
      </c>
      <c r="N73">
        <v>2020</v>
      </c>
      <c r="O73" t="s">
        <v>285</v>
      </c>
      <c r="P73" t="s">
        <v>298</v>
      </c>
    </row>
    <row r="74" spans="1:16" x14ac:dyDescent="0.35">
      <c r="A74" t="s">
        <v>11</v>
      </c>
      <c r="B74" t="s">
        <v>76</v>
      </c>
      <c r="C74" s="1" t="s">
        <v>266</v>
      </c>
      <c r="D74" t="s">
        <v>270</v>
      </c>
      <c r="E74" s="1">
        <v>42137</v>
      </c>
      <c r="F74">
        <v>165404142</v>
      </c>
      <c r="G74">
        <v>42146</v>
      </c>
      <c r="H74">
        <v>71</v>
      </c>
      <c r="I74">
        <v>150</v>
      </c>
      <c r="J74">
        <v>69859</v>
      </c>
      <c r="K74">
        <v>4959989</v>
      </c>
      <c r="L74">
        <v>10650</v>
      </c>
      <c r="M74">
        <f>Table2[[#This Row],[TOTAL REVENUE]]-Table2[[#This Row],[TOTAL COAST]]</f>
        <v>4949339</v>
      </c>
      <c r="N74">
        <v>2015</v>
      </c>
      <c r="O74" t="s">
        <v>287</v>
      </c>
      <c r="P74" t="s">
        <v>297</v>
      </c>
    </row>
    <row r="75" spans="1:16" x14ac:dyDescent="0.35">
      <c r="A75" t="s">
        <v>3</v>
      </c>
      <c r="B75" t="s">
        <v>75</v>
      </c>
      <c r="C75" s="1" t="s">
        <v>262</v>
      </c>
      <c r="D75" t="s">
        <v>270</v>
      </c>
      <c r="E75" s="1">
        <v>44075</v>
      </c>
      <c r="F75">
        <v>483483389</v>
      </c>
      <c r="G75">
        <v>44082</v>
      </c>
      <c r="H75">
        <v>874</v>
      </c>
      <c r="I75">
        <v>700</v>
      </c>
      <c r="J75">
        <v>10947</v>
      </c>
      <c r="K75">
        <v>9567678</v>
      </c>
      <c r="L75">
        <v>611800</v>
      </c>
      <c r="M75">
        <f>Table2[[#This Row],[TOTAL REVENUE]]-Table2[[#This Row],[TOTAL COAST]]</f>
        <v>8955878</v>
      </c>
      <c r="N75">
        <v>2020</v>
      </c>
      <c r="O75" t="s">
        <v>291</v>
      </c>
      <c r="P75" t="s">
        <v>298</v>
      </c>
    </row>
    <row r="76" spans="1:16" x14ac:dyDescent="0.35">
      <c r="A76" t="s">
        <v>3</v>
      </c>
      <c r="B76" t="s">
        <v>80</v>
      </c>
      <c r="C76" s="1" t="s">
        <v>265</v>
      </c>
      <c r="D76" t="s">
        <v>270</v>
      </c>
      <c r="E76" s="1">
        <v>41874</v>
      </c>
      <c r="F76">
        <v>382762040</v>
      </c>
      <c r="G76">
        <v>41877</v>
      </c>
      <c r="H76">
        <v>68</v>
      </c>
      <c r="I76">
        <v>1550</v>
      </c>
      <c r="J76">
        <v>31143</v>
      </c>
      <c r="K76">
        <v>2117724</v>
      </c>
      <c r="L76">
        <v>105400</v>
      </c>
      <c r="M76">
        <f>Table2[[#This Row],[TOTAL REVENUE]]-Table2[[#This Row],[TOTAL COAST]]</f>
        <v>2012324</v>
      </c>
      <c r="N76">
        <v>2014</v>
      </c>
      <c r="O76" t="s">
        <v>290</v>
      </c>
      <c r="P76" t="s">
        <v>296</v>
      </c>
    </row>
    <row r="77" spans="1:16" x14ac:dyDescent="0.35">
      <c r="A77" t="s">
        <v>3</v>
      </c>
      <c r="B77" t="s">
        <v>81</v>
      </c>
      <c r="C77" s="1" t="s">
        <v>265</v>
      </c>
      <c r="D77" t="s">
        <v>271</v>
      </c>
      <c r="E77" s="1">
        <v>44638</v>
      </c>
      <c r="F77">
        <v>166581972</v>
      </c>
      <c r="G77">
        <v>44645</v>
      </c>
      <c r="H77">
        <v>518</v>
      </c>
      <c r="I77">
        <v>1550</v>
      </c>
      <c r="J77">
        <v>18236</v>
      </c>
      <c r="K77">
        <v>9446248</v>
      </c>
      <c r="L77">
        <v>802900</v>
      </c>
      <c r="M77">
        <f>Table2[[#This Row],[TOTAL REVENUE]]-Table2[[#This Row],[TOTAL COAST]]</f>
        <v>8643348</v>
      </c>
      <c r="N77">
        <v>2022</v>
      </c>
      <c r="O77" t="s">
        <v>285</v>
      </c>
      <c r="P77" t="s">
        <v>298</v>
      </c>
    </row>
    <row r="78" spans="1:16" x14ac:dyDescent="0.35">
      <c r="A78" t="s">
        <v>13</v>
      </c>
      <c r="B78" t="s">
        <v>86</v>
      </c>
      <c r="C78" s="1" t="s">
        <v>268</v>
      </c>
      <c r="D78" t="s">
        <v>270</v>
      </c>
      <c r="E78" s="1">
        <v>43222</v>
      </c>
      <c r="F78">
        <v>572008632</v>
      </c>
      <c r="G78">
        <v>43228</v>
      </c>
      <c r="H78">
        <v>64</v>
      </c>
      <c r="I78">
        <v>35</v>
      </c>
      <c r="J78">
        <v>2364</v>
      </c>
      <c r="K78">
        <v>151296</v>
      </c>
      <c r="L78">
        <v>2240</v>
      </c>
      <c r="M78">
        <f>Table2[[#This Row],[TOTAL REVENUE]]-Table2[[#This Row],[TOTAL COAST]]</f>
        <v>149056</v>
      </c>
      <c r="N78">
        <v>2018</v>
      </c>
      <c r="O78" t="s">
        <v>287</v>
      </c>
      <c r="P78" t="s">
        <v>298</v>
      </c>
    </row>
    <row r="79" spans="1:16" x14ac:dyDescent="0.35">
      <c r="A79" t="s">
        <v>11</v>
      </c>
      <c r="B79" t="s">
        <v>177</v>
      </c>
      <c r="C79" s="1" t="s">
        <v>266</v>
      </c>
      <c r="D79" t="s">
        <v>271</v>
      </c>
      <c r="E79" s="1">
        <v>43272</v>
      </c>
      <c r="F79">
        <v>134760003</v>
      </c>
      <c r="G79">
        <v>43277</v>
      </c>
      <c r="H79">
        <v>898</v>
      </c>
      <c r="I79">
        <v>150</v>
      </c>
      <c r="J79">
        <v>47668</v>
      </c>
      <c r="K79">
        <v>42805864</v>
      </c>
      <c r="L79">
        <v>134700</v>
      </c>
      <c r="M79">
        <f>Table2[[#This Row],[TOTAL REVENUE]]-Table2[[#This Row],[TOTAL COAST]]</f>
        <v>42671164</v>
      </c>
      <c r="N79">
        <v>2018</v>
      </c>
      <c r="O79" t="s">
        <v>288</v>
      </c>
      <c r="P79" t="s">
        <v>296</v>
      </c>
    </row>
    <row r="80" spans="1:16" x14ac:dyDescent="0.35">
      <c r="A80" t="s">
        <v>11</v>
      </c>
      <c r="B80" t="s">
        <v>216</v>
      </c>
      <c r="C80" s="1" t="s">
        <v>263</v>
      </c>
      <c r="D80" t="s">
        <v>270</v>
      </c>
      <c r="E80" s="1">
        <v>43493</v>
      </c>
      <c r="F80">
        <v>992191076</v>
      </c>
      <c r="G80">
        <v>43494</v>
      </c>
      <c r="H80">
        <v>961</v>
      </c>
      <c r="I80">
        <v>800</v>
      </c>
      <c r="J80">
        <v>45843</v>
      </c>
      <c r="K80">
        <v>44055123</v>
      </c>
      <c r="L80">
        <v>768800</v>
      </c>
      <c r="M80">
        <f>Table2[[#This Row],[TOTAL REVENUE]]-Table2[[#This Row],[TOTAL COAST]]</f>
        <v>43286323</v>
      </c>
      <c r="N80">
        <v>2019</v>
      </c>
      <c r="O80" t="s">
        <v>283</v>
      </c>
      <c r="P80" t="s">
        <v>296</v>
      </c>
    </row>
    <row r="81" spans="1:16" x14ac:dyDescent="0.35">
      <c r="A81" t="s">
        <v>0</v>
      </c>
      <c r="B81" t="s">
        <v>82</v>
      </c>
      <c r="C81" s="1" t="s">
        <v>261</v>
      </c>
      <c r="D81" t="s">
        <v>271</v>
      </c>
      <c r="E81" s="1">
        <v>41815</v>
      </c>
      <c r="F81">
        <v>909207359</v>
      </c>
      <c r="G81">
        <v>41818</v>
      </c>
      <c r="H81">
        <v>241</v>
      </c>
      <c r="I81">
        <v>500</v>
      </c>
      <c r="J81">
        <v>42929</v>
      </c>
      <c r="K81">
        <v>10345889</v>
      </c>
      <c r="L81">
        <v>120500</v>
      </c>
      <c r="M81">
        <f>Table2[[#This Row],[TOTAL REVENUE]]-Table2[[#This Row],[TOTAL COAST]]</f>
        <v>10225389</v>
      </c>
      <c r="N81">
        <v>2014</v>
      </c>
      <c r="O81" t="s">
        <v>288</v>
      </c>
      <c r="P81" t="s">
        <v>296</v>
      </c>
    </row>
    <row r="82" spans="1:16" x14ac:dyDescent="0.35">
      <c r="A82" t="s">
        <v>0</v>
      </c>
      <c r="B82" t="s">
        <v>90</v>
      </c>
      <c r="C82" s="1" t="s">
        <v>260</v>
      </c>
      <c r="D82" t="s">
        <v>270</v>
      </c>
      <c r="E82" s="1">
        <v>43238</v>
      </c>
      <c r="F82">
        <v>868092428</v>
      </c>
      <c r="G82">
        <v>43245</v>
      </c>
      <c r="H82">
        <v>101</v>
      </c>
      <c r="I82">
        <v>150000</v>
      </c>
      <c r="J82">
        <v>154245</v>
      </c>
      <c r="K82">
        <v>15578745</v>
      </c>
      <c r="L82">
        <v>15150000</v>
      </c>
      <c r="M82">
        <f>Table2[[#This Row],[TOTAL REVENUE]]-Table2[[#This Row],[TOTAL COAST]]</f>
        <v>428745</v>
      </c>
      <c r="N82">
        <v>2018</v>
      </c>
      <c r="O82" t="s">
        <v>287</v>
      </c>
      <c r="P82" t="s">
        <v>296</v>
      </c>
    </row>
    <row r="83" spans="1:16" x14ac:dyDescent="0.35">
      <c r="A83" t="s">
        <v>3</v>
      </c>
      <c r="B83" t="s">
        <v>85</v>
      </c>
      <c r="C83" s="1" t="s">
        <v>265</v>
      </c>
      <c r="D83" t="s">
        <v>271</v>
      </c>
      <c r="E83" s="1">
        <v>43666</v>
      </c>
      <c r="F83">
        <v>552855599</v>
      </c>
      <c r="G83">
        <v>43674</v>
      </c>
      <c r="H83">
        <v>859</v>
      </c>
      <c r="I83">
        <v>1550</v>
      </c>
      <c r="J83">
        <v>77719</v>
      </c>
      <c r="K83">
        <v>66760621</v>
      </c>
      <c r="L83">
        <v>1331450</v>
      </c>
      <c r="M83">
        <f>Table2[[#This Row],[TOTAL REVENUE]]-Table2[[#This Row],[TOTAL COAST]]</f>
        <v>65429171</v>
      </c>
      <c r="N83">
        <v>2019</v>
      </c>
      <c r="O83" t="s">
        <v>289</v>
      </c>
      <c r="P83" t="s">
        <v>298</v>
      </c>
    </row>
    <row r="84" spans="1:16" x14ac:dyDescent="0.35">
      <c r="A84" t="s">
        <v>3</v>
      </c>
      <c r="B84" t="s">
        <v>62</v>
      </c>
      <c r="C84" s="1" t="s">
        <v>267</v>
      </c>
      <c r="D84" t="s">
        <v>271</v>
      </c>
      <c r="E84" s="1">
        <v>43817</v>
      </c>
      <c r="F84">
        <v>718049106</v>
      </c>
      <c r="G84">
        <v>43824</v>
      </c>
      <c r="H84">
        <v>959</v>
      </c>
      <c r="I84">
        <v>100000</v>
      </c>
      <c r="J84">
        <v>128738</v>
      </c>
      <c r="K84">
        <v>123459742</v>
      </c>
      <c r="L84">
        <v>95900000</v>
      </c>
      <c r="M84">
        <f>Table2[[#This Row],[TOTAL REVENUE]]-Table2[[#This Row],[TOTAL COAST]]</f>
        <v>27559742</v>
      </c>
      <c r="N84">
        <v>2019</v>
      </c>
      <c r="O84" t="s">
        <v>294</v>
      </c>
      <c r="P84" t="s">
        <v>298</v>
      </c>
    </row>
    <row r="85" spans="1:16" x14ac:dyDescent="0.35">
      <c r="A85" t="s">
        <v>0</v>
      </c>
      <c r="B85" t="s">
        <v>87</v>
      </c>
      <c r="C85" s="1" t="s">
        <v>263</v>
      </c>
      <c r="D85" t="s">
        <v>271</v>
      </c>
      <c r="E85" s="1">
        <v>42287</v>
      </c>
      <c r="F85">
        <v>872152310</v>
      </c>
      <c r="G85">
        <v>42289</v>
      </c>
      <c r="H85">
        <v>178</v>
      </c>
      <c r="I85">
        <v>800</v>
      </c>
      <c r="J85">
        <v>82237</v>
      </c>
      <c r="K85">
        <v>14638186</v>
      </c>
      <c r="L85">
        <v>142400</v>
      </c>
      <c r="M85">
        <f>Table2[[#This Row],[TOTAL REVENUE]]-Table2[[#This Row],[TOTAL COAST]]</f>
        <v>14495786</v>
      </c>
      <c r="N85">
        <v>2015</v>
      </c>
      <c r="O85" t="s">
        <v>292</v>
      </c>
      <c r="P85" t="s">
        <v>296</v>
      </c>
    </row>
    <row r="86" spans="1:16" x14ac:dyDescent="0.35">
      <c r="A86" t="s">
        <v>3</v>
      </c>
      <c r="B86" t="s">
        <v>88</v>
      </c>
      <c r="C86" s="1" t="s">
        <v>259</v>
      </c>
      <c r="D86" t="s">
        <v>270</v>
      </c>
      <c r="E86" s="1">
        <v>42260</v>
      </c>
      <c r="F86">
        <v>303869378</v>
      </c>
      <c r="G86">
        <v>42266</v>
      </c>
      <c r="H86">
        <v>301</v>
      </c>
      <c r="I86">
        <v>30</v>
      </c>
      <c r="J86">
        <v>27243</v>
      </c>
      <c r="K86">
        <v>8200143</v>
      </c>
      <c r="L86">
        <v>9030</v>
      </c>
      <c r="M86">
        <f>Table2[[#This Row],[TOTAL REVENUE]]-Table2[[#This Row],[TOTAL COAST]]</f>
        <v>8191113</v>
      </c>
      <c r="N86">
        <v>2015</v>
      </c>
      <c r="O86" t="s">
        <v>291</v>
      </c>
      <c r="P86" t="s">
        <v>299</v>
      </c>
    </row>
    <row r="87" spans="1:16" x14ac:dyDescent="0.35">
      <c r="A87" t="s">
        <v>3</v>
      </c>
      <c r="B87" t="s">
        <v>94</v>
      </c>
      <c r="C87" s="1" t="s">
        <v>267</v>
      </c>
      <c r="D87" t="s">
        <v>270</v>
      </c>
      <c r="E87" s="1">
        <v>42441</v>
      </c>
      <c r="F87">
        <v>634748673</v>
      </c>
      <c r="G87">
        <v>42449</v>
      </c>
      <c r="H87">
        <v>613</v>
      </c>
      <c r="I87">
        <v>100000</v>
      </c>
      <c r="J87">
        <v>187107</v>
      </c>
      <c r="K87">
        <v>114696591</v>
      </c>
      <c r="L87">
        <v>61300000</v>
      </c>
      <c r="M87">
        <f>Table2[[#This Row],[TOTAL REVENUE]]-Table2[[#This Row],[TOTAL COAST]]</f>
        <v>53396591</v>
      </c>
      <c r="N87">
        <v>2016</v>
      </c>
      <c r="O87" t="s">
        <v>285</v>
      </c>
      <c r="P87" t="s">
        <v>296</v>
      </c>
    </row>
    <row r="88" spans="1:16" x14ac:dyDescent="0.35">
      <c r="A88" t="s">
        <v>3</v>
      </c>
      <c r="B88" t="s">
        <v>89</v>
      </c>
      <c r="C88" s="1" t="s">
        <v>264</v>
      </c>
      <c r="D88" t="s">
        <v>270</v>
      </c>
      <c r="E88" s="1">
        <v>44793</v>
      </c>
      <c r="F88">
        <v>35564123</v>
      </c>
      <c r="G88">
        <v>44803</v>
      </c>
      <c r="H88">
        <v>937</v>
      </c>
      <c r="I88">
        <v>800</v>
      </c>
      <c r="J88">
        <v>33605</v>
      </c>
      <c r="K88">
        <v>31487885</v>
      </c>
      <c r="L88">
        <v>749600</v>
      </c>
      <c r="M88">
        <f>Table2[[#This Row],[TOTAL REVENUE]]-Table2[[#This Row],[TOTAL COAST]]</f>
        <v>30738285</v>
      </c>
      <c r="N88">
        <v>2022</v>
      </c>
      <c r="O88" t="s">
        <v>290</v>
      </c>
      <c r="P88" t="s">
        <v>299</v>
      </c>
    </row>
    <row r="89" spans="1:16" x14ac:dyDescent="0.35">
      <c r="A89" t="s">
        <v>13</v>
      </c>
      <c r="B89" t="s">
        <v>84</v>
      </c>
      <c r="C89" s="1" t="s">
        <v>266</v>
      </c>
      <c r="D89" t="s">
        <v>271</v>
      </c>
      <c r="E89" s="1">
        <v>43383</v>
      </c>
      <c r="F89">
        <v>637757417</v>
      </c>
      <c r="G89">
        <v>43387</v>
      </c>
      <c r="H89">
        <v>488</v>
      </c>
      <c r="I89">
        <v>150</v>
      </c>
      <c r="J89">
        <v>69525</v>
      </c>
      <c r="K89">
        <v>33928200</v>
      </c>
      <c r="L89">
        <v>73200</v>
      </c>
      <c r="M89">
        <f>Table2[[#This Row],[TOTAL REVENUE]]-Table2[[#This Row],[TOTAL COAST]]</f>
        <v>33855000</v>
      </c>
      <c r="N89">
        <v>2018</v>
      </c>
      <c r="O89" t="s">
        <v>292</v>
      </c>
      <c r="P89" t="s">
        <v>296</v>
      </c>
    </row>
    <row r="90" spans="1:16" x14ac:dyDescent="0.35">
      <c r="A90" t="s">
        <v>13</v>
      </c>
      <c r="B90" t="s">
        <v>92</v>
      </c>
      <c r="C90" s="1" t="s">
        <v>261</v>
      </c>
      <c r="D90" t="s">
        <v>271</v>
      </c>
      <c r="E90" s="1">
        <v>43122</v>
      </c>
      <c r="F90">
        <v>811660510</v>
      </c>
      <c r="G90">
        <v>43129</v>
      </c>
      <c r="H90">
        <v>745</v>
      </c>
      <c r="I90">
        <v>500</v>
      </c>
      <c r="J90">
        <v>15753</v>
      </c>
      <c r="K90">
        <v>11735985</v>
      </c>
      <c r="L90">
        <v>372500</v>
      </c>
      <c r="M90">
        <f>Table2[[#This Row],[TOTAL REVENUE]]-Table2[[#This Row],[TOTAL COAST]]</f>
        <v>11363485</v>
      </c>
      <c r="N90">
        <v>2018</v>
      </c>
      <c r="O90" t="s">
        <v>283</v>
      </c>
      <c r="P90" t="s">
        <v>298</v>
      </c>
    </row>
    <row r="91" spans="1:16" x14ac:dyDescent="0.35">
      <c r="A91" t="s">
        <v>11</v>
      </c>
      <c r="B91" t="s">
        <v>97</v>
      </c>
      <c r="C91" s="1" t="s">
        <v>266</v>
      </c>
      <c r="D91" t="s">
        <v>270</v>
      </c>
      <c r="E91" s="1">
        <v>41949</v>
      </c>
      <c r="F91">
        <v>670141150</v>
      </c>
      <c r="G91">
        <v>41955</v>
      </c>
      <c r="H91">
        <v>216</v>
      </c>
      <c r="I91">
        <v>150</v>
      </c>
      <c r="J91">
        <v>58075</v>
      </c>
      <c r="K91">
        <v>12544200</v>
      </c>
      <c r="L91">
        <v>32400</v>
      </c>
      <c r="M91">
        <f>Table2[[#This Row],[TOTAL REVENUE]]-Table2[[#This Row],[TOTAL COAST]]</f>
        <v>12511800</v>
      </c>
      <c r="N91">
        <v>2014</v>
      </c>
      <c r="O91" t="s">
        <v>293</v>
      </c>
      <c r="P91" t="s">
        <v>299</v>
      </c>
    </row>
    <row r="92" spans="1:16" x14ac:dyDescent="0.35">
      <c r="A92" t="s">
        <v>13</v>
      </c>
      <c r="B92" t="s">
        <v>96</v>
      </c>
      <c r="C92" s="1" t="s">
        <v>268</v>
      </c>
      <c r="D92" t="s">
        <v>270</v>
      </c>
      <c r="E92" s="1">
        <v>44603</v>
      </c>
      <c r="F92">
        <v>320201831</v>
      </c>
      <c r="G92">
        <v>44608</v>
      </c>
      <c r="H92">
        <v>848</v>
      </c>
      <c r="I92">
        <v>35</v>
      </c>
      <c r="J92">
        <v>92945</v>
      </c>
      <c r="K92">
        <v>78817360</v>
      </c>
      <c r="L92">
        <v>29680</v>
      </c>
      <c r="M92">
        <f>Table2[[#This Row],[TOTAL REVENUE]]-Table2[[#This Row],[TOTAL COAST]]</f>
        <v>78787680</v>
      </c>
      <c r="N92">
        <v>2022</v>
      </c>
      <c r="O92" t="s">
        <v>284</v>
      </c>
      <c r="P92" t="s">
        <v>299</v>
      </c>
    </row>
    <row r="93" spans="1:16" x14ac:dyDescent="0.35">
      <c r="A93" t="s">
        <v>3</v>
      </c>
      <c r="B93" t="s">
        <v>253</v>
      </c>
      <c r="C93" s="1" t="s">
        <v>266</v>
      </c>
      <c r="D93" t="s">
        <v>270</v>
      </c>
      <c r="E93" s="1">
        <v>42211</v>
      </c>
      <c r="F93">
        <v>900791357</v>
      </c>
      <c r="G93">
        <v>42212</v>
      </c>
      <c r="H93">
        <v>806</v>
      </c>
      <c r="I93">
        <v>150</v>
      </c>
      <c r="J93">
        <v>96799</v>
      </c>
      <c r="K93">
        <v>78019994</v>
      </c>
      <c r="L93">
        <v>120900</v>
      </c>
      <c r="M93">
        <f>Table2[[#This Row],[TOTAL REVENUE]]-Table2[[#This Row],[TOTAL COAST]]</f>
        <v>77899094</v>
      </c>
      <c r="N93">
        <v>2015</v>
      </c>
      <c r="O93" t="s">
        <v>289</v>
      </c>
      <c r="P93" t="s">
        <v>299</v>
      </c>
    </row>
    <row r="94" spans="1:16" x14ac:dyDescent="0.35">
      <c r="A94" t="s">
        <v>0</v>
      </c>
      <c r="B94" t="s">
        <v>91</v>
      </c>
      <c r="C94" s="1" t="s">
        <v>261</v>
      </c>
      <c r="D94" t="s">
        <v>270</v>
      </c>
      <c r="E94" s="1">
        <v>41652</v>
      </c>
      <c r="F94">
        <v>599468932</v>
      </c>
      <c r="G94">
        <v>41661</v>
      </c>
      <c r="H94">
        <v>126</v>
      </c>
      <c r="I94">
        <v>500</v>
      </c>
      <c r="J94">
        <v>10021</v>
      </c>
      <c r="K94">
        <v>1262646</v>
      </c>
      <c r="L94">
        <v>63000</v>
      </c>
      <c r="M94">
        <f>Table2[[#This Row],[TOTAL REVENUE]]-Table2[[#This Row],[TOTAL COAST]]</f>
        <v>1199646</v>
      </c>
      <c r="N94">
        <v>2014</v>
      </c>
      <c r="O94" t="s">
        <v>283</v>
      </c>
      <c r="P94" t="s">
        <v>296</v>
      </c>
    </row>
    <row r="95" spans="1:16" x14ac:dyDescent="0.35">
      <c r="A95" t="s">
        <v>0</v>
      </c>
      <c r="B95" t="s">
        <v>98</v>
      </c>
      <c r="C95" s="1" t="s">
        <v>262</v>
      </c>
      <c r="D95" t="s">
        <v>270</v>
      </c>
      <c r="E95" s="1">
        <v>43325</v>
      </c>
      <c r="F95">
        <v>567879237</v>
      </c>
      <c r="G95">
        <v>43330</v>
      </c>
      <c r="H95">
        <v>396</v>
      </c>
      <c r="I95">
        <v>700</v>
      </c>
      <c r="J95">
        <v>70638</v>
      </c>
      <c r="K95">
        <v>27972648</v>
      </c>
      <c r="L95">
        <v>277200</v>
      </c>
      <c r="M95">
        <f>Table2[[#This Row],[TOTAL REVENUE]]-Table2[[#This Row],[TOTAL COAST]]</f>
        <v>27695448</v>
      </c>
      <c r="N95">
        <v>2018</v>
      </c>
      <c r="O95" t="s">
        <v>290</v>
      </c>
      <c r="P95" t="s">
        <v>299</v>
      </c>
    </row>
    <row r="96" spans="1:16" x14ac:dyDescent="0.35">
      <c r="A96" t="s">
        <v>13</v>
      </c>
      <c r="B96" t="s">
        <v>99</v>
      </c>
      <c r="C96" s="1" t="s">
        <v>264</v>
      </c>
      <c r="D96" t="s">
        <v>271</v>
      </c>
      <c r="E96" s="1">
        <v>42426</v>
      </c>
      <c r="F96">
        <v>910585465</v>
      </c>
      <c r="G96">
        <v>42432</v>
      </c>
      <c r="H96">
        <v>636</v>
      </c>
      <c r="I96">
        <v>800</v>
      </c>
      <c r="J96">
        <v>21845</v>
      </c>
      <c r="K96">
        <v>13893420</v>
      </c>
      <c r="L96">
        <v>508800</v>
      </c>
      <c r="M96">
        <f>Table2[[#This Row],[TOTAL REVENUE]]-Table2[[#This Row],[TOTAL COAST]]</f>
        <v>13384620</v>
      </c>
      <c r="N96">
        <v>2016</v>
      </c>
      <c r="O96" t="s">
        <v>284</v>
      </c>
      <c r="P96" t="s">
        <v>297</v>
      </c>
    </row>
    <row r="97" spans="1:16" x14ac:dyDescent="0.35">
      <c r="A97" t="s">
        <v>13</v>
      </c>
      <c r="B97" t="s">
        <v>104</v>
      </c>
      <c r="C97" s="1" t="s">
        <v>266</v>
      </c>
      <c r="D97" t="s">
        <v>270</v>
      </c>
      <c r="E97" s="1">
        <v>43606</v>
      </c>
      <c r="F97">
        <v>977735506</v>
      </c>
      <c r="G97">
        <v>43611</v>
      </c>
      <c r="H97">
        <v>634</v>
      </c>
      <c r="I97">
        <v>150</v>
      </c>
      <c r="J97">
        <v>76509</v>
      </c>
      <c r="K97">
        <v>48506706</v>
      </c>
      <c r="L97">
        <v>95100</v>
      </c>
      <c r="M97">
        <f>Table2[[#This Row],[TOTAL REVENUE]]-Table2[[#This Row],[TOTAL COAST]]</f>
        <v>48411606</v>
      </c>
      <c r="N97">
        <v>2019</v>
      </c>
      <c r="O97" t="s">
        <v>287</v>
      </c>
      <c r="P97" t="s">
        <v>297</v>
      </c>
    </row>
    <row r="98" spans="1:16" x14ac:dyDescent="0.35">
      <c r="A98" t="s">
        <v>11</v>
      </c>
      <c r="B98" t="s">
        <v>101</v>
      </c>
      <c r="C98" s="1" t="s">
        <v>264</v>
      </c>
      <c r="D98" t="s">
        <v>270</v>
      </c>
      <c r="E98" s="1">
        <v>42179</v>
      </c>
      <c r="F98">
        <v>864527990</v>
      </c>
      <c r="G98">
        <v>42181</v>
      </c>
      <c r="H98">
        <v>120</v>
      </c>
      <c r="I98">
        <v>800</v>
      </c>
      <c r="J98">
        <v>48610</v>
      </c>
      <c r="K98">
        <v>5833200</v>
      </c>
      <c r="L98">
        <v>96000</v>
      </c>
      <c r="M98">
        <f>Table2[[#This Row],[TOTAL REVENUE]]-Table2[[#This Row],[TOTAL COAST]]</f>
        <v>5737200</v>
      </c>
      <c r="N98">
        <v>2015</v>
      </c>
      <c r="O98" t="s">
        <v>288</v>
      </c>
      <c r="P98" t="s">
        <v>297</v>
      </c>
    </row>
    <row r="99" spans="1:16" x14ac:dyDescent="0.35">
      <c r="A99" t="s">
        <v>3</v>
      </c>
      <c r="B99" t="s">
        <v>236</v>
      </c>
      <c r="C99" s="1" t="s">
        <v>264</v>
      </c>
      <c r="D99" t="s">
        <v>270</v>
      </c>
      <c r="E99" s="1">
        <v>42840</v>
      </c>
      <c r="F99">
        <v>957267160</v>
      </c>
      <c r="G99">
        <v>42845</v>
      </c>
      <c r="H99">
        <v>998</v>
      </c>
      <c r="I99">
        <v>800</v>
      </c>
      <c r="J99">
        <v>78809</v>
      </c>
      <c r="K99">
        <v>78651382</v>
      </c>
      <c r="L99">
        <v>798400</v>
      </c>
      <c r="M99">
        <f>Table2[[#This Row],[TOTAL REVENUE]]-Table2[[#This Row],[TOTAL COAST]]</f>
        <v>77852982</v>
      </c>
      <c r="N99">
        <v>2017</v>
      </c>
      <c r="O99" t="s">
        <v>286</v>
      </c>
      <c r="P99" t="s">
        <v>296</v>
      </c>
    </row>
    <row r="100" spans="1:16" x14ac:dyDescent="0.35">
      <c r="A100" t="s">
        <v>13</v>
      </c>
      <c r="B100" t="s">
        <v>102</v>
      </c>
      <c r="C100" s="1" t="s">
        <v>266</v>
      </c>
      <c r="D100" t="s">
        <v>271</v>
      </c>
      <c r="E100" s="1">
        <v>44725</v>
      </c>
      <c r="F100">
        <v>284525254</v>
      </c>
      <c r="G100">
        <v>44726</v>
      </c>
      <c r="H100">
        <v>753</v>
      </c>
      <c r="I100">
        <v>150</v>
      </c>
      <c r="J100">
        <v>66363</v>
      </c>
      <c r="K100">
        <v>49971339</v>
      </c>
      <c r="L100">
        <v>112950</v>
      </c>
      <c r="M100">
        <f>Table2[[#This Row],[TOTAL REVENUE]]-Table2[[#This Row],[TOTAL COAST]]</f>
        <v>49858389</v>
      </c>
      <c r="N100">
        <v>2022</v>
      </c>
      <c r="O100" t="s">
        <v>288</v>
      </c>
      <c r="P100" t="s">
        <v>298</v>
      </c>
    </row>
    <row r="101" spans="1:16" x14ac:dyDescent="0.35">
      <c r="A101" t="s">
        <v>11</v>
      </c>
      <c r="B101" t="s">
        <v>100</v>
      </c>
      <c r="C101" s="1" t="s">
        <v>261</v>
      </c>
      <c r="D101" t="s">
        <v>270</v>
      </c>
      <c r="E101" s="1">
        <v>44091</v>
      </c>
      <c r="F101">
        <v>11475618</v>
      </c>
      <c r="G101">
        <v>44092</v>
      </c>
      <c r="H101">
        <v>256</v>
      </c>
      <c r="I101">
        <v>500</v>
      </c>
      <c r="J101">
        <v>14864</v>
      </c>
      <c r="K101">
        <v>3805184</v>
      </c>
      <c r="L101">
        <v>128000</v>
      </c>
      <c r="M101">
        <f>Table2[[#This Row],[TOTAL REVENUE]]-Table2[[#This Row],[TOTAL COAST]]</f>
        <v>3677184</v>
      </c>
      <c r="N101">
        <v>2020</v>
      </c>
      <c r="O101" t="s">
        <v>291</v>
      </c>
      <c r="P101" t="s">
        <v>296</v>
      </c>
    </row>
    <row r="102" spans="1:16" x14ac:dyDescent="0.35">
      <c r="A102" t="s">
        <v>3</v>
      </c>
      <c r="B102" t="s">
        <v>105</v>
      </c>
      <c r="C102" s="1" t="s">
        <v>268</v>
      </c>
      <c r="D102" t="s">
        <v>271</v>
      </c>
      <c r="E102" s="1">
        <v>44398</v>
      </c>
      <c r="F102">
        <v>799269911</v>
      </c>
      <c r="G102">
        <v>44407</v>
      </c>
      <c r="H102">
        <v>457</v>
      </c>
      <c r="I102">
        <v>35</v>
      </c>
      <c r="J102">
        <v>6869</v>
      </c>
      <c r="K102">
        <v>3139133</v>
      </c>
      <c r="L102">
        <v>15995</v>
      </c>
      <c r="M102">
        <f>Table2[[#This Row],[TOTAL REVENUE]]-Table2[[#This Row],[TOTAL COAST]]</f>
        <v>3123138</v>
      </c>
      <c r="N102">
        <v>2021</v>
      </c>
      <c r="O102" t="s">
        <v>289</v>
      </c>
      <c r="P102" t="s">
        <v>298</v>
      </c>
    </row>
    <row r="103" spans="1:16" x14ac:dyDescent="0.35">
      <c r="A103" t="s">
        <v>3</v>
      </c>
      <c r="B103" t="s">
        <v>113</v>
      </c>
      <c r="C103" s="1" t="s">
        <v>261</v>
      </c>
      <c r="D103" t="s">
        <v>271</v>
      </c>
      <c r="E103" s="1">
        <v>44515</v>
      </c>
      <c r="F103">
        <v>459304011</v>
      </c>
      <c r="G103">
        <v>44525</v>
      </c>
      <c r="H103">
        <v>414</v>
      </c>
      <c r="I103">
        <v>500</v>
      </c>
      <c r="J103">
        <v>85391</v>
      </c>
      <c r="K103">
        <v>35351874</v>
      </c>
      <c r="L103">
        <v>207000</v>
      </c>
      <c r="M103">
        <f>Table2[[#This Row],[TOTAL REVENUE]]-Table2[[#This Row],[TOTAL COAST]]</f>
        <v>35144874</v>
      </c>
      <c r="N103">
        <v>2021</v>
      </c>
      <c r="O103" t="s">
        <v>293</v>
      </c>
      <c r="P103" t="s">
        <v>297</v>
      </c>
    </row>
    <row r="104" spans="1:16" x14ac:dyDescent="0.35">
      <c r="A104" t="s">
        <v>11</v>
      </c>
      <c r="B104" t="s">
        <v>109</v>
      </c>
      <c r="C104" s="1" t="s">
        <v>268</v>
      </c>
      <c r="D104" t="s">
        <v>270</v>
      </c>
      <c r="E104" s="1">
        <v>44472</v>
      </c>
      <c r="F104">
        <v>204033279</v>
      </c>
      <c r="G104">
        <v>44481</v>
      </c>
      <c r="H104">
        <v>524</v>
      </c>
      <c r="I104">
        <v>35</v>
      </c>
      <c r="J104">
        <v>69492</v>
      </c>
      <c r="K104">
        <v>36413808</v>
      </c>
      <c r="L104">
        <v>18340</v>
      </c>
      <c r="M104">
        <f>Table2[[#This Row],[TOTAL REVENUE]]-Table2[[#This Row],[TOTAL COAST]]</f>
        <v>36395468</v>
      </c>
      <c r="N104">
        <v>2021</v>
      </c>
      <c r="O104" t="s">
        <v>292</v>
      </c>
      <c r="P104" t="s">
        <v>297</v>
      </c>
    </row>
    <row r="105" spans="1:16" x14ac:dyDescent="0.35">
      <c r="A105" t="s">
        <v>11</v>
      </c>
      <c r="B105" t="s">
        <v>106</v>
      </c>
      <c r="C105" s="1" t="s">
        <v>263</v>
      </c>
      <c r="D105" t="s">
        <v>271</v>
      </c>
      <c r="E105" s="1">
        <v>42354</v>
      </c>
      <c r="F105">
        <v>102611816</v>
      </c>
      <c r="G105">
        <v>42358</v>
      </c>
      <c r="H105">
        <v>1000</v>
      </c>
      <c r="I105">
        <v>800</v>
      </c>
      <c r="J105">
        <v>24408</v>
      </c>
      <c r="K105">
        <v>24408000</v>
      </c>
      <c r="L105">
        <v>800000</v>
      </c>
      <c r="M105">
        <f>Table2[[#This Row],[TOTAL REVENUE]]-Table2[[#This Row],[TOTAL COAST]]</f>
        <v>23608000</v>
      </c>
      <c r="N105">
        <v>2015</v>
      </c>
      <c r="O105" t="s">
        <v>294</v>
      </c>
      <c r="P105" t="s">
        <v>296</v>
      </c>
    </row>
    <row r="106" spans="1:16" x14ac:dyDescent="0.35">
      <c r="A106" t="s">
        <v>9</v>
      </c>
      <c r="B106" t="s">
        <v>112</v>
      </c>
      <c r="C106" s="1" t="s">
        <v>266</v>
      </c>
      <c r="D106" t="s">
        <v>271</v>
      </c>
      <c r="E106" s="1">
        <v>44212</v>
      </c>
      <c r="F106">
        <v>350513247</v>
      </c>
      <c r="G106">
        <v>44220</v>
      </c>
      <c r="H106">
        <v>213</v>
      </c>
      <c r="I106">
        <v>150</v>
      </c>
      <c r="J106">
        <v>55386</v>
      </c>
      <c r="K106">
        <v>11797218</v>
      </c>
      <c r="L106">
        <v>31950</v>
      </c>
      <c r="M106">
        <f>Table2[[#This Row],[TOTAL REVENUE]]-Table2[[#This Row],[TOTAL COAST]]</f>
        <v>11765268</v>
      </c>
      <c r="N106">
        <v>2021</v>
      </c>
      <c r="O106" t="s">
        <v>283</v>
      </c>
      <c r="P106" t="s">
        <v>296</v>
      </c>
    </row>
    <row r="107" spans="1:16" x14ac:dyDescent="0.35">
      <c r="A107" t="s">
        <v>9</v>
      </c>
      <c r="B107" t="s">
        <v>111</v>
      </c>
      <c r="C107" s="1" t="s">
        <v>261</v>
      </c>
      <c r="D107" t="s">
        <v>270</v>
      </c>
      <c r="E107" s="1">
        <v>42196</v>
      </c>
      <c r="F107">
        <v>901235156</v>
      </c>
      <c r="G107">
        <v>42200</v>
      </c>
      <c r="H107">
        <v>721</v>
      </c>
      <c r="I107">
        <v>500</v>
      </c>
      <c r="J107">
        <v>36824</v>
      </c>
      <c r="K107">
        <v>26550104</v>
      </c>
      <c r="L107">
        <v>360500</v>
      </c>
      <c r="M107">
        <f>Table2[[#This Row],[TOTAL REVENUE]]-Table2[[#This Row],[TOTAL COAST]]</f>
        <v>26189604</v>
      </c>
      <c r="N107">
        <v>2015</v>
      </c>
      <c r="O107" t="s">
        <v>289</v>
      </c>
      <c r="P107" t="s">
        <v>297</v>
      </c>
    </row>
    <row r="108" spans="1:16" x14ac:dyDescent="0.35">
      <c r="A108" t="s">
        <v>3</v>
      </c>
      <c r="B108" t="s">
        <v>107</v>
      </c>
      <c r="C108" s="1" t="s">
        <v>263</v>
      </c>
      <c r="D108" t="s">
        <v>270</v>
      </c>
      <c r="E108" s="1">
        <v>41902</v>
      </c>
      <c r="F108">
        <v>998060253</v>
      </c>
      <c r="G108">
        <v>41908</v>
      </c>
      <c r="H108">
        <v>178</v>
      </c>
      <c r="I108">
        <v>800</v>
      </c>
      <c r="J108">
        <v>75556</v>
      </c>
      <c r="K108">
        <v>13448968</v>
      </c>
      <c r="L108">
        <v>142400</v>
      </c>
      <c r="M108">
        <f>Table2[[#This Row],[TOTAL REVENUE]]-Table2[[#This Row],[TOTAL COAST]]</f>
        <v>13306568</v>
      </c>
      <c r="N108">
        <v>2014</v>
      </c>
      <c r="O108" t="s">
        <v>291</v>
      </c>
      <c r="P108" t="s">
        <v>299</v>
      </c>
    </row>
    <row r="109" spans="1:16" x14ac:dyDescent="0.35">
      <c r="A109" t="s">
        <v>3</v>
      </c>
      <c r="B109" t="s">
        <v>254</v>
      </c>
      <c r="C109" s="1" t="s">
        <v>262</v>
      </c>
      <c r="D109" t="s">
        <v>271</v>
      </c>
      <c r="E109" s="1">
        <v>44782</v>
      </c>
      <c r="F109">
        <v>880683010</v>
      </c>
      <c r="G109">
        <v>44784</v>
      </c>
      <c r="H109">
        <v>180</v>
      </c>
      <c r="I109">
        <v>700</v>
      </c>
      <c r="J109">
        <v>42955</v>
      </c>
      <c r="K109">
        <v>7731900</v>
      </c>
      <c r="L109">
        <v>126000</v>
      </c>
      <c r="M109">
        <f>Table2[[#This Row],[TOTAL REVENUE]]-Table2[[#This Row],[TOTAL COAST]]</f>
        <v>7605900</v>
      </c>
      <c r="N109">
        <v>2022</v>
      </c>
      <c r="O109" t="s">
        <v>290</v>
      </c>
      <c r="P109" t="s">
        <v>297</v>
      </c>
    </row>
    <row r="110" spans="1:16" x14ac:dyDescent="0.35">
      <c r="A110" t="s">
        <v>9</v>
      </c>
      <c r="B110" t="s">
        <v>108</v>
      </c>
      <c r="C110" s="1" t="s">
        <v>263</v>
      </c>
      <c r="D110" t="s">
        <v>271</v>
      </c>
      <c r="E110" s="1">
        <v>43793</v>
      </c>
      <c r="F110">
        <v>755634221</v>
      </c>
      <c r="G110">
        <v>43794</v>
      </c>
      <c r="H110">
        <v>767</v>
      </c>
      <c r="I110">
        <v>800</v>
      </c>
      <c r="J110">
        <v>64754</v>
      </c>
      <c r="K110">
        <v>49666318</v>
      </c>
      <c r="L110">
        <v>613600</v>
      </c>
      <c r="M110">
        <f>Table2[[#This Row],[TOTAL REVENUE]]-Table2[[#This Row],[TOTAL COAST]]</f>
        <v>49052718</v>
      </c>
      <c r="N110">
        <v>2019</v>
      </c>
      <c r="O110" t="s">
        <v>293</v>
      </c>
      <c r="P110" t="s">
        <v>296</v>
      </c>
    </row>
    <row r="111" spans="1:16" x14ac:dyDescent="0.35">
      <c r="A111" t="s">
        <v>3</v>
      </c>
      <c r="B111" t="s">
        <v>114</v>
      </c>
      <c r="C111" s="1" t="s">
        <v>259</v>
      </c>
      <c r="D111" t="s">
        <v>270</v>
      </c>
      <c r="E111" s="1">
        <v>43712</v>
      </c>
      <c r="F111">
        <v>640662693</v>
      </c>
      <c r="G111">
        <v>43718</v>
      </c>
      <c r="H111">
        <v>831</v>
      </c>
      <c r="I111">
        <v>30</v>
      </c>
      <c r="J111">
        <v>14946</v>
      </c>
      <c r="K111">
        <v>12420126</v>
      </c>
      <c r="L111">
        <v>24930</v>
      </c>
      <c r="M111">
        <f>Table2[[#This Row],[TOTAL REVENUE]]-Table2[[#This Row],[TOTAL COAST]]</f>
        <v>12395196</v>
      </c>
      <c r="N111">
        <v>2019</v>
      </c>
      <c r="O111" t="s">
        <v>291</v>
      </c>
      <c r="P111" t="s">
        <v>299</v>
      </c>
    </row>
    <row r="112" spans="1:16" x14ac:dyDescent="0.35">
      <c r="A112" t="s">
        <v>13</v>
      </c>
      <c r="B112" t="s">
        <v>115</v>
      </c>
      <c r="C112" s="1" t="s">
        <v>264</v>
      </c>
      <c r="D112" t="s">
        <v>270</v>
      </c>
      <c r="E112" s="1">
        <v>41737</v>
      </c>
      <c r="F112">
        <v>618285665</v>
      </c>
      <c r="G112">
        <v>41741</v>
      </c>
      <c r="H112">
        <v>662</v>
      </c>
      <c r="I112">
        <v>800</v>
      </c>
      <c r="J112">
        <v>36899</v>
      </c>
      <c r="K112">
        <v>24427138</v>
      </c>
      <c r="L112">
        <v>529600</v>
      </c>
      <c r="M112">
        <f>Table2[[#This Row],[TOTAL REVENUE]]-Table2[[#This Row],[TOTAL COAST]]</f>
        <v>23897538</v>
      </c>
      <c r="N112">
        <v>2014</v>
      </c>
      <c r="O112" t="s">
        <v>286</v>
      </c>
      <c r="P112" t="s">
        <v>296</v>
      </c>
    </row>
    <row r="113" spans="1:16" x14ac:dyDescent="0.35">
      <c r="A113" t="s">
        <v>11</v>
      </c>
      <c r="B113" t="s">
        <v>117</v>
      </c>
      <c r="C113" s="1" t="s">
        <v>262</v>
      </c>
      <c r="D113" t="s">
        <v>270</v>
      </c>
      <c r="E113" s="1">
        <v>44450</v>
      </c>
      <c r="F113">
        <v>498254023</v>
      </c>
      <c r="G113">
        <v>44459</v>
      </c>
      <c r="H113">
        <v>816</v>
      </c>
      <c r="I113">
        <v>700</v>
      </c>
      <c r="J113">
        <v>35935</v>
      </c>
      <c r="K113">
        <v>29322960</v>
      </c>
      <c r="L113">
        <v>571200</v>
      </c>
      <c r="M113">
        <f>Table2[[#This Row],[TOTAL REVENUE]]-Table2[[#This Row],[TOTAL COAST]]</f>
        <v>28751760</v>
      </c>
      <c r="N113">
        <v>2021</v>
      </c>
      <c r="O113" t="s">
        <v>291</v>
      </c>
      <c r="P113" t="s">
        <v>296</v>
      </c>
    </row>
    <row r="114" spans="1:16" x14ac:dyDescent="0.35">
      <c r="A114" t="s">
        <v>3</v>
      </c>
      <c r="B114" t="s">
        <v>255</v>
      </c>
      <c r="C114" s="1" t="s">
        <v>268</v>
      </c>
      <c r="D114" t="s">
        <v>270</v>
      </c>
      <c r="E114" s="1">
        <v>44869</v>
      </c>
      <c r="F114">
        <v>62991521</v>
      </c>
      <c r="G114">
        <v>44877</v>
      </c>
      <c r="H114">
        <v>89</v>
      </c>
      <c r="I114">
        <v>35</v>
      </c>
      <c r="J114">
        <v>15874</v>
      </c>
      <c r="K114">
        <v>1412786</v>
      </c>
      <c r="L114">
        <v>3115</v>
      </c>
      <c r="M114">
        <f>Table2[[#This Row],[TOTAL REVENUE]]-Table2[[#This Row],[TOTAL COAST]]</f>
        <v>1409671</v>
      </c>
      <c r="N114">
        <v>2022</v>
      </c>
      <c r="O114" t="s">
        <v>293</v>
      </c>
      <c r="P114" t="s">
        <v>299</v>
      </c>
    </row>
    <row r="115" spans="1:16" x14ac:dyDescent="0.35">
      <c r="A115" t="s">
        <v>9</v>
      </c>
      <c r="B115" t="s">
        <v>116</v>
      </c>
      <c r="C115" s="1" t="s">
        <v>265</v>
      </c>
      <c r="D115" t="s">
        <v>271</v>
      </c>
      <c r="E115" s="1">
        <v>43577</v>
      </c>
      <c r="F115">
        <v>983982158</v>
      </c>
      <c r="G115">
        <v>43585</v>
      </c>
      <c r="H115">
        <v>145</v>
      </c>
      <c r="I115">
        <v>1550</v>
      </c>
      <c r="J115">
        <v>41992</v>
      </c>
      <c r="K115">
        <v>6088840</v>
      </c>
      <c r="L115">
        <v>224750</v>
      </c>
      <c r="M115">
        <f>Table2[[#This Row],[TOTAL REVENUE]]-Table2[[#This Row],[TOTAL COAST]]</f>
        <v>5864090</v>
      </c>
      <c r="N115">
        <v>2019</v>
      </c>
      <c r="O115" t="s">
        <v>286</v>
      </c>
      <c r="P115" t="s">
        <v>299</v>
      </c>
    </row>
    <row r="116" spans="1:16" x14ac:dyDescent="0.35">
      <c r="A116" t="s">
        <v>11</v>
      </c>
      <c r="B116" t="s">
        <v>128</v>
      </c>
      <c r="C116" s="1" t="s">
        <v>262</v>
      </c>
      <c r="D116" t="s">
        <v>271</v>
      </c>
      <c r="E116" s="1">
        <v>44365</v>
      </c>
      <c r="F116">
        <v>634708326</v>
      </c>
      <c r="G116">
        <v>44369</v>
      </c>
      <c r="H116">
        <v>789</v>
      </c>
      <c r="I116">
        <v>700</v>
      </c>
      <c r="J116">
        <v>10034</v>
      </c>
      <c r="K116">
        <v>7916826</v>
      </c>
      <c r="L116">
        <v>552300</v>
      </c>
      <c r="M116">
        <f>Table2[[#This Row],[TOTAL REVENUE]]-Table2[[#This Row],[TOTAL COAST]]</f>
        <v>7364526</v>
      </c>
      <c r="N116">
        <v>2021</v>
      </c>
      <c r="O116" t="s">
        <v>288</v>
      </c>
      <c r="P116" t="s">
        <v>297</v>
      </c>
    </row>
    <row r="117" spans="1:16" x14ac:dyDescent="0.35">
      <c r="A117" t="s">
        <v>0</v>
      </c>
      <c r="B117" t="s">
        <v>118</v>
      </c>
      <c r="C117" s="1" t="s">
        <v>265</v>
      </c>
      <c r="D117" t="s">
        <v>270</v>
      </c>
      <c r="E117" s="1">
        <v>42279</v>
      </c>
      <c r="F117">
        <v>248543467</v>
      </c>
      <c r="G117">
        <v>42281</v>
      </c>
      <c r="H117">
        <v>158</v>
      </c>
      <c r="I117">
        <v>1550</v>
      </c>
      <c r="J117">
        <v>53868</v>
      </c>
      <c r="K117">
        <v>8511144</v>
      </c>
      <c r="L117">
        <v>244900</v>
      </c>
      <c r="M117">
        <f>Table2[[#This Row],[TOTAL REVENUE]]-Table2[[#This Row],[TOTAL COAST]]</f>
        <v>8266244</v>
      </c>
      <c r="N117">
        <v>2015</v>
      </c>
      <c r="O117" t="s">
        <v>292</v>
      </c>
      <c r="P117" t="s">
        <v>297</v>
      </c>
    </row>
    <row r="118" spans="1:16" x14ac:dyDescent="0.35">
      <c r="A118" t="s">
        <v>11</v>
      </c>
      <c r="B118" t="s">
        <v>121</v>
      </c>
      <c r="C118" s="1" t="s">
        <v>266</v>
      </c>
      <c r="D118" t="s">
        <v>270</v>
      </c>
      <c r="E118" s="1">
        <v>41706</v>
      </c>
      <c r="F118">
        <v>697063781</v>
      </c>
      <c r="G118">
        <v>41710</v>
      </c>
      <c r="H118">
        <v>292</v>
      </c>
      <c r="I118">
        <v>150</v>
      </c>
      <c r="J118">
        <v>62038</v>
      </c>
      <c r="K118">
        <v>18115096</v>
      </c>
      <c r="L118">
        <v>43800</v>
      </c>
      <c r="M118">
        <f>Table2[[#This Row],[TOTAL REVENUE]]-Table2[[#This Row],[TOTAL COAST]]</f>
        <v>18071296</v>
      </c>
      <c r="N118">
        <v>2014</v>
      </c>
      <c r="O118" t="s">
        <v>285</v>
      </c>
      <c r="P118" t="s">
        <v>296</v>
      </c>
    </row>
    <row r="119" spans="1:16" x14ac:dyDescent="0.35">
      <c r="A119" t="s">
        <v>11</v>
      </c>
      <c r="B119" t="s">
        <v>124</v>
      </c>
      <c r="C119" s="1" t="s">
        <v>261</v>
      </c>
      <c r="D119" t="s">
        <v>271</v>
      </c>
      <c r="E119" s="1">
        <v>44731</v>
      </c>
      <c r="F119">
        <v>285527703</v>
      </c>
      <c r="G119">
        <v>44734</v>
      </c>
      <c r="H119">
        <v>594</v>
      </c>
      <c r="I119">
        <v>500</v>
      </c>
      <c r="J119">
        <v>56314</v>
      </c>
      <c r="K119">
        <v>33450516</v>
      </c>
      <c r="L119">
        <v>297000</v>
      </c>
      <c r="M119">
        <f>Table2[[#This Row],[TOTAL REVENUE]]-Table2[[#This Row],[TOTAL COAST]]</f>
        <v>33153516</v>
      </c>
      <c r="N119">
        <v>2022</v>
      </c>
      <c r="O119" t="s">
        <v>288</v>
      </c>
      <c r="P119" t="s">
        <v>297</v>
      </c>
    </row>
    <row r="120" spans="1:16" x14ac:dyDescent="0.35">
      <c r="A120" t="s">
        <v>11</v>
      </c>
      <c r="B120" t="s">
        <v>125</v>
      </c>
      <c r="C120" s="1" t="s">
        <v>260</v>
      </c>
      <c r="D120" t="s">
        <v>271</v>
      </c>
      <c r="E120" s="1">
        <v>43062</v>
      </c>
      <c r="F120">
        <v>216493870</v>
      </c>
      <c r="G120">
        <v>43072</v>
      </c>
      <c r="H120">
        <v>424</v>
      </c>
      <c r="I120">
        <v>150000</v>
      </c>
      <c r="J120">
        <v>201013</v>
      </c>
      <c r="K120">
        <v>85229512</v>
      </c>
      <c r="L120">
        <v>63600000</v>
      </c>
      <c r="M120">
        <f>Table2[[#This Row],[TOTAL REVENUE]]-Table2[[#This Row],[TOTAL COAST]]</f>
        <v>21629512</v>
      </c>
      <c r="N120">
        <v>2017</v>
      </c>
      <c r="O120" t="s">
        <v>293</v>
      </c>
      <c r="P120" t="s">
        <v>298</v>
      </c>
    </row>
    <row r="121" spans="1:16" x14ac:dyDescent="0.35">
      <c r="A121" t="s">
        <v>9</v>
      </c>
      <c r="B121" t="s">
        <v>126</v>
      </c>
      <c r="C121" s="1" t="s">
        <v>261</v>
      </c>
      <c r="D121" t="s">
        <v>271</v>
      </c>
      <c r="E121" s="1">
        <v>41740</v>
      </c>
      <c r="F121">
        <v>555758886</v>
      </c>
      <c r="G121">
        <v>41744</v>
      </c>
      <c r="H121">
        <v>188</v>
      </c>
      <c r="I121">
        <v>500</v>
      </c>
      <c r="J121">
        <v>53513</v>
      </c>
      <c r="K121">
        <v>10060444</v>
      </c>
      <c r="L121">
        <v>94000</v>
      </c>
      <c r="M121">
        <f>Table2[[#This Row],[TOTAL REVENUE]]-Table2[[#This Row],[TOTAL COAST]]</f>
        <v>9966444</v>
      </c>
      <c r="N121">
        <v>2014</v>
      </c>
      <c r="O121" t="s">
        <v>286</v>
      </c>
      <c r="P121" t="s">
        <v>297</v>
      </c>
    </row>
    <row r="122" spans="1:16" x14ac:dyDescent="0.35">
      <c r="A122" t="s">
        <v>11</v>
      </c>
      <c r="B122" t="s">
        <v>119</v>
      </c>
      <c r="C122" s="1" t="s">
        <v>265</v>
      </c>
      <c r="D122" t="s">
        <v>271</v>
      </c>
      <c r="E122" s="1">
        <v>42973</v>
      </c>
      <c r="F122">
        <v>46699474</v>
      </c>
      <c r="G122">
        <v>42982</v>
      </c>
      <c r="H122">
        <v>893</v>
      </c>
      <c r="I122">
        <v>1550</v>
      </c>
      <c r="J122">
        <v>13813</v>
      </c>
      <c r="K122">
        <v>12335009</v>
      </c>
      <c r="L122">
        <v>1384150</v>
      </c>
      <c r="M122">
        <f>Table2[[#This Row],[TOTAL REVENUE]]-Table2[[#This Row],[TOTAL COAST]]</f>
        <v>10950859</v>
      </c>
      <c r="N122">
        <v>2017</v>
      </c>
      <c r="O122" t="s">
        <v>290</v>
      </c>
      <c r="P122" t="s">
        <v>298</v>
      </c>
    </row>
    <row r="123" spans="1:16" x14ac:dyDescent="0.35">
      <c r="A123" t="s">
        <v>11</v>
      </c>
      <c r="B123" t="s">
        <v>129</v>
      </c>
      <c r="C123" s="1" t="s">
        <v>268</v>
      </c>
      <c r="D123" t="s">
        <v>270</v>
      </c>
      <c r="E123" s="1">
        <v>42746</v>
      </c>
      <c r="F123">
        <v>780900248</v>
      </c>
      <c r="G123">
        <v>42751</v>
      </c>
      <c r="H123">
        <v>815</v>
      </c>
      <c r="I123">
        <v>35</v>
      </c>
      <c r="J123">
        <v>85217</v>
      </c>
      <c r="K123">
        <v>69451855</v>
      </c>
      <c r="L123">
        <v>28525</v>
      </c>
      <c r="M123">
        <f>Table2[[#This Row],[TOTAL REVENUE]]-Table2[[#This Row],[TOTAL COAST]]</f>
        <v>69423330</v>
      </c>
      <c r="N123">
        <v>2017</v>
      </c>
      <c r="O123" t="s">
        <v>283</v>
      </c>
      <c r="P123" t="s">
        <v>299</v>
      </c>
    </row>
    <row r="124" spans="1:16" x14ac:dyDescent="0.35">
      <c r="A124" t="s">
        <v>3</v>
      </c>
      <c r="B124" t="s">
        <v>138</v>
      </c>
      <c r="C124" s="1" t="s">
        <v>268</v>
      </c>
      <c r="D124" t="s">
        <v>271</v>
      </c>
      <c r="E124" s="1">
        <v>44297</v>
      </c>
      <c r="F124">
        <v>896506618</v>
      </c>
      <c r="G124">
        <v>44303</v>
      </c>
      <c r="H124">
        <v>221</v>
      </c>
      <c r="I124">
        <v>35</v>
      </c>
      <c r="J124">
        <v>36031</v>
      </c>
      <c r="K124">
        <v>7962851</v>
      </c>
      <c r="L124">
        <v>7735</v>
      </c>
      <c r="M124">
        <f>Table2[[#This Row],[TOTAL REVENUE]]-Table2[[#This Row],[TOTAL COAST]]</f>
        <v>7955116</v>
      </c>
      <c r="N124">
        <v>2021</v>
      </c>
      <c r="O124" t="s">
        <v>286</v>
      </c>
      <c r="P124" t="s">
        <v>296</v>
      </c>
    </row>
    <row r="125" spans="1:16" x14ac:dyDescent="0.35">
      <c r="A125" t="s">
        <v>9</v>
      </c>
      <c r="B125" t="s">
        <v>130</v>
      </c>
      <c r="C125" s="1" t="s">
        <v>267</v>
      </c>
      <c r="D125" t="s">
        <v>270</v>
      </c>
      <c r="E125" s="1">
        <v>42394</v>
      </c>
      <c r="F125">
        <v>801235030</v>
      </c>
      <c r="G125">
        <v>42402</v>
      </c>
      <c r="H125">
        <v>493</v>
      </c>
      <c r="I125">
        <v>100000</v>
      </c>
      <c r="J125">
        <v>192361</v>
      </c>
      <c r="K125">
        <v>94833973</v>
      </c>
      <c r="L125">
        <v>49300000</v>
      </c>
      <c r="M125">
        <f>Table2[[#This Row],[TOTAL REVENUE]]-Table2[[#This Row],[TOTAL COAST]]</f>
        <v>45533973</v>
      </c>
      <c r="N125">
        <v>2016</v>
      </c>
      <c r="O125" t="s">
        <v>283</v>
      </c>
      <c r="P125" t="s">
        <v>297</v>
      </c>
    </row>
    <row r="126" spans="1:16" x14ac:dyDescent="0.35">
      <c r="A126" t="s">
        <v>0</v>
      </c>
      <c r="B126" t="s">
        <v>135</v>
      </c>
      <c r="C126" s="1" t="s">
        <v>262</v>
      </c>
      <c r="D126" t="s">
        <v>270</v>
      </c>
      <c r="E126" s="1">
        <v>41885</v>
      </c>
      <c r="F126">
        <v>865550033</v>
      </c>
      <c r="G126">
        <v>41888</v>
      </c>
      <c r="H126">
        <v>62</v>
      </c>
      <c r="I126">
        <v>700</v>
      </c>
      <c r="J126">
        <v>47068</v>
      </c>
      <c r="K126">
        <v>2918216</v>
      </c>
      <c r="L126">
        <v>43400</v>
      </c>
      <c r="M126">
        <f>Table2[[#This Row],[TOTAL REVENUE]]-Table2[[#This Row],[TOTAL COAST]]</f>
        <v>2874816</v>
      </c>
      <c r="N126">
        <v>2014</v>
      </c>
      <c r="O126" t="s">
        <v>291</v>
      </c>
      <c r="P126" t="s">
        <v>297</v>
      </c>
    </row>
    <row r="127" spans="1:16" x14ac:dyDescent="0.35">
      <c r="A127" t="s">
        <v>0</v>
      </c>
      <c r="B127" t="s">
        <v>134</v>
      </c>
      <c r="C127" s="1" t="s">
        <v>259</v>
      </c>
      <c r="D127" t="s">
        <v>270</v>
      </c>
      <c r="E127" s="1">
        <v>43369</v>
      </c>
      <c r="F127">
        <v>43940372</v>
      </c>
      <c r="G127">
        <v>43378</v>
      </c>
      <c r="H127">
        <v>411</v>
      </c>
      <c r="I127">
        <v>30</v>
      </c>
      <c r="J127">
        <v>1926</v>
      </c>
      <c r="K127">
        <v>791586</v>
      </c>
      <c r="L127">
        <v>12330</v>
      </c>
      <c r="M127">
        <f>Table2[[#This Row],[TOTAL REVENUE]]-Table2[[#This Row],[TOTAL COAST]]</f>
        <v>779256</v>
      </c>
      <c r="N127">
        <v>2018</v>
      </c>
      <c r="O127" t="s">
        <v>291</v>
      </c>
      <c r="P127" t="s">
        <v>298</v>
      </c>
    </row>
    <row r="128" spans="1:16" x14ac:dyDescent="0.35">
      <c r="A128" t="s">
        <v>9</v>
      </c>
      <c r="B128" t="s">
        <v>139</v>
      </c>
      <c r="C128" s="1" t="s">
        <v>265</v>
      </c>
      <c r="D128" t="s">
        <v>271</v>
      </c>
      <c r="E128" s="1">
        <v>42217</v>
      </c>
      <c r="F128">
        <v>279407659</v>
      </c>
      <c r="G128">
        <v>42219</v>
      </c>
      <c r="H128">
        <v>707</v>
      </c>
      <c r="I128">
        <v>1550</v>
      </c>
      <c r="J128">
        <v>29725</v>
      </c>
      <c r="K128">
        <v>21015575</v>
      </c>
      <c r="L128">
        <v>1095850</v>
      </c>
      <c r="M128">
        <f>Table2[[#This Row],[TOTAL REVENUE]]-Table2[[#This Row],[TOTAL COAST]]</f>
        <v>19919725</v>
      </c>
      <c r="N128">
        <v>2015</v>
      </c>
      <c r="O128" t="s">
        <v>290</v>
      </c>
      <c r="P128" t="s">
        <v>299</v>
      </c>
    </row>
    <row r="129" spans="1:16" x14ac:dyDescent="0.35">
      <c r="A129" t="s">
        <v>3</v>
      </c>
      <c r="B129" t="s">
        <v>132</v>
      </c>
      <c r="C129" s="1" t="s">
        <v>268</v>
      </c>
      <c r="D129" t="s">
        <v>270</v>
      </c>
      <c r="E129" s="1">
        <v>43759</v>
      </c>
      <c r="F129">
        <v>63378321</v>
      </c>
      <c r="G129">
        <v>43765</v>
      </c>
      <c r="H129">
        <v>700</v>
      </c>
      <c r="I129">
        <v>35</v>
      </c>
      <c r="J129">
        <v>97621</v>
      </c>
      <c r="K129">
        <v>68334700</v>
      </c>
      <c r="L129">
        <v>24500</v>
      </c>
      <c r="M129">
        <f>Table2[[#This Row],[TOTAL REVENUE]]-Table2[[#This Row],[TOTAL COAST]]</f>
        <v>68310200</v>
      </c>
      <c r="N129">
        <v>2019</v>
      </c>
      <c r="O129" t="s">
        <v>292</v>
      </c>
      <c r="P129" t="s">
        <v>299</v>
      </c>
    </row>
    <row r="130" spans="1:16" x14ac:dyDescent="0.35">
      <c r="A130" t="s">
        <v>3</v>
      </c>
      <c r="B130" t="s">
        <v>136</v>
      </c>
      <c r="C130" s="1" t="s">
        <v>268</v>
      </c>
      <c r="D130" t="s">
        <v>270</v>
      </c>
      <c r="E130" s="1">
        <v>44051</v>
      </c>
      <c r="F130">
        <v>850839433</v>
      </c>
      <c r="G130">
        <v>44053</v>
      </c>
      <c r="H130">
        <v>186</v>
      </c>
      <c r="I130">
        <v>35</v>
      </c>
      <c r="J130">
        <v>74138</v>
      </c>
      <c r="K130">
        <v>13789668</v>
      </c>
      <c r="L130">
        <v>6510</v>
      </c>
      <c r="M130">
        <f>Table2[[#This Row],[TOTAL REVENUE]]-Table2[[#This Row],[TOTAL COAST]]</f>
        <v>13783158</v>
      </c>
      <c r="N130">
        <v>2020</v>
      </c>
      <c r="O130" t="s">
        <v>290</v>
      </c>
      <c r="P130" t="s">
        <v>298</v>
      </c>
    </row>
    <row r="131" spans="1:16" x14ac:dyDescent="0.35">
      <c r="A131" t="s">
        <v>3</v>
      </c>
      <c r="B131" t="s">
        <v>137</v>
      </c>
      <c r="C131" s="1" t="s">
        <v>265</v>
      </c>
      <c r="D131" t="s">
        <v>270</v>
      </c>
      <c r="E131" s="1">
        <v>41649</v>
      </c>
      <c r="F131">
        <v>677282622</v>
      </c>
      <c r="G131">
        <v>41654</v>
      </c>
      <c r="H131">
        <v>200</v>
      </c>
      <c r="I131">
        <v>1550</v>
      </c>
      <c r="J131">
        <v>95658</v>
      </c>
      <c r="K131">
        <v>19131600</v>
      </c>
      <c r="L131">
        <v>310000</v>
      </c>
      <c r="M131">
        <f>Table2[[#This Row],[TOTAL REVENUE]]-Table2[[#This Row],[TOTAL COAST]]</f>
        <v>18821600</v>
      </c>
      <c r="N131">
        <v>2014</v>
      </c>
      <c r="O131" t="s">
        <v>283</v>
      </c>
      <c r="P131" t="s">
        <v>296</v>
      </c>
    </row>
    <row r="132" spans="1:16" x14ac:dyDescent="0.35">
      <c r="A132" t="s">
        <v>11</v>
      </c>
      <c r="B132" t="s">
        <v>149</v>
      </c>
      <c r="C132" s="1" t="s">
        <v>261</v>
      </c>
      <c r="D132" t="s">
        <v>271</v>
      </c>
      <c r="E132" s="1">
        <v>44860</v>
      </c>
      <c r="F132">
        <v>359988334</v>
      </c>
      <c r="G132">
        <v>44868</v>
      </c>
      <c r="H132">
        <v>785</v>
      </c>
      <c r="I132">
        <v>500</v>
      </c>
      <c r="J132">
        <v>98946</v>
      </c>
      <c r="K132">
        <v>77672610</v>
      </c>
      <c r="L132">
        <v>392500</v>
      </c>
      <c r="M132">
        <f>Table2[[#This Row],[TOTAL REVENUE]]-Table2[[#This Row],[TOTAL COAST]]</f>
        <v>77280110</v>
      </c>
      <c r="N132">
        <v>2022</v>
      </c>
      <c r="O132" t="s">
        <v>292</v>
      </c>
      <c r="P132" t="s">
        <v>296</v>
      </c>
    </row>
    <row r="133" spans="1:16" x14ac:dyDescent="0.35">
      <c r="A133" t="s">
        <v>3</v>
      </c>
      <c r="B133" t="s">
        <v>145</v>
      </c>
      <c r="C133" s="1" t="s">
        <v>264</v>
      </c>
      <c r="D133" t="s">
        <v>271</v>
      </c>
      <c r="E133" s="1">
        <v>43570</v>
      </c>
      <c r="F133">
        <v>578420257</v>
      </c>
      <c r="G133">
        <v>43573</v>
      </c>
      <c r="H133">
        <v>978</v>
      </c>
      <c r="I133">
        <v>800</v>
      </c>
      <c r="J133">
        <v>65253</v>
      </c>
      <c r="K133">
        <v>63817434</v>
      </c>
      <c r="L133">
        <v>782400</v>
      </c>
      <c r="M133">
        <f>Table2[[#This Row],[TOTAL REVENUE]]-Table2[[#This Row],[TOTAL COAST]]</f>
        <v>63035034</v>
      </c>
      <c r="N133">
        <v>2019</v>
      </c>
      <c r="O133" t="s">
        <v>286</v>
      </c>
      <c r="P133" t="s">
        <v>297</v>
      </c>
    </row>
    <row r="134" spans="1:16" x14ac:dyDescent="0.35">
      <c r="A134" t="s">
        <v>0</v>
      </c>
      <c r="B134" t="s">
        <v>143</v>
      </c>
      <c r="C134" s="1" t="s">
        <v>267</v>
      </c>
      <c r="D134" t="s">
        <v>271</v>
      </c>
      <c r="E134" s="1">
        <v>42951</v>
      </c>
      <c r="F134">
        <v>432366657</v>
      </c>
      <c r="G134">
        <v>42960</v>
      </c>
      <c r="H134">
        <v>169</v>
      </c>
      <c r="I134">
        <v>100000</v>
      </c>
      <c r="J134">
        <v>156334</v>
      </c>
      <c r="K134">
        <v>26420446</v>
      </c>
      <c r="L134">
        <v>16900000</v>
      </c>
      <c r="M134">
        <f>Table2[[#This Row],[TOTAL REVENUE]]-Table2[[#This Row],[TOTAL COAST]]</f>
        <v>9520446</v>
      </c>
      <c r="N134">
        <v>2017</v>
      </c>
      <c r="O134" t="s">
        <v>290</v>
      </c>
      <c r="P134" t="s">
        <v>299</v>
      </c>
    </row>
    <row r="135" spans="1:16" x14ac:dyDescent="0.35">
      <c r="A135" t="s">
        <v>0</v>
      </c>
      <c r="B135" t="s">
        <v>157</v>
      </c>
      <c r="C135" s="1" t="s">
        <v>263</v>
      </c>
      <c r="D135" t="s">
        <v>271</v>
      </c>
      <c r="E135" s="1">
        <v>43701</v>
      </c>
      <c r="F135">
        <v>651079110</v>
      </c>
      <c r="G135">
        <v>43707</v>
      </c>
      <c r="H135">
        <v>786</v>
      </c>
      <c r="I135">
        <v>800</v>
      </c>
      <c r="J135">
        <v>86029</v>
      </c>
      <c r="K135">
        <v>67618794</v>
      </c>
      <c r="L135">
        <v>628800</v>
      </c>
      <c r="M135">
        <f>Table2[[#This Row],[TOTAL REVENUE]]-Table2[[#This Row],[TOTAL COAST]]</f>
        <v>66989994</v>
      </c>
      <c r="N135">
        <v>2019</v>
      </c>
      <c r="O135" t="s">
        <v>290</v>
      </c>
      <c r="P135" t="s">
        <v>296</v>
      </c>
    </row>
    <row r="136" spans="1:16" x14ac:dyDescent="0.35">
      <c r="A136" t="s">
        <v>11</v>
      </c>
      <c r="B136" t="s">
        <v>159</v>
      </c>
      <c r="C136" s="1" t="s">
        <v>259</v>
      </c>
      <c r="D136" t="s">
        <v>270</v>
      </c>
      <c r="E136" s="1">
        <v>44251</v>
      </c>
      <c r="F136">
        <v>362314159</v>
      </c>
      <c r="G136">
        <v>44259</v>
      </c>
      <c r="H136">
        <v>823</v>
      </c>
      <c r="I136">
        <v>30</v>
      </c>
      <c r="J136">
        <v>39644</v>
      </c>
      <c r="K136">
        <v>32627012</v>
      </c>
      <c r="L136">
        <v>24690</v>
      </c>
      <c r="M136">
        <f>Table2[[#This Row],[TOTAL REVENUE]]-Table2[[#This Row],[TOTAL COAST]]</f>
        <v>32602322</v>
      </c>
      <c r="N136">
        <v>2021</v>
      </c>
      <c r="O136" t="s">
        <v>284</v>
      </c>
      <c r="P136" t="s">
        <v>297</v>
      </c>
    </row>
    <row r="137" spans="1:16" x14ac:dyDescent="0.35">
      <c r="A137" t="s">
        <v>11</v>
      </c>
      <c r="B137" t="s">
        <v>156</v>
      </c>
      <c r="C137" s="1" t="s">
        <v>259</v>
      </c>
      <c r="D137" t="s">
        <v>271</v>
      </c>
      <c r="E137" s="1">
        <v>43061</v>
      </c>
      <c r="F137">
        <v>419604344</v>
      </c>
      <c r="G137">
        <v>43065</v>
      </c>
      <c r="H137">
        <v>62</v>
      </c>
      <c r="I137">
        <v>30</v>
      </c>
      <c r="J137">
        <v>22116</v>
      </c>
      <c r="K137">
        <v>1371192</v>
      </c>
      <c r="L137">
        <v>1860</v>
      </c>
      <c r="M137">
        <f>Table2[[#This Row],[TOTAL REVENUE]]-Table2[[#This Row],[TOTAL COAST]]</f>
        <v>1369332</v>
      </c>
      <c r="N137">
        <v>2017</v>
      </c>
      <c r="O137" t="s">
        <v>293</v>
      </c>
      <c r="P137" t="s">
        <v>299</v>
      </c>
    </row>
    <row r="138" spans="1:16" x14ac:dyDescent="0.35">
      <c r="A138" t="s">
        <v>0</v>
      </c>
      <c r="B138" t="s">
        <v>146</v>
      </c>
      <c r="C138" s="1" t="s">
        <v>263</v>
      </c>
      <c r="D138" t="s">
        <v>271</v>
      </c>
      <c r="E138" s="1">
        <v>43697</v>
      </c>
      <c r="F138">
        <v>35981730</v>
      </c>
      <c r="G138">
        <v>43699</v>
      </c>
      <c r="H138">
        <v>140</v>
      </c>
      <c r="I138">
        <v>800</v>
      </c>
      <c r="J138">
        <v>17614</v>
      </c>
      <c r="K138">
        <v>2465960</v>
      </c>
      <c r="L138">
        <v>112000</v>
      </c>
      <c r="M138">
        <f>Table2[[#This Row],[TOTAL REVENUE]]-Table2[[#This Row],[TOTAL COAST]]</f>
        <v>2353960</v>
      </c>
      <c r="N138">
        <v>2019</v>
      </c>
      <c r="O138" t="s">
        <v>290</v>
      </c>
      <c r="P138" t="s">
        <v>297</v>
      </c>
    </row>
    <row r="139" spans="1:16" x14ac:dyDescent="0.35">
      <c r="A139" t="s">
        <v>3</v>
      </c>
      <c r="B139" t="s">
        <v>154</v>
      </c>
      <c r="C139" s="1" t="s">
        <v>262</v>
      </c>
      <c r="D139" t="s">
        <v>270</v>
      </c>
      <c r="E139" s="1">
        <v>43233</v>
      </c>
      <c r="F139">
        <v>74023841</v>
      </c>
      <c r="G139">
        <v>43243</v>
      </c>
      <c r="H139">
        <v>869</v>
      </c>
      <c r="I139">
        <v>700</v>
      </c>
      <c r="J139">
        <v>72273</v>
      </c>
      <c r="K139">
        <v>62805237</v>
      </c>
      <c r="L139">
        <v>608300</v>
      </c>
      <c r="M139">
        <f>Table2[[#This Row],[TOTAL REVENUE]]-Table2[[#This Row],[TOTAL COAST]]</f>
        <v>62196937</v>
      </c>
      <c r="N139">
        <v>2018</v>
      </c>
      <c r="O139" t="s">
        <v>287</v>
      </c>
      <c r="P139" t="s">
        <v>299</v>
      </c>
    </row>
    <row r="140" spans="1:16" x14ac:dyDescent="0.35">
      <c r="A140" t="s">
        <v>11</v>
      </c>
      <c r="B140" t="s">
        <v>144</v>
      </c>
      <c r="C140" s="1" t="s">
        <v>264</v>
      </c>
      <c r="D140" t="s">
        <v>270</v>
      </c>
      <c r="E140" s="1">
        <v>42689</v>
      </c>
      <c r="F140">
        <v>224763374</v>
      </c>
      <c r="G140">
        <v>42693</v>
      </c>
      <c r="H140">
        <v>650</v>
      </c>
      <c r="I140">
        <v>800</v>
      </c>
      <c r="J140">
        <v>33157</v>
      </c>
      <c r="K140">
        <v>21552050</v>
      </c>
      <c r="L140">
        <v>520000</v>
      </c>
      <c r="M140">
        <f>Table2[[#This Row],[TOTAL REVENUE]]-Table2[[#This Row],[TOTAL COAST]]</f>
        <v>21032050</v>
      </c>
      <c r="N140">
        <v>2016</v>
      </c>
      <c r="O140" t="s">
        <v>293</v>
      </c>
      <c r="P140" t="s">
        <v>298</v>
      </c>
    </row>
    <row r="141" spans="1:16" x14ac:dyDescent="0.35">
      <c r="A141" t="s">
        <v>13</v>
      </c>
      <c r="B141" t="s">
        <v>151</v>
      </c>
      <c r="C141" s="1" t="s">
        <v>259</v>
      </c>
      <c r="D141" t="s">
        <v>270</v>
      </c>
      <c r="E141" s="1">
        <v>43842</v>
      </c>
      <c r="F141">
        <v>438243833</v>
      </c>
      <c r="G141">
        <v>43850</v>
      </c>
      <c r="H141">
        <v>243</v>
      </c>
      <c r="I141">
        <v>30</v>
      </c>
      <c r="J141">
        <v>54688</v>
      </c>
      <c r="K141">
        <v>13289184</v>
      </c>
      <c r="L141">
        <v>7290</v>
      </c>
      <c r="M141">
        <f>Table2[[#This Row],[TOTAL REVENUE]]-Table2[[#This Row],[TOTAL COAST]]</f>
        <v>13281894</v>
      </c>
      <c r="N141">
        <v>2020</v>
      </c>
      <c r="O141" t="s">
        <v>283</v>
      </c>
      <c r="P141" t="s">
        <v>298</v>
      </c>
    </row>
    <row r="142" spans="1:16" x14ac:dyDescent="0.35">
      <c r="A142" t="s">
        <v>31</v>
      </c>
      <c r="B142" t="s">
        <v>152</v>
      </c>
      <c r="C142" s="1" t="s">
        <v>260</v>
      </c>
      <c r="D142" t="s">
        <v>270</v>
      </c>
      <c r="E142" s="1">
        <v>41730</v>
      </c>
      <c r="F142">
        <v>193136863</v>
      </c>
      <c r="G142">
        <v>41735</v>
      </c>
      <c r="H142">
        <v>250</v>
      </c>
      <c r="I142">
        <v>150000</v>
      </c>
      <c r="J142">
        <v>242734</v>
      </c>
      <c r="K142">
        <v>60683500</v>
      </c>
      <c r="L142">
        <v>37500000</v>
      </c>
      <c r="M142">
        <f>Table2[[#This Row],[TOTAL REVENUE]]-Table2[[#This Row],[TOTAL COAST]]</f>
        <v>23183500</v>
      </c>
      <c r="N142">
        <v>2014</v>
      </c>
      <c r="O142" t="s">
        <v>286</v>
      </c>
      <c r="P142" t="s">
        <v>298</v>
      </c>
    </row>
    <row r="143" spans="1:16" x14ac:dyDescent="0.35">
      <c r="A143" t="s">
        <v>0</v>
      </c>
      <c r="B143" t="s">
        <v>155</v>
      </c>
      <c r="C143" s="1" t="s">
        <v>260</v>
      </c>
      <c r="D143" t="s">
        <v>270</v>
      </c>
      <c r="E143" s="1">
        <v>41803</v>
      </c>
      <c r="F143">
        <v>604704273</v>
      </c>
      <c r="G143">
        <v>41808</v>
      </c>
      <c r="H143">
        <v>145</v>
      </c>
      <c r="I143">
        <v>150000</v>
      </c>
      <c r="J143">
        <v>224007</v>
      </c>
      <c r="K143">
        <v>32481015</v>
      </c>
      <c r="L143">
        <v>21750000</v>
      </c>
      <c r="M143">
        <f>Table2[[#This Row],[TOTAL REVENUE]]-Table2[[#This Row],[TOTAL COAST]]</f>
        <v>10731015</v>
      </c>
      <c r="N143">
        <v>2014</v>
      </c>
      <c r="O143" t="s">
        <v>288</v>
      </c>
      <c r="P143" t="s">
        <v>299</v>
      </c>
    </row>
    <row r="144" spans="1:16" x14ac:dyDescent="0.35">
      <c r="A144" t="s">
        <v>0</v>
      </c>
      <c r="B144" t="s">
        <v>246</v>
      </c>
      <c r="C144" s="1" t="s">
        <v>259</v>
      </c>
      <c r="D144" t="s">
        <v>271</v>
      </c>
      <c r="E144" s="1">
        <v>41995</v>
      </c>
      <c r="F144">
        <v>557712992</v>
      </c>
      <c r="G144">
        <v>41997</v>
      </c>
      <c r="H144">
        <v>175</v>
      </c>
      <c r="I144">
        <v>30</v>
      </c>
      <c r="J144">
        <v>87915</v>
      </c>
      <c r="K144">
        <v>15385125</v>
      </c>
      <c r="L144">
        <v>5250</v>
      </c>
      <c r="M144">
        <f>Table2[[#This Row],[TOTAL REVENUE]]-Table2[[#This Row],[TOTAL COAST]]</f>
        <v>15379875</v>
      </c>
      <c r="N144">
        <v>2014</v>
      </c>
      <c r="O144" t="s">
        <v>294</v>
      </c>
      <c r="P144" t="s">
        <v>296</v>
      </c>
    </row>
    <row r="145" spans="1:16" x14ac:dyDescent="0.35">
      <c r="A145" t="s">
        <v>13</v>
      </c>
      <c r="B145" t="s">
        <v>158</v>
      </c>
      <c r="C145" s="1" t="s">
        <v>263</v>
      </c>
      <c r="D145" t="s">
        <v>270</v>
      </c>
      <c r="E145" s="1">
        <v>44119</v>
      </c>
      <c r="F145">
        <v>430551968</v>
      </c>
      <c r="G145">
        <v>44121</v>
      </c>
      <c r="H145">
        <v>320</v>
      </c>
      <c r="I145">
        <v>800</v>
      </c>
      <c r="J145">
        <v>45876</v>
      </c>
      <c r="K145">
        <v>14680320</v>
      </c>
      <c r="L145">
        <v>256000</v>
      </c>
      <c r="M145">
        <f>Table2[[#This Row],[TOTAL REVENUE]]-Table2[[#This Row],[TOTAL COAST]]</f>
        <v>14424320</v>
      </c>
      <c r="N145">
        <v>2020</v>
      </c>
      <c r="O145" t="s">
        <v>292</v>
      </c>
      <c r="P145" t="s">
        <v>299</v>
      </c>
    </row>
    <row r="146" spans="1:16" x14ac:dyDescent="0.35">
      <c r="A146" t="s">
        <v>11</v>
      </c>
      <c r="B146" t="s">
        <v>78</v>
      </c>
      <c r="C146" s="1" t="s">
        <v>264</v>
      </c>
      <c r="D146" t="s">
        <v>271</v>
      </c>
      <c r="E146" s="1">
        <v>44584</v>
      </c>
      <c r="F146">
        <v>685515658</v>
      </c>
      <c r="G146">
        <v>44587</v>
      </c>
      <c r="H146">
        <v>655</v>
      </c>
      <c r="I146">
        <v>800</v>
      </c>
      <c r="J146">
        <v>27055</v>
      </c>
      <c r="K146">
        <v>17721025</v>
      </c>
      <c r="L146">
        <v>524000</v>
      </c>
      <c r="M146">
        <f>Table2[[#This Row],[TOTAL REVENUE]]-Table2[[#This Row],[TOTAL COAST]]</f>
        <v>17197025</v>
      </c>
      <c r="N146">
        <v>2022</v>
      </c>
      <c r="O146" t="s">
        <v>283</v>
      </c>
      <c r="P146" t="s">
        <v>297</v>
      </c>
    </row>
    <row r="147" spans="1:16" x14ac:dyDescent="0.35">
      <c r="A147" t="s">
        <v>3</v>
      </c>
      <c r="B147" t="s">
        <v>142</v>
      </c>
      <c r="C147" s="1" t="s">
        <v>268</v>
      </c>
      <c r="D147" t="s">
        <v>271</v>
      </c>
      <c r="E147" s="1">
        <v>43445</v>
      </c>
      <c r="F147">
        <v>166573583</v>
      </c>
      <c r="G147">
        <v>43453</v>
      </c>
      <c r="H147">
        <v>694</v>
      </c>
      <c r="I147">
        <v>35</v>
      </c>
      <c r="J147">
        <v>3219</v>
      </c>
      <c r="K147">
        <v>2233986</v>
      </c>
      <c r="L147">
        <v>24290</v>
      </c>
      <c r="M147">
        <f>Table2[[#This Row],[TOTAL REVENUE]]-Table2[[#This Row],[TOTAL COAST]]</f>
        <v>2209696</v>
      </c>
      <c r="N147">
        <v>2018</v>
      </c>
      <c r="O147" t="s">
        <v>294</v>
      </c>
      <c r="P147" t="s">
        <v>298</v>
      </c>
    </row>
    <row r="148" spans="1:16" x14ac:dyDescent="0.35">
      <c r="A148" t="s">
        <v>3</v>
      </c>
      <c r="B148" t="s">
        <v>141</v>
      </c>
      <c r="C148" s="1" t="s">
        <v>259</v>
      </c>
      <c r="D148" t="s">
        <v>270</v>
      </c>
      <c r="E148" s="1">
        <v>43621</v>
      </c>
      <c r="F148">
        <v>109428409</v>
      </c>
      <c r="G148">
        <v>43622</v>
      </c>
      <c r="H148">
        <v>830</v>
      </c>
      <c r="I148">
        <v>30</v>
      </c>
      <c r="J148">
        <v>29667</v>
      </c>
      <c r="K148">
        <v>24623610</v>
      </c>
      <c r="L148">
        <v>24900</v>
      </c>
      <c r="M148">
        <f>Table2[[#This Row],[TOTAL REVENUE]]-Table2[[#This Row],[TOTAL COAST]]</f>
        <v>24598710</v>
      </c>
      <c r="N148">
        <v>2019</v>
      </c>
      <c r="O148" t="s">
        <v>288</v>
      </c>
      <c r="P148" t="s">
        <v>296</v>
      </c>
    </row>
    <row r="149" spans="1:16" x14ac:dyDescent="0.35">
      <c r="A149" t="s">
        <v>11</v>
      </c>
      <c r="B149" t="s">
        <v>148</v>
      </c>
      <c r="C149" s="1" t="s">
        <v>267</v>
      </c>
      <c r="D149" t="s">
        <v>271</v>
      </c>
      <c r="E149" s="1">
        <v>44656</v>
      </c>
      <c r="F149">
        <v>394142839</v>
      </c>
      <c r="G149">
        <v>44666</v>
      </c>
      <c r="H149">
        <v>986</v>
      </c>
      <c r="I149">
        <v>100000</v>
      </c>
      <c r="J149">
        <v>163472</v>
      </c>
      <c r="K149">
        <v>161183392</v>
      </c>
      <c r="L149">
        <v>98600000</v>
      </c>
      <c r="M149">
        <f>Table2[[#This Row],[TOTAL REVENUE]]-Table2[[#This Row],[TOTAL COAST]]</f>
        <v>62583392</v>
      </c>
      <c r="N149">
        <v>2022</v>
      </c>
      <c r="O149" t="s">
        <v>286</v>
      </c>
      <c r="P149" t="s">
        <v>297</v>
      </c>
    </row>
    <row r="150" spans="1:16" x14ac:dyDescent="0.35">
      <c r="A150" t="s">
        <v>3</v>
      </c>
      <c r="B150" t="s">
        <v>250</v>
      </c>
      <c r="C150" s="1" t="s">
        <v>264</v>
      </c>
      <c r="D150" t="s">
        <v>271</v>
      </c>
      <c r="E150" s="1">
        <v>41771</v>
      </c>
      <c r="F150">
        <v>919977317</v>
      </c>
      <c r="G150">
        <v>41777</v>
      </c>
      <c r="H150">
        <v>748</v>
      </c>
      <c r="I150">
        <v>800</v>
      </c>
      <c r="J150">
        <v>72537</v>
      </c>
      <c r="K150">
        <v>54257676</v>
      </c>
      <c r="L150">
        <v>598400</v>
      </c>
      <c r="M150">
        <f>Table2[[#This Row],[TOTAL REVENUE]]-Table2[[#This Row],[TOTAL COAST]]</f>
        <v>53659276</v>
      </c>
      <c r="N150">
        <v>2014</v>
      </c>
      <c r="O150" t="s">
        <v>287</v>
      </c>
      <c r="P150" t="s">
        <v>297</v>
      </c>
    </row>
    <row r="151" spans="1:16" x14ac:dyDescent="0.35">
      <c r="A151" t="s">
        <v>13</v>
      </c>
      <c r="B151" t="s">
        <v>153</v>
      </c>
      <c r="C151" s="1" t="s">
        <v>259</v>
      </c>
      <c r="D151" t="s">
        <v>270</v>
      </c>
      <c r="E151" s="1">
        <v>43193</v>
      </c>
      <c r="F151">
        <v>930516673</v>
      </c>
      <c r="G151">
        <v>43200</v>
      </c>
      <c r="H151">
        <v>95</v>
      </c>
      <c r="I151">
        <v>30</v>
      </c>
      <c r="J151">
        <v>6305</v>
      </c>
      <c r="K151">
        <v>598975</v>
      </c>
      <c r="L151">
        <v>2850</v>
      </c>
      <c r="M151">
        <f>Table2[[#This Row],[TOTAL REVENUE]]-Table2[[#This Row],[TOTAL COAST]]</f>
        <v>596125</v>
      </c>
      <c r="N151">
        <v>2018</v>
      </c>
      <c r="O151" t="s">
        <v>286</v>
      </c>
      <c r="P151" t="s">
        <v>297</v>
      </c>
    </row>
    <row r="152" spans="1:16" x14ac:dyDescent="0.35">
      <c r="A152" t="s">
        <v>31</v>
      </c>
      <c r="B152" t="s">
        <v>140</v>
      </c>
      <c r="C152" s="1" t="s">
        <v>264</v>
      </c>
      <c r="D152" t="s">
        <v>271</v>
      </c>
      <c r="E152" s="1">
        <v>43194</v>
      </c>
      <c r="F152">
        <v>946752324</v>
      </c>
      <c r="G152">
        <v>43202</v>
      </c>
      <c r="H152">
        <v>213</v>
      </c>
      <c r="I152">
        <v>800</v>
      </c>
      <c r="J152">
        <v>63426</v>
      </c>
      <c r="K152">
        <v>13509738</v>
      </c>
      <c r="L152">
        <v>170400</v>
      </c>
      <c r="M152">
        <f>Table2[[#This Row],[TOTAL REVENUE]]-Table2[[#This Row],[TOTAL COAST]]</f>
        <v>13339338</v>
      </c>
      <c r="N152">
        <v>2018</v>
      </c>
      <c r="O152" t="s">
        <v>286</v>
      </c>
      <c r="P152" t="s">
        <v>296</v>
      </c>
    </row>
    <row r="153" spans="1:16" x14ac:dyDescent="0.35">
      <c r="A153" t="s">
        <v>0</v>
      </c>
      <c r="B153" t="s">
        <v>160</v>
      </c>
      <c r="C153" s="1" t="s">
        <v>264</v>
      </c>
      <c r="D153" t="s">
        <v>271</v>
      </c>
      <c r="E153" s="1">
        <v>42267</v>
      </c>
      <c r="F153">
        <v>616682819</v>
      </c>
      <c r="G153">
        <v>42272</v>
      </c>
      <c r="H153">
        <v>429</v>
      </c>
      <c r="I153">
        <v>800</v>
      </c>
      <c r="J153">
        <v>70908</v>
      </c>
      <c r="K153">
        <v>30419532</v>
      </c>
      <c r="L153">
        <v>343200</v>
      </c>
      <c r="M153">
        <f>Table2[[#This Row],[TOTAL REVENUE]]-Table2[[#This Row],[TOTAL COAST]]</f>
        <v>30076332</v>
      </c>
      <c r="N153">
        <v>2015</v>
      </c>
      <c r="O153" t="s">
        <v>291</v>
      </c>
      <c r="P153" t="s">
        <v>297</v>
      </c>
    </row>
    <row r="154" spans="1:16" x14ac:dyDescent="0.35">
      <c r="A154" t="s">
        <v>11</v>
      </c>
      <c r="B154" t="s">
        <v>147</v>
      </c>
      <c r="C154" s="1" t="s">
        <v>267</v>
      </c>
      <c r="D154" t="s">
        <v>270</v>
      </c>
      <c r="E154" s="1">
        <v>44009</v>
      </c>
      <c r="F154">
        <v>449607486</v>
      </c>
      <c r="G154">
        <v>44013</v>
      </c>
      <c r="H154">
        <v>168</v>
      </c>
      <c r="I154">
        <v>100000</v>
      </c>
      <c r="J154">
        <v>154612</v>
      </c>
      <c r="K154">
        <v>25974816</v>
      </c>
      <c r="L154">
        <v>16800000</v>
      </c>
      <c r="M154">
        <f>Table2[[#This Row],[TOTAL REVENUE]]-Table2[[#This Row],[TOTAL COAST]]</f>
        <v>9174816</v>
      </c>
      <c r="N154">
        <v>2020</v>
      </c>
      <c r="O154" t="s">
        <v>288</v>
      </c>
      <c r="P154" t="s">
        <v>297</v>
      </c>
    </row>
    <row r="155" spans="1:16" x14ac:dyDescent="0.35">
      <c r="A155" t="s">
        <v>0</v>
      </c>
      <c r="B155" t="s">
        <v>161</v>
      </c>
      <c r="C155" s="1" t="s">
        <v>268</v>
      </c>
      <c r="D155" t="s">
        <v>271</v>
      </c>
      <c r="E155" s="1">
        <v>42344</v>
      </c>
      <c r="F155">
        <v>854555195</v>
      </c>
      <c r="G155">
        <v>42352</v>
      </c>
      <c r="H155">
        <v>568</v>
      </c>
      <c r="I155">
        <v>35</v>
      </c>
      <c r="J155">
        <v>60263</v>
      </c>
      <c r="K155">
        <v>34229384</v>
      </c>
      <c r="L155">
        <v>19880</v>
      </c>
      <c r="M155">
        <f>Table2[[#This Row],[TOTAL REVENUE]]-Table2[[#This Row],[TOTAL COAST]]</f>
        <v>34209504</v>
      </c>
      <c r="N155">
        <v>2015</v>
      </c>
      <c r="O155" t="s">
        <v>294</v>
      </c>
      <c r="P155" t="s">
        <v>297</v>
      </c>
    </row>
    <row r="156" spans="1:16" x14ac:dyDescent="0.35">
      <c r="A156" t="s">
        <v>11</v>
      </c>
      <c r="B156" t="s">
        <v>171</v>
      </c>
      <c r="C156" s="1" t="s">
        <v>261</v>
      </c>
      <c r="D156" t="s">
        <v>271</v>
      </c>
      <c r="E156" s="1">
        <v>41930</v>
      </c>
      <c r="F156">
        <v>317317931</v>
      </c>
      <c r="G156">
        <v>41935</v>
      </c>
      <c r="H156">
        <v>960</v>
      </c>
      <c r="I156">
        <v>500</v>
      </c>
      <c r="J156">
        <v>30224</v>
      </c>
      <c r="K156">
        <v>29015040</v>
      </c>
      <c r="L156">
        <v>480000</v>
      </c>
      <c r="M156">
        <f>Table2[[#This Row],[TOTAL REVENUE]]-Table2[[#This Row],[TOTAL COAST]]</f>
        <v>28535040</v>
      </c>
      <c r="N156">
        <v>2014</v>
      </c>
      <c r="O156" t="s">
        <v>292</v>
      </c>
      <c r="P156" t="s">
        <v>298</v>
      </c>
    </row>
    <row r="157" spans="1:16" x14ac:dyDescent="0.35">
      <c r="A157" t="s">
        <v>11</v>
      </c>
      <c r="B157" t="s">
        <v>170</v>
      </c>
      <c r="C157" s="1" t="s">
        <v>262</v>
      </c>
      <c r="D157" t="s">
        <v>270</v>
      </c>
      <c r="E157" s="1">
        <v>43862</v>
      </c>
      <c r="F157">
        <v>199549837</v>
      </c>
      <c r="G157">
        <v>43865</v>
      </c>
      <c r="H157">
        <v>611</v>
      </c>
      <c r="I157">
        <v>700</v>
      </c>
      <c r="J157">
        <v>6795</v>
      </c>
      <c r="K157">
        <v>4151745</v>
      </c>
      <c r="L157">
        <v>427700</v>
      </c>
      <c r="M157">
        <f>Table2[[#This Row],[TOTAL REVENUE]]-Table2[[#This Row],[TOTAL COAST]]</f>
        <v>3724045</v>
      </c>
      <c r="N157">
        <v>2020</v>
      </c>
      <c r="O157" t="s">
        <v>284</v>
      </c>
      <c r="P157" t="s">
        <v>296</v>
      </c>
    </row>
    <row r="158" spans="1:16" x14ac:dyDescent="0.35">
      <c r="A158" t="s">
        <v>3</v>
      </c>
      <c r="B158" t="s">
        <v>168</v>
      </c>
      <c r="C158" s="1" t="s">
        <v>266</v>
      </c>
      <c r="D158" t="s">
        <v>271</v>
      </c>
      <c r="E158" s="1">
        <v>44632</v>
      </c>
      <c r="F158">
        <v>21310800</v>
      </c>
      <c r="G158">
        <v>44633</v>
      </c>
      <c r="H158">
        <v>862</v>
      </c>
      <c r="I158">
        <v>150</v>
      </c>
      <c r="J158">
        <v>35654</v>
      </c>
      <c r="K158">
        <v>30733748</v>
      </c>
      <c r="L158">
        <v>129300</v>
      </c>
      <c r="M158">
        <f>Table2[[#This Row],[TOTAL REVENUE]]-Table2[[#This Row],[TOTAL COAST]]</f>
        <v>30604448</v>
      </c>
      <c r="N158">
        <v>2022</v>
      </c>
      <c r="O158" t="s">
        <v>285</v>
      </c>
      <c r="P158" t="s">
        <v>296</v>
      </c>
    </row>
    <row r="159" spans="1:16" x14ac:dyDescent="0.35">
      <c r="A159" t="s">
        <v>13</v>
      </c>
      <c r="B159" t="s">
        <v>17</v>
      </c>
      <c r="C159" s="1" t="s">
        <v>259</v>
      </c>
      <c r="D159" t="s">
        <v>271</v>
      </c>
      <c r="E159" s="1">
        <v>44155</v>
      </c>
      <c r="F159">
        <v>985652255</v>
      </c>
      <c r="G159">
        <v>44163</v>
      </c>
      <c r="H159">
        <v>255</v>
      </c>
      <c r="I159">
        <v>30</v>
      </c>
      <c r="J159">
        <v>45542</v>
      </c>
      <c r="K159">
        <v>11613210</v>
      </c>
      <c r="L159">
        <v>7650</v>
      </c>
      <c r="M159">
        <f>Table2[[#This Row],[TOTAL REVENUE]]-Table2[[#This Row],[TOTAL COAST]]</f>
        <v>11605560</v>
      </c>
      <c r="N159">
        <v>2020</v>
      </c>
      <c r="O159" t="s">
        <v>293</v>
      </c>
      <c r="P159" t="s">
        <v>297</v>
      </c>
    </row>
    <row r="160" spans="1:16" x14ac:dyDescent="0.35">
      <c r="A160" t="s">
        <v>11</v>
      </c>
      <c r="B160" t="s">
        <v>162</v>
      </c>
      <c r="C160" s="1" t="s">
        <v>262</v>
      </c>
      <c r="D160" t="s">
        <v>270</v>
      </c>
      <c r="E160" s="1">
        <v>42226</v>
      </c>
      <c r="F160">
        <v>731055981</v>
      </c>
      <c r="G160">
        <v>42230</v>
      </c>
      <c r="H160">
        <v>300</v>
      </c>
      <c r="I160">
        <v>700</v>
      </c>
      <c r="J160">
        <v>64473</v>
      </c>
      <c r="K160">
        <v>19341900</v>
      </c>
      <c r="L160">
        <v>210000</v>
      </c>
      <c r="M160">
        <f>Table2[[#This Row],[TOTAL REVENUE]]-Table2[[#This Row],[TOTAL COAST]]</f>
        <v>19131900</v>
      </c>
      <c r="N160">
        <v>2015</v>
      </c>
      <c r="O160" t="s">
        <v>290</v>
      </c>
      <c r="P160" t="s">
        <v>296</v>
      </c>
    </row>
    <row r="161" spans="1:16" x14ac:dyDescent="0.35">
      <c r="A161" t="s">
        <v>11</v>
      </c>
      <c r="B161" t="s">
        <v>173</v>
      </c>
      <c r="C161" s="1" t="s">
        <v>259</v>
      </c>
      <c r="D161" t="s">
        <v>271</v>
      </c>
      <c r="E161" s="1">
        <v>44682</v>
      </c>
      <c r="F161">
        <v>819083751</v>
      </c>
      <c r="G161">
        <v>44688</v>
      </c>
      <c r="H161">
        <v>804</v>
      </c>
      <c r="I161">
        <v>30</v>
      </c>
      <c r="J161">
        <v>99992</v>
      </c>
      <c r="K161">
        <v>80393568</v>
      </c>
      <c r="L161">
        <v>24120</v>
      </c>
      <c r="M161">
        <f>Table2[[#This Row],[TOTAL REVENUE]]-Table2[[#This Row],[TOTAL COAST]]</f>
        <v>80369448</v>
      </c>
      <c r="N161">
        <v>2022</v>
      </c>
      <c r="O161" t="s">
        <v>287</v>
      </c>
      <c r="P161" t="s">
        <v>296</v>
      </c>
    </row>
    <row r="162" spans="1:16" x14ac:dyDescent="0.35">
      <c r="A162" t="s">
        <v>167</v>
      </c>
      <c r="B162" t="s">
        <v>166</v>
      </c>
      <c r="C162" s="1" t="s">
        <v>261</v>
      </c>
      <c r="D162" t="s">
        <v>270</v>
      </c>
      <c r="E162" s="1">
        <v>44387</v>
      </c>
      <c r="F162">
        <v>227005337</v>
      </c>
      <c r="G162">
        <v>44397</v>
      </c>
      <c r="H162">
        <v>395</v>
      </c>
      <c r="I162">
        <v>500</v>
      </c>
      <c r="J162">
        <v>37121</v>
      </c>
      <c r="K162">
        <v>14662795</v>
      </c>
      <c r="L162">
        <v>197500</v>
      </c>
      <c r="M162">
        <f>Table2[[#This Row],[TOTAL REVENUE]]-Table2[[#This Row],[TOTAL COAST]]</f>
        <v>14465295</v>
      </c>
      <c r="N162">
        <v>2021</v>
      </c>
      <c r="O162" t="s">
        <v>289</v>
      </c>
      <c r="P162" t="s">
        <v>297</v>
      </c>
    </row>
    <row r="163" spans="1:16" x14ac:dyDescent="0.35">
      <c r="A163" t="s">
        <v>0</v>
      </c>
      <c r="B163" t="s">
        <v>163</v>
      </c>
      <c r="C163" s="1" t="s">
        <v>262</v>
      </c>
      <c r="D163" t="s">
        <v>270</v>
      </c>
      <c r="E163" s="1">
        <v>43800</v>
      </c>
      <c r="F163">
        <v>485593730</v>
      </c>
      <c r="G163">
        <v>43810</v>
      </c>
      <c r="H163">
        <v>161</v>
      </c>
      <c r="I163">
        <v>700</v>
      </c>
      <c r="J163">
        <v>10816</v>
      </c>
      <c r="K163">
        <v>1741376</v>
      </c>
      <c r="L163">
        <v>112700</v>
      </c>
      <c r="M163">
        <f>Table2[[#This Row],[TOTAL REVENUE]]-Table2[[#This Row],[TOTAL COAST]]</f>
        <v>1628676</v>
      </c>
      <c r="N163">
        <v>2019</v>
      </c>
      <c r="O163" t="s">
        <v>294</v>
      </c>
      <c r="P163" t="s">
        <v>296</v>
      </c>
    </row>
    <row r="164" spans="1:16" x14ac:dyDescent="0.35">
      <c r="A164" t="s">
        <v>0</v>
      </c>
      <c r="B164" t="s">
        <v>165</v>
      </c>
      <c r="C164" s="1" t="s">
        <v>265</v>
      </c>
      <c r="D164" t="s">
        <v>271</v>
      </c>
      <c r="E164" s="1">
        <v>41984</v>
      </c>
      <c r="F164">
        <v>734082268</v>
      </c>
      <c r="G164">
        <v>41988</v>
      </c>
      <c r="H164">
        <v>443</v>
      </c>
      <c r="I164">
        <v>1550</v>
      </c>
      <c r="J164">
        <v>5494</v>
      </c>
      <c r="K164">
        <v>2433842</v>
      </c>
      <c r="L164">
        <v>686650</v>
      </c>
      <c r="M164">
        <f>Table2[[#This Row],[TOTAL REVENUE]]-Table2[[#This Row],[TOTAL COAST]]</f>
        <v>1747192</v>
      </c>
      <c r="N164">
        <v>2014</v>
      </c>
      <c r="O164" t="s">
        <v>294</v>
      </c>
      <c r="P164" t="s">
        <v>298</v>
      </c>
    </row>
    <row r="165" spans="1:16" x14ac:dyDescent="0.35">
      <c r="A165" t="s">
        <v>11</v>
      </c>
      <c r="B165" t="s">
        <v>172</v>
      </c>
      <c r="C165" s="1" t="s">
        <v>267</v>
      </c>
      <c r="D165" t="s">
        <v>270</v>
      </c>
      <c r="E165" s="1">
        <v>42328</v>
      </c>
      <c r="F165">
        <v>996694135</v>
      </c>
      <c r="G165">
        <v>42334</v>
      </c>
      <c r="H165">
        <v>755</v>
      </c>
      <c r="I165">
        <v>100000</v>
      </c>
      <c r="J165">
        <v>116558</v>
      </c>
      <c r="K165">
        <v>88001290</v>
      </c>
      <c r="L165">
        <v>75500000</v>
      </c>
      <c r="M165">
        <f>Table2[[#This Row],[TOTAL REVENUE]]-Table2[[#This Row],[TOTAL COAST]]</f>
        <v>12501290</v>
      </c>
      <c r="N165">
        <v>2015</v>
      </c>
      <c r="O165" t="s">
        <v>293</v>
      </c>
      <c r="P165" t="s">
        <v>299</v>
      </c>
    </row>
    <row r="166" spans="1:16" x14ac:dyDescent="0.35">
      <c r="A166" t="s">
        <v>11</v>
      </c>
      <c r="B166" t="s">
        <v>164</v>
      </c>
      <c r="C166" s="1" t="s">
        <v>267</v>
      </c>
      <c r="D166" t="s">
        <v>271</v>
      </c>
      <c r="E166" s="1">
        <v>44518</v>
      </c>
      <c r="F166">
        <v>767396174</v>
      </c>
      <c r="G166">
        <v>44528</v>
      </c>
      <c r="H166">
        <v>9</v>
      </c>
      <c r="I166">
        <v>100000</v>
      </c>
      <c r="J166">
        <v>139974</v>
      </c>
      <c r="K166">
        <v>1259766</v>
      </c>
      <c r="L166">
        <v>900000</v>
      </c>
      <c r="M166">
        <f>Table2[[#This Row],[TOTAL REVENUE]]-Table2[[#This Row],[TOTAL COAST]]</f>
        <v>359766</v>
      </c>
      <c r="N166">
        <v>2021</v>
      </c>
      <c r="O166" t="s">
        <v>293</v>
      </c>
      <c r="P166" t="s">
        <v>296</v>
      </c>
    </row>
    <row r="167" spans="1:16" x14ac:dyDescent="0.35">
      <c r="A167" t="s">
        <v>11</v>
      </c>
      <c r="B167" t="s">
        <v>150</v>
      </c>
      <c r="C167" s="1" t="s">
        <v>266</v>
      </c>
      <c r="D167" t="s">
        <v>270</v>
      </c>
      <c r="E167" s="1">
        <v>42967</v>
      </c>
      <c r="F167">
        <v>896859833</v>
      </c>
      <c r="G167">
        <v>42972</v>
      </c>
      <c r="H167">
        <v>704</v>
      </c>
      <c r="I167">
        <v>150</v>
      </c>
      <c r="J167">
        <v>85998</v>
      </c>
      <c r="K167">
        <v>60542592</v>
      </c>
      <c r="L167">
        <v>105600</v>
      </c>
      <c r="M167">
        <f>Table2[[#This Row],[TOTAL REVENUE]]-Table2[[#This Row],[TOTAL COAST]]</f>
        <v>60436992</v>
      </c>
      <c r="N167">
        <v>2017</v>
      </c>
      <c r="O167" t="s">
        <v>290</v>
      </c>
      <c r="P167" t="s">
        <v>297</v>
      </c>
    </row>
    <row r="168" spans="1:16" x14ac:dyDescent="0.35">
      <c r="A168" t="s">
        <v>3</v>
      </c>
      <c r="B168" t="s">
        <v>169</v>
      </c>
      <c r="C168" s="1" t="s">
        <v>266</v>
      </c>
      <c r="D168" t="s">
        <v>270</v>
      </c>
      <c r="E168" s="1">
        <v>42041</v>
      </c>
      <c r="F168">
        <v>73219043</v>
      </c>
      <c r="G168">
        <v>42048</v>
      </c>
      <c r="H168">
        <v>39</v>
      </c>
      <c r="I168">
        <v>150</v>
      </c>
      <c r="J168">
        <v>50671</v>
      </c>
      <c r="K168">
        <v>1976169</v>
      </c>
      <c r="L168">
        <v>5850</v>
      </c>
      <c r="M168">
        <f>Table2[[#This Row],[TOTAL REVENUE]]-Table2[[#This Row],[TOTAL COAST]]</f>
        <v>1970319</v>
      </c>
      <c r="N168">
        <v>2015</v>
      </c>
      <c r="O168" t="s">
        <v>284</v>
      </c>
      <c r="P168" t="s">
        <v>297</v>
      </c>
    </row>
    <row r="169" spans="1:16" x14ac:dyDescent="0.35">
      <c r="A169" t="s">
        <v>9</v>
      </c>
      <c r="B169" t="s">
        <v>174</v>
      </c>
      <c r="C169" s="1" t="s">
        <v>265</v>
      </c>
      <c r="D169" t="s">
        <v>270</v>
      </c>
      <c r="E169" s="1">
        <v>43122</v>
      </c>
      <c r="F169">
        <v>439186372</v>
      </c>
      <c r="G169">
        <v>43130</v>
      </c>
      <c r="H169">
        <v>12</v>
      </c>
      <c r="I169">
        <v>1550</v>
      </c>
      <c r="J169">
        <v>19758</v>
      </c>
      <c r="K169">
        <v>237096</v>
      </c>
      <c r="L169">
        <v>18600</v>
      </c>
      <c r="M169">
        <f>Table2[[#This Row],[TOTAL REVENUE]]-Table2[[#This Row],[TOTAL COAST]]</f>
        <v>218496</v>
      </c>
      <c r="N169">
        <v>2018</v>
      </c>
      <c r="O169" t="s">
        <v>283</v>
      </c>
      <c r="P169" t="s">
        <v>296</v>
      </c>
    </row>
    <row r="170" spans="1:16" x14ac:dyDescent="0.35">
      <c r="A170" t="s">
        <v>11</v>
      </c>
      <c r="B170" t="s">
        <v>180</v>
      </c>
      <c r="C170" s="1" t="s">
        <v>267</v>
      </c>
      <c r="D170" t="s">
        <v>270</v>
      </c>
      <c r="E170" s="1">
        <v>42597</v>
      </c>
      <c r="F170">
        <v>249897591</v>
      </c>
      <c r="G170">
        <v>42598</v>
      </c>
      <c r="H170">
        <v>472</v>
      </c>
      <c r="I170">
        <v>100000</v>
      </c>
      <c r="J170">
        <v>157040</v>
      </c>
      <c r="K170">
        <v>74122880</v>
      </c>
      <c r="L170">
        <v>47200000</v>
      </c>
      <c r="M170">
        <f>Table2[[#This Row],[TOTAL REVENUE]]-Table2[[#This Row],[TOTAL COAST]]</f>
        <v>26922880</v>
      </c>
      <c r="N170">
        <v>2016</v>
      </c>
      <c r="O170" t="s">
        <v>290</v>
      </c>
      <c r="P170" t="s">
        <v>296</v>
      </c>
    </row>
    <row r="171" spans="1:16" x14ac:dyDescent="0.35">
      <c r="A171" t="s">
        <v>11</v>
      </c>
      <c r="B171" t="s">
        <v>187</v>
      </c>
      <c r="C171" s="1" t="s">
        <v>268</v>
      </c>
      <c r="D171" t="s">
        <v>270</v>
      </c>
      <c r="E171" s="1">
        <v>44571</v>
      </c>
      <c r="F171">
        <v>325509990</v>
      </c>
      <c r="G171">
        <v>44581</v>
      </c>
      <c r="H171">
        <v>106</v>
      </c>
      <c r="I171">
        <v>35</v>
      </c>
      <c r="J171">
        <v>84233</v>
      </c>
      <c r="K171">
        <v>8928698</v>
      </c>
      <c r="L171">
        <v>3710</v>
      </c>
      <c r="M171">
        <f>Table2[[#This Row],[TOTAL REVENUE]]-Table2[[#This Row],[TOTAL COAST]]</f>
        <v>8924988</v>
      </c>
      <c r="N171">
        <v>2022</v>
      </c>
      <c r="O171" t="s">
        <v>283</v>
      </c>
      <c r="P171" t="s">
        <v>297</v>
      </c>
    </row>
    <row r="172" spans="1:16" x14ac:dyDescent="0.35">
      <c r="A172" t="s">
        <v>31</v>
      </c>
      <c r="B172" t="s">
        <v>185</v>
      </c>
      <c r="C172" s="1" t="s">
        <v>262</v>
      </c>
      <c r="D172" t="s">
        <v>271</v>
      </c>
      <c r="E172" s="1">
        <v>42356</v>
      </c>
      <c r="F172">
        <v>231042260</v>
      </c>
      <c r="G172">
        <v>42364</v>
      </c>
      <c r="H172">
        <v>86</v>
      </c>
      <c r="I172">
        <v>700</v>
      </c>
      <c r="J172">
        <v>42408</v>
      </c>
      <c r="K172">
        <v>3647088</v>
      </c>
      <c r="L172">
        <v>60200</v>
      </c>
      <c r="M172">
        <f>Table2[[#This Row],[TOTAL REVENUE]]-Table2[[#This Row],[TOTAL COAST]]</f>
        <v>3586888</v>
      </c>
      <c r="N172">
        <v>2015</v>
      </c>
      <c r="O172" t="s">
        <v>294</v>
      </c>
      <c r="P172" t="s">
        <v>296</v>
      </c>
    </row>
    <row r="173" spans="1:16" x14ac:dyDescent="0.35">
      <c r="A173" t="s">
        <v>13</v>
      </c>
      <c r="B173" t="s">
        <v>175</v>
      </c>
      <c r="C173" s="1" t="s">
        <v>266</v>
      </c>
      <c r="D173" t="s">
        <v>271</v>
      </c>
      <c r="E173" s="1">
        <v>43423</v>
      </c>
      <c r="F173">
        <v>235021921</v>
      </c>
      <c r="G173">
        <v>43433</v>
      </c>
      <c r="H173">
        <v>754</v>
      </c>
      <c r="I173">
        <v>150</v>
      </c>
      <c r="J173">
        <v>66184</v>
      </c>
      <c r="K173">
        <v>49902736</v>
      </c>
      <c r="L173">
        <v>113100</v>
      </c>
      <c r="M173">
        <f>Table2[[#This Row],[TOTAL REVENUE]]-Table2[[#This Row],[TOTAL COAST]]</f>
        <v>49789636</v>
      </c>
      <c r="N173">
        <v>2018</v>
      </c>
      <c r="O173" t="s">
        <v>293</v>
      </c>
      <c r="P173" t="s">
        <v>298</v>
      </c>
    </row>
    <row r="174" spans="1:16" x14ac:dyDescent="0.35">
      <c r="A174" t="s">
        <v>11</v>
      </c>
      <c r="B174" t="s">
        <v>178</v>
      </c>
      <c r="C174" s="1" t="s">
        <v>267</v>
      </c>
      <c r="D174" t="s">
        <v>270</v>
      </c>
      <c r="E174" s="1">
        <v>44718</v>
      </c>
      <c r="F174">
        <v>131173022</v>
      </c>
      <c r="G174">
        <v>44723</v>
      </c>
      <c r="H174">
        <v>205</v>
      </c>
      <c r="I174">
        <v>100000</v>
      </c>
      <c r="J174">
        <v>169317</v>
      </c>
      <c r="K174">
        <v>34709985</v>
      </c>
      <c r="L174">
        <v>20500000</v>
      </c>
      <c r="M174">
        <f>Table2[[#This Row],[TOTAL REVENUE]]-Table2[[#This Row],[TOTAL COAST]]</f>
        <v>14209985</v>
      </c>
      <c r="N174">
        <v>2022</v>
      </c>
      <c r="O174" t="s">
        <v>288</v>
      </c>
      <c r="P174" t="s">
        <v>299</v>
      </c>
    </row>
    <row r="175" spans="1:16" x14ac:dyDescent="0.35">
      <c r="A175" t="s">
        <v>13</v>
      </c>
      <c r="B175" t="s">
        <v>188</v>
      </c>
      <c r="C175" s="1" t="s">
        <v>267</v>
      </c>
      <c r="D175" t="s">
        <v>270</v>
      </c>
      <c r="E175" s="1">
        <v>43529</v>
      </c>
      <c r="F175">
        <v>705868841</v>
      </c>
      <c r="G175">
        <v>43536</v>
      </c>
      <c r="H175">
        <v>789</v>
      </c>
      <c r="I175">
        <v>100000</v>
      </c>
      <c r="J175">
        <v>106411</v>
      </c>
      <c r="K175">
        <v>83958279</v>
      </c>
      <c r="L175">
        <v>78900000</v>
      </c>
      <c r="M175">
        <f>Table2[[#This Row],[TOTAL REVENUE]]-Table2[[#This Row],[TOTAL COAST]]</f>
        <v>5058279</v>
      </c>
      <c r="N175">
        <v>2019</v>
      </c>
      <c r="O175" t="s">
        <v>285</v>
      </c>
      <c r="P175" t="s">
        <v>298</v>
      </c>
    </row>
    <row r="176" spans="1:16" x14ac:dyDescent="0.35">
      <c r="A176" t="s">
        <v>13</v>
      </c>
      <c r="B176" t="s">
        <v>176</v>
      </c>
      <c r="C176" s="1" t="s">
        <v>261</v>
      </c>
      <c r="D176" t="s">
        <v>270</v>
      </c>
      <c r="E176" s="1">
        <v>42481</v>
      </c>
      <c r="F176">
        <v>311824547</v>
      </c>
      <c r="G176">
        <v>42484</v>
      </c>
      <c r="H176">
        <v>442</v>
      </c>
      <c r="I176">
        <v>500</v>
      </c>
      <c r="J176">
        <v>51945</v>
      </c>
      <c r="K176">
        <v>22959690</v>
      </c>
      <c r="L176">
        <v>221000</v>
      </c>
      <c r="M176">
        <f>Table2[[#This Row],[TOTAL REVENUE]]-Table2[[#This Row],[TOTAL COAST]]</f>
        <v>22738690</v>
      </c>
      <c r="N176">
        <v>2016</v>
      </c>
      <c r="O176" t="s">
        <v>286</v>
      </c>
      <c r="P176" t="s">
        <v>296</v>
      </c>
    </row>
    <row r="177" spans="1:16" x14ac:dyDescent="0.35">
      <c r="A177" t="s">
        <v>11</v>
      </c>
      <c r="B177" t="s">
        <v>179</v>
      </c>
      <c r="C177" s="1" t="s">
        <v>260</v>
      </c>
      <c r="D177" t="s">
        <v>270</v>
      </c>
      <c r="E177" s="1">
        <v>42663</v>
      </c>
      <c r="F177">
        <v>711441762</v>
      </c>
      <c r="G177">
        <v>42671</v>
      </c>
      <c r="H177">
        <v>256</v>
      </c>
      <c r="I177">
        <v>150000</v>
      </c>
      <c r="J177">
        <v>209214</v>
      </c>
      <c r="K177">
        <v>53558784</v>
      </c>
      <c r="L177">
        <v>38400000</v>
      </c>
      <c r="M177">
        <f>Table2[[#This Row],[TOTAL REVENUE]]-Table2[[#This Row],[TOTAL COAST]]</f>
        <v>15158784</v>
      </c>
      <c r="N177">
        <v>2016</v>
      </c>
      <c r="O177" t="s">
        <v>292</v>
      </c>
      <c r="P177" t="s">
        <v>296</v>
      </c>
    </row>
    <row r="178" spans="1:16" x14ac:dyDescent="0.35">
      <c r="A178" t="s">
        <v>11</v>
      </c>
      <c r="B178" t="s">
        <v>183</v>
      </c>
      <c r="C178" s="1" t="s">
        <v>265</v>
      </c>
      <c r="D178" t="s">
        <v>270</v>
      </c>
      <c r="E178" s="1">
        <v>42011</v>
      </c>
      <c r="F178">
        <v>458624284</v>
      </c>
      <c r="G178">
        <v>42017</v>
      </c>
      <c r="H178">
        <v>365</v>
      </c>
      <c r="I178">
        <v>1550</v>
      </c>
      <c r="J178">
        <v>100490</v>
      </c>
      <c r="K178">
        <v>36678850</v>
      </c>
      <c r="L178">
        <v>565750</v>
      </c>
      <c r="M178">
        <f>Table2[[#This Row],[TOTAL REVENUE]]-Table2[[#This Row],[TOTAL COAST]]</f>
        <v>36113100</v>
      </c>
      <c r="N178">
        <v>2015</v>
      </c>
      <c r="O178" t="s">
        <v>283</v>
      </c>
      <c r="P178" t="s">
        <v>299</v>
      </c>
    </row>
    <row r="179" spans="1:16" x14ac:dyDescent="0.35">
      <c r="A179" t="s">
        <v>3</v>
      </c>
      <c r="B179" t="s">
        <v>181</v>
      </c>
      <c r="C179" s="1" t="s">
        <v>265</v>
      </c>
      <c r="D179" t="s">
        <v>270</v>
      </c>
      <c r="E179" s="1">
        <v>42175</v>
      </c>
      <c r="F179">
        <v>530780673</v>
      </c>
      <c r="G179">
        <v>42179</v>
      </c>
      <c r="H179">
        <v>330</v>
      </c>
      <c r="I179">
        <v>1550</v>
      </c>
      <c r="J179">
        <v>31864</v>
      </c>
      <c r="K179">
        <v>10515120</v>
      </c>
      <c r="L179">
        <v>511500</v>
      </c>
      <c r="M179">
        <f>Table2[[#This Row],[TOTAL REVENUE]]-Table2[[#This Row],[TOTAL COAST]]</f>
        <v>10003620</v>
      </c>
      <c r="N179">
        <v>2015</v>
      </c>
      <c r="O179" t="s">
        <v>288</v>
      </c>
      <c r="P179" t="s">
        <v>298</v>
      </c>
    </row>
    <row r="180" spans="1:16" x14ac:dyDescent="0.35">
      <c r="A180" t="s">
        <v>3</v>
      </c>
      <c r="B180" t="s">
        <v>186</v>
      </c>
      <c r="C180" s="1" t="s">
        <v>260</v>
      </c>
      <c r="D180" t="s">
        <v>270</v>
      </c>
      <c r="E180" s="1">
        <v>42962</v>
      </c>
      <c r="F180">
        <v>120684856</v>
      </c>
      <c r="G180">
        <v>42972</v>
      </c>
      <c r="H180">
        <v>798</v>
      </c>
      <c r="I180">
        <v>150000</v>
      </c>
      <c r="J180">
        <v>175582</v>
      </c>
      <c r="K180">
        <v>140114436</v>
      </c>
      <c r="L180">
        <v>119700000</v>
      </c>
      <c r="M180">
        <f>Table2[[#This Row],[TOTAL REVENUE]]-Table2[[#This Row],[TOTAL COAST]]</f>
        <v>20414436</v>
      </c>
      <c r="N180">
        <v>2017</v>
      </c>
      <c r="O180" t="s">
        <v>290</v>
      </c>
      <c r="P180" t="s">
        <v>297</v>
      </c>
    </row>
    <row r="181" spans="1:16" x14ac:dyDescent="0.35">
      <c r="A181" t="s">
        <v>13</v>
      </c>
      <c r="B181" t="s">
        <v>184</v>
      </c>
      <c r="C181" s="1" t="s">
        <v>265</v>
      </c>
      <c r="D181" t="s">
        <v>270</v>
      </c>
      <c r="E181" s="1">
        <v>42605</v>
      </c>
      <c r="F181">
        <v>416463819</v>
      </c>
      <c r="G181">
        <v>42615</v>
      </c>
      <c r="H181">
        <v>105</v>
      </c>
      <c r="I181">
        <v>1550</v>
      </c>
      <c r="J181">
        <v>8593</v>
      </c>
      <c r="K181">
        <v>902265</v>
      </c>
      <c r="L181">
        <v>162750</v>
      </c>
      <c r="M181">
        <f>Table2[[#This Row],[TOTAL REVENUE]]-Table2[[#This Row],[TOTAL COAST]]</f>
        <v>739515</v>
      </c>
      <c r="N181">
        <v>2016</v>
      </c>
      <c r="O181" t="s">
        <v>290</v>
      </c>
      <c r="P181" t="s">
        <v>299</v>
      </c>
    </row>
    <row r="182" spans="1:16" x14ac:dyDescent="0.35">
      <c r="A182" t="s">
        <v>9</v>
      </c>
      <c r="B182" t="s">
        <v>189</v>
      </c>
      <c r="C182" s="1" t="s">
        <v>261</v>
      </c>
      <c r="D182" t="s">
        <v>271</v>
      </c>
      <c r="E182" s="1">
        <v>43350</v>
      </c>
      <c r="F182">
        <v>13706626</v>
      </c>
      <c r="G182">
        <v>43353</v>
      </c>
      <c r="H182">
        <v>427</v>
      </c>
      <c r="I182">
        <v>500</v>
      </c>
      <c r="J182">
        <v>78967</v>
      </c>
      <c r="K182">
        <v>33718909</v>
      </c>
      <c r="L182">
        <v>213500</v>
      </c>
      <c r="M182">
        <f>Table2[[#This Row],[TOTAL REVENUE]]-Table2[[#This Row],[TOTAL COAST]]</f>
        <v>33505409</v>
      </c>
      <c r="N182">
        <v>2018</v>
      </c>
      <c r="O182" t="s">
        <v>291</v>
      </c>
      <c r="P182" t="s">
        <v>297</v>
      </c>
    </row>
    <row r="183" spans="1:16" x14ac:dyDescent="0.35">
      <c r="A183" t="s">
        <v>11</v>
      </c>
      <c r="B183" t="s">
        <v>190</v>
      </c>
      <c r="C183" s="1" t="s">
        <v>265</v>
      </c>
      <c r="D183" t="s">
        <v>271</v>
      </c>
      <c r="E183" s="1">
        <v>41847</v>
      </c>
      <c r="F183">
        <v>138586715</v>
      </c>
      <c r="G183">
        <v>41848</v>
      </c>
      <c r="H183">
        <v>956</v>
      </c>
      <c r="I183">
        <v>1550</v>
      </c>
      <c r="J183">
        <v>4487</v>
      </c>
      <c r="K183">
        <v>4289572</v>
      </c>
      <c r="L183">
        <v>1481800</v>
      </c>
      <c r="M183">
        <f>Table2[[#This Row],[TOTAL REVENUE]]-Table2[[#This Row],[TOTAL COAST]]</f>
        <v>2807772</v>
      </c>
      <c r="N183">
        <v>2014</v>
      </c>
      <c r="O183" t="s">
        <v>289</v>
      </c>
      <c r="P183" t="s">
        <v>297</v>
      </c>
    </row>
    <row r="184" spans="1:16" x14ac:dyDescent="0.35">
      <c r="A184" t="s">
        <v>3</v>
      </c>
      <c r="B184" t="s">
        <v>191</v>
      </c>
      <c r="C184" s="1" t="s">
        <v>260</v>
      </c>
      <c r="D184" t="s">
        <v>270</v>
      </c>
      <c r="E184" s="1">
        <v>42531</v>
      </c>
      <c r="F184">
        <v>76573558</v>
      </c>
      <c r="G184">
        <v>42533</v>
      </c>
      <c r="H184">
        <v>844</v>
      </c>
      <c r="I184">
        <v>150000</v>
      </c>
      <c r="J184">
        <v>234765</v>
      </c>
      <c r="K184">
        <v>198141660</v>
      </c>
      <c r="L184">
        <v>126600000</v>
      </c>
      <c r="M184">
        <f>Table2[[#This Row],[TOTAL REVENUE]]-Table2[[#This Row],[TOTAL COAST]]</f>
        <v>71541660</v>
      </c>
      <c r="N184">
        <v>2016</v>
      </c>
      <c r="O184" t="s">
        <v>288</v>
      </c>
      <c r="P184" t="s">
        <v>297</v>
      </c>
    </row>
    <row r="185" spans="1:16" x14ac:dyDescent="0.35">
      <c r="A185" t="s">
        <v>3</v>
      </c>
      <c r="B185" t="s">
        <v>192</v>
      </c>
      <c r="C185" s="1" t="s">
        <v>266</v>
      </c>
      <c r="D185" t="s">
        <v>271</v>
      </c>
      <c r="E185" s="1">
        <v>44052</v>
      </c>
      <c r="F185">
        <v>55700581</v>
      </c>
      <c r="G185">
        <v>44058</v>
      </c>
      <c r="H185">
        <v>559</v>
      </c>
      <c r="I185">
        <v>150</v>
      </c>
      <c r="J185">
        <v>22491</v>
      </c>
      <c r="K185">
        <v>12572469</v>
      </c>
      <c r="L185">
        <v>83850</v>
      </c>
      <c r="M185">
        <f>Table2[[#This Row],[TOTAL REVENUE]]-Table2[[#This Row],[TOTAL COAST]]</f>
        <v>12488619</v>
      </c>
      <c r="N185">
        <v>2020</v>
      </c>
      <c r="O185" t="s">
        <v>290</v>
      </c>
      <c r="P185" t="s">
        <v>297</v>
      </c>
    </row>
    <row r="186" spans="1:16" x14ac:dyDescent="0.35">
      <c r="A186" t="s">
        <v>0</v>
      </c>
      <c r="B186" t="s">
        <v>193</v>
      </c>
      <c r="C186" s="1" t="s">
        <v>264</v>
      </c>
      <c r="D186" t="s">
        <v>270</v>
      </c>
      <c r="E186" s="1">
        <v>43941</v>
      </c>
      <c r="F186">
        <v>637458532</v>
      </c>
      <c r="G186">
        <v>43949</v>
      </c>
      <c r="H186">
        <v>294</v>
      </c>
      <c r="I186">
        <v>800</v>
      </c>
      <c r="J186">
        <v>48639</v>
      </c>
      <c r="K186">
        <v>14299866</v>
      </c>
      <c r="L186">
        <v>235200</v>
      </c>
      <c r="M186">
        <f>Table2[[#This Row],[TOTAL REVENUE]]-Table2[[#This Row],[TOTAL COAST]]</f>
        <v>14064666</v>
      </c>
      <c r="N186">
        <v>2020</v>
      </c>
      <c r="O186" t="s">
        <v>286</v>
      </c>
      <c r="P186" t="s">
        <v>298</v>
      </c>
    </row>
    <row r="187" spans="1:16" x14ac:dyDescent="0.35">
      <c r="A187" t="s">
        <v>13</v>
      </c>
      <c r="B187" t="s">
        <v>256</v>
      </c>
      <c r="C187" s="1" t="s">
        <v>265</v>
      </c>
      <c r="D187" t="s">
        <v>271</v>
      </c>
      <c r="E187" s="1">
        <v>42912</v>
      </c>
      <c r="F187">
        <v>999045568</v>
      </c>
      <c r="G187">
        <v>42915</v>
      </c>
      <c r="H187">
        <v>860</v>
      </c>
      <c r="I187">
        <v>1550</v>
      </c>
      <c r="J187">
        <v>58182</v>
      </c>
      <c r="K187">
        <v>50036520</v>
      </c>
      <c r="L187">
        <v>1333000</v>
      </c>
      <c r="M187">
        <f>Table2[[#This Row],[TOTAL REVENUE]]-Table2[[#This Row],[TOTAL COAST]]</f>
        <v>48703520</v>
      </c>
      <c r="N187">
        <v>2017</v>
      </c>
      <c r="O187" t="s">
        <v>288</v>
      </c>
      <c r="P187" t="s">
        <v>299</v>
      </c>
    </row>
    <row r="188" spans="1:16" x14ac:dyDescent="0.35">
      <c r="A188" t="s">
        <v>0</v>
      </c>
      <c r="B188" t="s">
        <v>201</v>
      </c>
      <c r="C188" s="1" t="s">
        <v>259</v>
      </c>
      <c r="D188" t="s">
        <v>270</v>
      </c>
      <c r="E188" s="1">
        <v>42921</v>
      </c>
      <c r="F188">
        <v>785792674</v>
      </c>
      <c r="G188">
        <v>42931</v>
      </c>
      <c r="H188">
        <v>319</v>
      </c>
      <c r="I188">
        <v>30</v>
      </c>
      <c r="J188">
        <v>5897</v>
      </c>
      <c r="K188">
        <v>1881143</v>
      </c>
      <c r="L188">
        <v>9570</v>
      </c>
      <c r="M188">
        <f>Table2[[#This Row],[TOTAL REVENUE]]-Table2[[#This Row],[TOTAL COAST]]</f>
        <v>1871573</v>
      </c>
      <c r="N188">
        <v>2017</v>
      </c>
      <c r="O188" t="s">
        <v>289</v>
      </c>
      <c r="P188" t="s">
        <v>297</v>
      </c>
    </row>
    <row r="189" spans="1:16" x14ac:dyDescent="0.35">
      <c r="A189" t="s">
        <v>13</v>
      </c>
      <c r="B189" t="s">
        <v>123</v>
      </c>
      <c r="C189" s="1" t="s">
        <v>268</v>
      </c>
      <c r="D189" t="s">
        <v>270</v>
      </c>
      <c r="E189" s="1">
        <v>43866</v>
      </c>
      <c r="F189">
        <v>755260747</v>
      </c>
      <c r="G189">
        <v>43875</v>
      </c>
      <c r="H189">
        <v>64</v>
      </c>
      <c r="I189">
        <v>35</v>
      </c>
      <c r="J189">
        <v>7565</v>
      </c>
      <c r="K189">
        <v>484160</v>
      </c>
      <c r="L189">
        <v>2240</v>
      </c>
      <c r="M189">
        <f>Table2[[#This Row],[TOTAL REVENUE]]-Table2[[#This Row],[TOTAL COAST]]</f>
        <v>481920</v>
      </c>
      <c r="N189">
        <v>2020</v>
      </c>
      <c r="O189" t="s">
        <v>284</v>
      </c>
      <c r="P189" t="s">
        <v>298</v>
      </c>
    </row>
    <row r="190" spans="1:16" x14ac:dyDescent="0.35">
      <c r="A190" t="s">
        <v>13</v>
      </c>
      <c r="B190" t="s">
        <v>131</v>
      </c>
      <c r="C190" s="1" t="s">
        <v>267</v>
      </c>
      <c r="D190" t="s">
        <v>271</v>
      </c>
      <c r="E190" s="1">
        <v>41721</v>
      </c>
      <c r="F190">
        <v>684139186</v>
      </c>
      <c r="G190">
        <v>41727</v>
      </c>
      <c r="H190">
        <v>244</v>
      </c>
      <c r="I190">
        <v>100000</v>
      </c>
      <c r="J190">
        <v>133602</v>
      </c>
      <c r="K190">
        <v>32598888</v>
      </c>
      <c r="L190">
        <v>24400000</v>
      </c>
      <c r="M190">
        <f>Table2[[#This Row],[TOTAL REVENUE]]-Table2[[#This Row],[TOTAL COAST]]</f>
        <v>8198888</v>
      </c>
      <c r="N190">
        <v>2014</v>
      </c>
      <c r="O190" t="s">
        <v>285</v>
      </c>
      <c r="P190" t="s">
        <v>299</v>
      </c>
    </row>
    <row r="191" spans="1:16" x14ac:dyDescent="0.35">
      <c r="A191" t="s">
        <v>13</v>
      </c>
      <c r="B191" t="s">
        <v>257</v>
      </c>
      <c r="C191" s="1" t="s">
        <v>260</v>
      </c>
      <c r="D191" t="s">
        <v>270</v>
      </c>
      <c r="E191" s="1">
        <v>44889</v>
      </c>
      <c r="F191">
        <v>472906832</v>
      </c>
      <c r="G191">
        <v>44895</v>
      </c>
      <c r="H191">
        <v>922</v>
      </c>
      <c r="I191">
        <v>150000</v>
      </c>
      <c r="J191">
        <v>157874</v>
      </c>
      <c r="K191">
        <v>145559828</v>
      </c>
      <c r="L191">
        <v>138300000</v>
      </c>
      <c r="M191">
        <f>Table2[[#This Row],[TOTAL REVENUE]]-Table2[[#This Row],[TOTAL COAST]]</f>
        <v>7259828</v>
      </c>
      <c r="N191">
        <v>2022</v>
      </c>
      <c r="O191" t="s">
        <v>293</v>
      </c>
      <c r="P191" t="s">
        <v>297</v>
      </c>
    </row>
    <row r="192" spans="1:16" x14ac:dyDescent="0.35">
      <c r="A192" t="s">
        <v>1</v>
      </c>
      <c r="B192" t="s">
        <v>182</v>
      </c>
      <c r="C192" s="1" t="s">
        <v>264</v>
      </c>
      <c r="D192" t="s">
        <v>270</v>
      </c>
      <c r="E192" s="1">
        <v>44501</v>
      </c>
      <c r="F192">
        <v>718217983</v>
      </c>
      <c r="G192">
        <v>44505</v>
      </c>
      <c r="H192">
        <v>497</v>
      </c>
      <c r="I192">
        <v>800</v>
      </c>
      <c r="J192">
        <v>77633</v>
      </c>
      <c r="K192">
        <v>38583601</v>
      </c>
      <c r="L192">
        <v>397600</v>
      </c>
      <c r="M192">
        <f>Table2[[#This Row],[TOTAL REVENUE]]-Table2[[#This Row],[TOTAL COAST]]</f>
        <v>38186001</v>
      </c>
      <c r="N192">
        <v>2021</v>
      </c>
      <c r="O192" t="s">
        <v>293</v>
      </c>
      <c r="P192" t="s">
        <v>296</v>
      </c>
    </row>
    <row r="193" spans="1:16" x14ac:dyDescent="0.35">
      <c r="A193" t="s">
        <v>13</v>
      </c>
      <c r="B193" t="s">
        <v>237</v>
      </c>
      <c r="C193" s="1" t="s">
        <v>259</v>
      </c>
      <c r="D193" t="s">
        <v>271</v>
      </c>
      <c r="E193" s="1">
        <v>44129</v>
      </c>
      <c r="F193">
        <v>770886927</v>
      </c>
      <c r="G193">
        <v>44130</v>
      </c>
      <c r="H193">
        <v>450</v>
      </c>
      <c r="I193">
        <v>30</v>
      </c>
      <c r="J193">
        <v>8657</v>
      </c>
      <c r="K193">
        <v>3895650</v>
      </c>
      <c r="L193">
        <v>13500</v>
      </c>
      <c r="M193">
        <f>Table2[[#This Row],[TOTAL REVENUE]]-Table2[[#This Row],[TOTAL COAST]]</f>
        <v>3882150</v>
      </c>
      <c r="N193">
        <v>2020</v>
      </c>
      <c r="O193" t="s">
        <v>292</v>
      </c>
      <c r="P193" t="s">
        <v>296</v>
      </c>
    </row>
    <row r="194" spans="1:16" x14ac:dyDescent="0.35">
      <c r="A194" t="s">
        <v>11</v>
      </c>
      <c r="B194" t="s">
        <v>244</v>
      </c>
      <c r="C194" s="1" t="s">
        <v>267</v>
      </c>
      <c r="D194" t="s">
        <v>270</v>
      </c>
      <c r="E194" s="1">
        <v>43351</v>
      </c>
      <c r="F194">
        <v>704016860</v>
      </c>
      <c r="G194">
        <v>43353</v>
      </c>
      <c r="H194">
        <v>346</v>
      </c>
      <c r="I194">
        <v>100000</v>
      </c>
      <c r="J194">
        <v>182297</v>
      </c>
      <c r="K194">
        <v>63074762</v>
      </c>
      <c r="L194">
        <v>34600000</v>
      </c>
      <c r="M194">
        <f>Table2[[#This Row],[TOTAL REVENUE]]-Table2[[#This Row],[TOTAL COAST]]</f>
        <v>28474762</v>
      </c>
      <c r="N194">
        <v>2018</v>
      </c>
      <c r="O194" t="s">
        <v>291</v>
      </c>
      <c r="P194" t="s">
        <v>298</v>
      </c>
    </row>
    <row r="195" spans="1:16" x14ac:dyDescent="0.35">
      <c r="A195" t="s">
        <v>3</v>
      </c>
      <c r="B195" t="s">
        <v>206</v>
      </c>
      <c r="C195" s="1" t="s">
        <v>260</v>
      </c>
      <c r="D195" t="s">
        <v>271</v>
      </c>
      <c r="E195" s="1">
        <v>42586</v>
      </c>
      <c r="F195">
        <v>41656074</v>
      </c>
      <c r="G195">
        <v>42587</v>
      </c>
      <c r="H195">
        <v>64</v>
      </c>
      <c r="I195">
        <v>150000</v>
      </c>
      <c r="J195">
        <v>225191</v>
      </c>
      <c r="K195">
        <v>14412224</v>
      </c>
      <c r="L195">
        <v>9600000</v>
      </c>
      <c r="M195">
        <f>Table2[[#This Row],[TOTAL REVENUE]]-Table2[[#This Row],[TOTAL COAST]]</f>
        <v>4812224</v>
      </c>
      <c r="N195">
        <v>2016</v>
      </c>
      <c r="O195" t="s">
        <v>290</v>
      </c>
      <c r="P195" t="s">
        <v>296</v>
      </c>
    </row>
    <row r="196" spans="1:16" x14ac:dyDescent="0.35">
      <c r="A196" t="s">
        <v>0</v>
      </c>
      <c r="B196" t="s">
        <v>210</v>
      </c>
      <c r="C196" s="1" t="s">
        <v>261</v>
      </c>
      <c r="D196" t="s">
        <v>270</v>
      </c>
      <c r="E196" s="1">
        <v>44455</v>
      </c>
      <c r="F196">
        <v>722370767</v>
      </c>
      <c r="G196">
        <v>44465</v>
      </c>
      <c r="H196">
        <v>116</v>
      </c>
      <c r="I196">
        <v>500</v>
      </c>
      <c r="J196">
        <v>94117</v>
      </c>
      <c r="K196">
        <v>10917572</v>
      </c>
      <c r="L196">
        <v>58000</v>
      </c>
      <c r="M196">
        <f>Table2[[#This Row],[TOTAL REVENUE]]-Table2[[#This Row],[TOTAL COAST]]</f>
        <v>10859572</v>
      </c>
      <c r="N196">
        <v>2021</v>
      </c>
      <c r="O196" t="s">
        <v>291</v>
      </c>
      <c r="P196" t="s">
        <v>299</v>
      </c>
    </row>
    <row r="197" spans="1:16" x14ac:dyDescent="0.35">
      <c r="A197" t="s">
        <v>9</v>
      </c>
      <c r="B197" t="s">
        <v>194</v>
      </c>
      <c r="C197" s="1" t="s">
        <v>262</v>
      </c>
      <c r="D197" t="s">
        <v>271</v>
      </c>
      <c r="E197" s="1">
        <v>43478</v>
      </c>
      <c r="F197">
        <v>152291381</v>
      </c>
      <c r="G197">
        <v>43481</v>
      </c>
      <c r="H197">
        <v>810</v>
      </c>
      <c r="I197">
        <v>700</v>
      </c>
      <c r="J197">
        <v>42331</v>
      </c>
      <c r="K197">
        <v>34288110</v>
      </c>
      <c r="L197">
        <v>567000</v>
      </c>
      <c r="M197">
        <f>Table2[[#This Row],[TOTAL REVENUE]]-Table2[[#This Row],[TOTAL COAST]]</f>
        <v>33721110</v>
      </c>
      <c r="N197">
        <v>2019</v>
      </c>
      <c r="O197" t="s">
        <v>283</v>
      </c>
      <c r="P197" t="s">
        <v>296</v>
      </c>
    </row>
    <row r="198" spans="1:16" x14ac:dyDescent="0.35">
      <c r="A198" t="s">
        <v>0</v>
      </c>
      <c r="B198" t="s">
        <v>207</v>
      </c>
      <c r="C198" s="1" t="s">
        <v>267</v>
      </c>
      <c r="D198" t="s">
        <v>270</v>
      </c>
      <c r="E198" s="1">
        <v>42975</v>
      </c>
      <c r="F198">
        <v>95349150</v>
      </c>
      <c r="G198">
        <v>42977</v>
      </c>
      <c r="H198">
        <v>395</v>
      </c>
      <c r="I198">
        <v>100000</v>
      </c>
      <c r="J198">
        <v>119054</v>
      </c>
      <c r="K198">
        <v>47026330</v>
      </c>
      <c r="L198">
        <v>39500000</v>
      </c>
      <c r="M198">
        <f>Table2[[#This Row],[TOTAL REVENUE]]-Table2[[#This Row],[TOTAL COAST]]</f>
        <v>7526330</v>
      </c>
      <c r="N198">
        <v>2017</v>
      </c>
      <c r="O198" t="s">
        <v>290</v>
      </c>
      <c r="P198" t="s">
        <v>298</v>
      </c>
    </row>
    <row r="199" spans="1:16" x14ac:dyDescent="0.35">
      <c r="A199" t="s">
        <v>3</v>
      </c>
      <c r="B199" t="s">
        <v>247</v>
      </c>
      <c r="C199" s="1" t="s">
        <v>264</v>
      </c>
      <c r="D199" t="s">
        <v>270</v>
      </c>
      <c r="E199" s="1">
        <v>43181</v>
      </c>
      <c r="F199">
        <v>55378798</v>
      </c>
      <c r="G199">
        <v>43190</v>
      </c>
      <c r="H199">
        <v>200</v>
      </c>
      <c r="I199">
        <v>800</v>
      </c>
      <c r="J199">
        <v>12641</v>
      </c>
      <c r="K199">
        <v>2528200</v>
      </c>
      <c r="L199">
        <v>160000</v>
      </c>
      <c r="M199">
        <f>Table2[[#This Row],[TOTAL REVENUE]]-Table2[[#This Row],[TOTAL COAST]]</f>
        <v>2368200</v>
      </c>
      <c r="N199">
        <v>2018</v>
      </c>
      <c r="O199" t="s">
        <v>285</v>
      </c>
      <c r="P199" t="s">
        <v>297</v>
      </c>
    </row>
    <row r="200" spans="1:16" x14ac:dyDescent="0.35">
      <c r="A200" t="s">
        <v>0</v>
      </c>
      <c r="B200" t="s">
        <v>196</v>
      </c>
      <c r="C200" s="1" t="s">
        <v>266</v>
      </c>
      <c r="D200" t="s">
        <v>270</v>
      </c>
      <c r="E200" s="1">
        <v>41830</v>
      </c>
      <c r="F200">
        <v>541150662</v>
      </c>
      <c r="G200">
        <v>41839</v>
      </c>
      <c r="H200">
        <v>133</v>
      </c>
      <c r="I200">
        <v>150</v>
      </c>
      <c r="J200">
        <v>39192</v>
      </c>
      <c r="K200">
        <v>5212536</v>
      </c>
      <c r="L200">
        <v>19950</v>
      </c>
      <c r="M200">
        <f>Table2[[#This Row],[TOTAL REVENUE]]-Table2[[#This Row],[TOTAL COAST]]</f>
        <v>5192586</v>
      </c>
      <c r="N200">
        <v>2014</v>
      </c>
      <c r="O200" t="s">
        <v>289</v>
      </c>
      <c r="P200" t="s">
        <v>297</v>
      </c>
    </row>
    <row r="201" spans="1:16" x14ac:dyDescent="0.35">
      <c r="A201" t="s">
        <v>0</v>
      </c>
      <c r="B201" t="s">
        <v>205</v>
      </c>
      <c r="C201" s="1" t="s">
        <v>266</v>
      </c>
      <c r="D201" t="s">
        <v>270</v>
      </c>
      <c r="E201" s="1">
        <v>42016</v>
      </c>
      <c r="F201">
        <v>691221997</v>
      </c>
      <c r="G201">
        <v>42026</v>
      </c>
      <c r="H201">
        <v>118</v>
      </c>
      <c r="I201">
        <v>150</v>
      </c>
      <c r="J201">
        <v>21522</v>
      </c>
      <c r="K201">
        <v>2539596</v>
      </c>
      <c r="L201">
        <v>17700</v>
      </c>
      <c r="M201">
        <f>Table2[[#This Row],[TOTAL REVENUE]]-Table2[[#This Row],[TOTAL COAST]]</f>
        <v>2521896</v>
      </c>
      <c r="N201">
        <v>2015</v>
      </c>
      <c r="O201" t="s">
        <v>283</v>
      </c>
      <c r="P201" t="s">
        <v>297</v>
      </c>
    </row>
    <row r="202" spans="1:16" x14ac:dyDescent="0.35">
      <c r="A202" t="s">
        <v>11</v>
      </c>
      <c r="B202" t="s">
        <v>200</v>
      </c>
      <c r="C202" s="1" t="s">
        <v>264</v>
      </c>
      <c r="D202" t="s">
        <v>270</v>
      </c>
      <c r="E202" s="1">
        <v>42548</v>
      </c>
      <c r="F202">
        <v>784169489</v>
      </c>
      <c r="G202">
        <v>42556</v>
      </c>
      <c r="H202">
        <v>874</v>
      </c>
      <c r="I202">
        <v>800</v>
      </c>
      <c r="J202">
        <v>4733</v>
      </c>
      <c r="K202">
        <v>4136642</v>
      </c>
      <c r="L202">
        <v>699200</v>
      </c>
      <c r="M202">
        <f>Table2[[#This Row],[TOTAL REVENUE]]-Table2[[#This Row],[TOTAL COAST]]</f>
        <v>3437442</v>
      </c>
      <c r="N202">
        <v>2016</v>
      </c>
      <c r="O202" t="s">
        <v>288</v>
      </c>
      <c r="P202" t="s">
        <v>296</v>
      </c>
    </row>
    <row r="203" spans="1:16" x14ac:dyDescent="0.35">
      <c r="A203" t="s">
        <v>3</v>
      </c>
      <c r="B203" t="s">
        <v>204</v>
      </c>
      <c r="C203" s="1" t="s">
        <v>262</v>
      </c>
      <c r="D203" t="s">
        <v>270</v>
      </c>
      <c r="E203" s="1">
        <v>41902</v>
      </c>
      <c r="F203">
        <v>289155026</v>
      </c>
      <c r="G203">
        <v>41911</v>
      </c>
      <c r="H203">
        <v>306</v>
      </c>
      <c r="I203">
        <v>700</v>
      </c>
      <c r="J203">
        <v>15107</v>
      </c>
      <c r="K203">
        <v>4622742</v>
      </c>
      <c r="L203">
        <v>214200</v>
      </c>
      <c r="M203">
        <f>Table2[[#This Row],[TOTAL REVENUE]]-Table2[[#This Row],[TOTAL COAST]]</f>
        <v>4408542</v>
      </c>
      <c r="N203">
        <v>2014</v>
      </c>
      <c r="O203" t="s">
        <v>291</v>
      </c>
      <c r="P203" t="s">
        <v>297</v>
      </c>
    </row>
    <row r="204" spans="1:16" x14ac:dyDescent="0.35">
      <c r="A204" t="s">
        <v>3</v>
      </c>
      <c r="B204" t="s">
        <v>202</v>
      </c>
      <c r="C204" s="1" t="s">
        <v>263</v>
      </c>
      <c r="D204" t="s">
        <v>270</v>
      </c>
      <c r="E204" s="1">
        <v>41960</v>
      </c>
      <c r="F204">
        <v>705754895</v>
      </c>
      <c r="G204">
        <v>41963</v>
      </c>
      <c r="H204">
        <v>942</v>
      </c>
      <c r="I204">
        <v>800</v>
      </c>
      <c r="J204">
        <v>88019</v>
      </c>
      <c r="K204">
        <v>82913898</v>
      </c>
      <c r="L204">
        <v>753600</v>
      </c>
      <c r="M204">
        <f>Table2[[#This Row],[TOTAL REVENUE]]-Table2[[#This Row],[TOTAL COAST]]</f>
        <v>82160298</v>
      </c>
      <c r="N204">
        <v>2014</v>
      </c>
      <c r="O204" t="s">
        <v>293</v>
      </c>
      <c r="P204" t="s">
        <v>299</v>
      </c>
    </row>
    <row r="205" spans="1:16" x14ac:dyDescent="0.35">
      <c r="A205" t="s">
        <v>11</v>
      </c>
      <c r="B205" t="s">
        <v>195</v>
      </c>
      <c r="C205" s="1" t="s">
        <v>262</v>
      </c>
      <c r="D205" t="s">
        <v>270</v>
      </c>
      <c r="E205" s="1">
        <v>44419</v>
      </c>
      <c r="F205">
        <v>323404007</v>
      </c>
      <c r="G205">
        <v>44424</v>
      </c>
      <c r="H205">
        <v>196</v>
      </c>
      <c r="I205">
        <v>700</v>
      </c>
      <c r="J205">
        <v>53459</v>
      </c>
      <c r="K205">
        <v>10477964</v>
      </c>
      <c r="L205">
        <v>137200</v>
      </c>
      <c r="M205">
        <f>Table2[[#This Row],[TOTAL REVENUE]]-Table2[[#This Row],[TOTAL COAST]]</f>
        <v>10340764</v>
      </c>
      <c r="N205">
        <v>2021</v>
      </c>
      <c r="O205" t="s">
        <v>290</v>
      </c>
      <c r="P205" t="s">
        <v>296</v>
      </c>
    </row>
    <row r="206" spans="1:16" x14ac:dyDescent="0.35">
      <c r="A206" t="s">
        <v>31</v>
      </c>
      <c r="B206" t="s">
        <v>208</v>
      </c>
      <c r="C206" s="1" t="s">
        <v>265</v>
      </c>
      <c r="D206" t="s">
        <v>271</v>
      </c>
      <c r="E206" s="1">
        <v>43381</v>
      </c>
      <c r="F206">
        <v>618720313</v>
      </c>
      <c r="G206">
        <v>43388</v>
      </c>
      <c r="H206">
        <v>417</v>
      </c>
      <c r="I206">
        <v>1550</v>
      </c>
      <c r="J206">
        <v>6132</v>
      </c>
      <c r="K206">
        <v>2557044</v>
      </c>
      <c r="L206">
        <v>646350</v>
      </c>
      <c r="M206">
        <f>Table2[[#This Row],[TOTAL REVENUE]]-Table2[[#This Row],[TOTAL COAST]]</f>
        <v>1910694</v>
      </c>
      <c r="N206">
        <v>2018</v>
      </c>
      <c r="O206" t="s">
        <v>292</v>
      </c>
      <c r="P206" t="s">
        <v>297</v>
      </c>
    </row>
    <row r="207" spans="1:16" x14ac:dyDescent="0.35">
      <c r="A207" t="s">
        <v>0</v>
      </c>
      <c r="B207" t="s">
        <v>248</v>
      </c>
      <c r="C207" s="1" t="s">
        <v>261</v>
      </c>
      <c r="D207" t="s">
        <v>271</v>
      </c>
      <c r="E207" s="1">
        <v>44166</v>
      </c>
      <c r="F207">
        <v>683612838</v>
      </c>
      <c r="G207">
        <v>44167</v>
      </c>
      <c r="H207">
        <v>394</v>
      </c>
      <c r="I207">
        <v>500</v>
      </c>
      <c r="J207">
        <v>34925</v>
      </c>
      <c r="K207">
        <v>13760450</v>
      </c>
      <c r="L207">
        <v>197000</v>
      </c>
      <c r="M207">
        <f>Table2[[#This Row],[TOTAL REVENUE]]-Table2[[#This Row],[TOTAL COAST]]</f>
        <v>13563450</v>
      </c>
      <c r="N207">
        <v>2020</v>
      </c>
      <c r="O207" t="s">
        <v>294</v>
      </c>
      <c r="P207" t="s">
        <v>297</v>
      </c>
    </row>
    <row r="208" spans="1:16" x14ac:dyDescent="0.35">
      <c r="A208" t="s">
        <v>13</v>
      </c>
      <c r="B208" t="s">
        <v>95</v>
      </c>
      <c r="C208" s="1" t="s">
        <v>266</v>
      </c>
      <c r="D208" t="s">
        <v>270</v>
      </c>
      <c r="E208" s="1">
        <v>44172</v>
      </c>
      <c r="F208">
        <v>436850772</v>
      </c>
      <c r="G208">
        <v>44174</v>
      </c>
      <c r="H208">
        <v>465</v>
      </c>
      <c r="I208">
        <v>150</v>
      </c>
      <c r="J208">
        <v>6548</v>
      </c>
      <c r="K208">
        <v>3044820</v>
      </c>
      <c r="L208">
        <v>69750</v>
      </c>
      <c r="M208">
        <f>Table2[[#This Row],[TOTAL REVENUE]]-Table2[[#This Row],[TOTAL COAST]]</f>
        <v>2975070</v>
      </c>
      <c r="N208">
        <v>2020</v>
      </c>
      <c r="O208" t="s">
        <v>294</v>
      </c>
      <c r="P208" t="s">
        <v>299</v>
      </c>
    </row>
    <row r="209" spans="1:16" x14ac:dyDescent="0.35">
      <c r="A209" t="s">
        <v>0</v>
      </c>
      <c r="B209" t="s">
        <v>197</v>
      </c>
      <c r="C209" s="1" t="s">
        <v>263</v>
      </c>
      <c r="D209" t="s">
        <v>270</v>
      </c>
      <c r="E209" s="1">
        <v>42523</v>
      </c>
      <c r="F209">
        <v>242755093</v>
      </c>
      <c r="G209">
        <v>42525</v>
      </c>
      <c r="H209">
        <v>666</v>
      </c>
      <c r="I209">
        <v>800</v>
      </c>
      <c r="J209">
        <v>10326</v>
      </c>
      <c r="K209">
        <v>6877116</v>
      </c>
      <c r="L209">
        <v>532800</v>
      </c>
      <c r="M209">
        <f>Table2[[#This Row],[TOTAL REVENUE]]-Table2[[#This Row],[TOTAL COAST]]</f>
        <v>6344316</v>
      </c>
      <c r="N209">
        <v>2016</v>
      </c>
      <c r="O209" t="s">
        <v>288</v>
      </c>
      <c r="P209" t="s">
        <v>299</v>
      </c>
    </row>
    <row r="210" spans="1:16" x14ac:dyDescent="0.35">
      <c r="A210" t="s">
        <v>3</v>
      </c>
      <c r="B210" t="s">
        <v>73</v>
      </c>
      <c r="C210" s="1" t="s">
        <v>266</v>
      </c>
      <c r="D210" t="s">
        <v>270</v>
      </c>
      <c r="E210" s="1">
        <v>42875</v>
      </c>
      <c r="F210">
        <v>452933504</v>
      </c>
      <c r="G210">
        <v>42880</v>
      </c>
      <c r="H210">
        <v>62</v>
      </c>
      <c r="I210">
        <v>150</v>
      </c>
      <c r="J210">
        <v>18553</v>
      </c>
      <c r="K210">
        <v>1150286</v>
      </c>
      <c r="L210">
        <v>9300</v>
      </c>
      <c r="M210">
        <f>Table2[[#This Row],[TOTAL REVENUE]]-Table2[[#This Row],[TOTAL COAST]]</f>
        <v>1140986</v>
      </c>
      <c r="N210">
        <v>2017</v>
      </c>
      <c r="O210" t="s">
        <v>287</v>
      </c>
      <c r="P210" t="s">
        <v>296</v>
      </c>
    </row>
    <row r="211" spans="1:16" x14ac:dyDescent="0.35">
      <c r="A211" t="s">
        <v>11</v>
      </c>
      <c r="B211" t="s">
        <v>133</v>
      </c>
      <c r="C211" s="1" t="s">
        <v>259</v>
      </c>
      <c r="D211" t="s">
        <v>271</v>
      </c>
      <c r="E211" s="1">
        <v>41737</v>
      </c>
      <c r="F211">
        <v>764818170</v>
      </c>
      <c r="G211">
        <v>41745</v>
      </c>
      <c r="H211">
        <v>40</v>
      </c>
      <c r="I211">
        <v>30</v>
      </c>
      <c r="J211">
        <v>8152</v>
      </c>
      <c r="K211">
        <v>326080</v>
      </c>
      <c r="L211">
        <v>1200</v>
      </c>
      <c r="M211">
        <f>Table2[[#This Row],[TOTAL REVENUE]]-Table2[[#This Row],[TOTAL COAST]]</f>
        <v>324880</v>
      </c>
      <c r="N211">
        <v>2014</v>
      </c>
      <c r="O211" t="s">
        <v>286</v>
      </c>
      <c r="P211" t="s">
        <v>299</v>
      </c>
    </row>
    <row r="212" spans="1:16" x14ac:dyDescent="0.35">
      <c r="A212" t="s">
        <v>31</v>
      </c>
      <c r="B212" t="s">
        <v>198</v>
      </c>
      <c r="C212" s="1" t="s">
        <v>260</v>
      </c>
      <c r="D212" t="s">
        <v>271</v>
      </c>
      <c r="E212" s="1">
        <v>42253</v>
      </c>
      <c r="F212">
        <v>626601763</v>
      </c>
      <c r="G212">
        <v>42256</v>
      </c>
      <c r="H212">
        <v>52</v>
      </c>
      <c r="I212">
        <v>150000</v>
      </c>
      <c r="J212">
        <v>171969</v>
      </c>
      <c r="K212">
        <v>8942388</v>
      </c>
      <c r="L212">
        <v>7800000</v>
      </c>
      <c r="M212">
        <f>Table2[[#This Row],[TOTAL REVENUE]]-Table2[[#This Row],[TOTAL COAST]]</f>
        <v>1142388</v>
      </c>
      <c r="N212">
        <v>2015</v>
      </c>
      <c r="O212" t="s">
        <v>291</v>
      </c>
      <c r="P212" t="s">
        <v>299</v>
      </c>
    </row>
    <row r="213" spans="1:16" x14ac:dyDescent="0.35">
      <c r="A213" t="s">
        <v>13</v>
      </c>
      <c r="B213" t="s">
        <v>209</v>
      </c>
      <c r="C213" s="1" t="s">
        <v>259</v>
      </c>
      <c r="D213" t="s">
        <v>271</v>
      </c>
      <c r="E213" s="1">
        <v>43301</v>
      </c>
      <c r="F213">
        <v>355124232</v>
      </c>
      <c r="G213">
        <v>43310</v>
      </c>
      <c r="H213">
        <v>988</v>
      </c>
      <c r="I213">
        <v>30</v>
      </c>
      <c r="J213">
        <v>10028</v>
      </c>
      <c r="K213">
        <v>9907664</v>
      </c>
      <c r="L213">
        <v>29640</v>
      </c>
      <c r="M213">
        <f>Table2[[#This Row],[TOTAL REVENUE]]-Table2[[#This Row],[TOTAL COAST]]</f>
        <v>9878024</v>
      </c>
      <c r="N213">
        <v>2018</v>
      </c>
      <c r="O213" t="s">
        <v>289</v>
      </c>
      <c r="P213" t="s">
        <v>298</v>
      </c>
    </row>
    <row r="214" spans="1:16" x14ac:dyDescent="0.35">
      <c r="A214" t="s">
        <v>3</v>
      </c>
      <c r="B214" t="s">
        <v>203</v>
      </c>
      <c r="C214" s="1" t="s">
        <v>260</v>
      </c>
      <c r="D214" t="s">
        <v>270</v>
      </c>
      <c r="E214" s="1">
        <v>43480</v>
      </c>
      <c r="F214">
        <v>22018444</v>
      </c>
      <c r="G214">
        <v>43486</v>
      </c>
      <c r="H214">
        <v>328</v>
      </c>
      <c r="I214">
        <v>150000</v>
      </c>
      <c r="J214">
        <v>220286</v>
      </c>
      <c r="K214">
        <v>72253808</v>
      </c>
      <c r="L214">
        <v>49200000</v>
      </c>
      <c r="M214">
        <f>Table2[[#This Row],[TOTAL REVENUE]]-Table2[[#This Row],[TOTAL COAST]]</f>
        <v>23053808</v>
      </c>
      <c r="N214">
        <v>2019</v>
      </c>
      <c r="O214" t="s">
        <v>283</v>
      </c>
      <c r="P214" t="s">
        <v>296</v>
      </c>
    </row>
    <row r="215" spans="1:16" x14ac:dyDescent="0.35">
      <c r="A215" t="s">
        <v>3</v>
      </c>
      <c r="B215" t="s">
        <v>199</v>
      </c>
      <c r="C215" s="1" t="s">
        <v>261</v>
      </c>
      <c r="D215" t="s">
        <v>271</v>
      </c>
      <c r="E215" s="1">
        <v>43656</v>
      </c>
      <c r="F215">
        <v>768274716</v>
      </c>
      <c r="G215">
        <v>43663</v>
      </c>
      <c r="H215">
        <v>252</v>
      </c>
      <c r="I215">
        <v>500</v>
      </c>
      <c r="J215">
        <v>26195</v>
      </c>
      <c r="K215">
        <v>6601140</v>
      </c>
      <c r="L215">
        <v>126000</v>
      </c>
      <c r="M215">
        <f>Table2[[#This Row],[TOTAL REVENUE]]-Table2[[#This Row],[TOTAL COAST]]</f>
        <v>6475140</v>
      </c>
      <c r="N215">
        <v>2019</v>
      </c>
      <c r="O215" t="s">
        <v>289</v>
      </c>
      <c r="P215" t="s">
        <v>299</v>
      </c>
    </row>
    <row r="216" spans="1:16" x14ac:dyDescent="0.35">
      <c r="A216" t="s">
        <v>3</v>
      </c>
      <c r="B216" t="s">
        <v>49</v>
      </c>
      <c r="C216" s="1" t="s">
        <v>266</v>
      </c>
      <c r="D216" t="s">
        <v>271</v>
      </c>
      <c r="E216" s="1">
        <v>43894</v>
      </c>
      <c r="F216">
        <v>448766153</v>
      </c>
      <c r="G216">
        <v>43899</v>
      </c>
      <c r="H216">
        <v>824</v>
      </c>
      <c r="I216">
        <v>150</v>
      </c>
      <c r="J216">
        <v>22480</v>
      </c>
      <c r="K216">
        <v>18523520</v>
      </c>
      <c r="L216">
        <v>123600</v>
      </c>
      <c r="M216">
        <f>Table2[[#This Row],[TOTAL REVENUE]]-Table2[[#This Row],[TOTAL COAST]]</f>
        <v>18399920</v>
      </c>
      <c r="N216">
        <v>2020</v>
      </c>
      <c r="O216" t="s">
        <v>285</v>
      </c>
      <c r="P216" t="s">
        <v>299</v>
      </c>
    </row>
    <row r="217" spans="1:16" x14ac:dyDescent="0.35">
      <c r="A217" t="s">
        <v>11</v>
      </c>
      <c r="B217" t="s">
        <v>212</v>
      </c>
      <c r="C217" s="1" t="s">
        <v>263</v>
      </c>
      <c r="D217" t="s">
        <v>271</v>
      </c>
      <c r="E217" s="1">
        <v>41750</v>
      </c>
      <c r="F217">
        <v>41024011</v>
      </c>
      <c r="G217">
        <v>41758</v>
      </c>
      <c r="H217">
        <v>582</v>
      </c>
      <c r="I217">
        <v>800</v>
      </c>
      <c r="J217">
        <v>94917</v>
      </c>
      <c r="K217">
        <v>55241694</v>
      </c>
      <c r="L217">
        <v>465600</v>
      </c>
      <c r="M217">
        <f>Table2[[#This Row],[TOTAL REVENUE]]-Table2[[#This Row],[TOTAL COAST]]</f>
        <v>54776094</v>
      </c>
      <c r="N217">
        <v>2014</v>
      </c>
      <c r="O217" t="s">
        <v>286</v>
      </c>
      <c r="P217" t="s">
        <v>296</v>
      </c>
    </row>
    <row r="218" spans="1:16" x14ac:dyDescent="0.35">
      <c r="A218" t="s">
        <v>11</v>
      </c>
      <c r="B218" t="s">
        <v>228</v>
      </c>
      <c r="C218" s="1" t="s">
        <v>260</v>
      </c>
      <c r="D218" t="s">
        <v>270</v>
      </c>
      <c r="E218" s="1">
        <v>44369</v>
      </c>
      <c r="F218">
        <v>185625157</v>
      </c>
      <c r="G218">
        <v>44371</v>
      </c>
      <c r="H218">
        <v>588</v>
      </c>
      <c r="I218">
        <v>150000</v>
      </c>
      <c r="J218">
        <v>244825</v>
      </c>
      <c r="K218">
        <v>143957100</v>
      </c>
      <c r="L218">
        <v>88200000</v>
      </c>
      <c r="M218">
        <f>Table2[[#This Row],[TOTAL REVENUE]]-Table2[[#This Row],[TOTAL COAST]]</f>
        <v>55757100</v>
      </c>
      <c r="N218">
        <v>2021</v>
      </c>
      <c r="O218" t="s">
        <v>288</v>
      </c>
      <c r="P218" t="s">
        <v>297</v>
      </c>
    </row>
    <row r="219" spans="1:16" x14ac:dyDescent="0.35">
      <c r="A219" t="s">
        <v>11</v>
      </c>
      <c r="B219" t="s">
        <v>219</v>
      </c>
      <c r="C219" s="1" t="s">
        <v>262</v>
      </c>
      <c r="D219" t="s">
        <v>270</v>
      </c>
      <c r="E219" s="1">
        <v>41744</v>
      </c>
      <c r="F219">
        <v>262446987</v>
      </c>
      <c r="G219">
        <v>41747</v>
      </c>
      <c r="H219">
        <v>7</v>
      </c>
      <c r="I219">
        <v>700</v>
      </c>
      <c r="J219">
        <v>67088</v>
      </c>
      <c r="K219">
        <v>469616</v>
      </c>
      <c r="L219">
        <v>4900</v>
      </c>
      <c r="M219">
        <f>Table2[[#This Row],[TOTAL REVENUE]]-Table2[[#This Row],[TOTAL COAST]]</f>
        <v>464716</v>
      </c>
      <c r="N219">
        <v>2014</v>
      </c>
      <c r="O219" t="s">
        <v>286</v>
      </c>
      <c r="P219" t="s">
        <v>297</v>
      </c>
    </row>
    <row r="220" spans="1:16" x14ac:dyDescent="0.35">
      <c r="A220" t="s">
        <v>0</v>
      </c>
      <c r="B220" t="s">
        <v>229</v>
      </c>
      <c r="C220" s="1" t="s">
        <v>261</v>
      </c>
      <c r="D220" t="s">
        <v>271</v>
      </c>
      <c r="E220" s="1">
        <v>42732</v>
      </c>
      <c r="F220">
        <v>958387099</v>
      </c>
      <c r="G220">
        <v>42738</v>
      </c>
      <c r="H220">
        <v>87</v>
      </c>
      <c r="I220">
        <v>500</v>
      </c>
      <c r="J220">
        <v>69348</v>
      </c>
      <c r="K220">
        <v>6033276</v>
      </c>
      <c r="L220">
        <v>43500</v>
      </c>
      <c r="M220">
        <f>Table2[[#This Row],[TOTAL REVENUE]]-Table2[[#This Row],[TOTAL COAST]]</f>
        <v>5989776</v>
      </c>
      <c r="N220">
        <v>2016</v>
      </c>
      <c r="O220" t="s">
        <v>294</v>
      </c>
      <c r="P220" t="s">
        <v>299</v>
      </c>
    </row>
    <row r="221" spans="1:16" x14ac:dyDescent="0.35">
      <c r="A221" t="s">
        <v>11</v>
      </c>
      <c r="B221" t="s">
        <v>218</v>
      </c>
      <c r="C221" s="1" t="s">
        <v>265</v>
      </c>
      <c r="D221" t="s">
        <v>271</v>
      </c>
      <c r="E221" s="1">
        <v>44283</v>
      </c>
      <c r="F221">
        <v>112544902</v>
      </c>
      <c r="G221">
        <v>44292</v>
      </c>
      <c r="H221">
        <v>525</v>
      </c>
      <c r="I221">
        <v>1550</v>
      </c>
      <c r="J221">
        <v>75398</v>
      </c>
      <c r="K221">
        <v>39583950</v>
      </c>
      <c r="L221">
        <v>813750</v>
      </c>
      <c r="M221">
        <f>Table2[[#This Row],[TOTAL REVENUE]]-Table2[[#This Row],[TOTAL COAST]]</f>
        <v>38770200</v>
      </c>
      <c r="N221">
        <v>2021</v>
      </c>
      <c r="O221" t="s">
        <v>285</v>
      </c>
      <c r="P221" t="s">
        <v>297</v>
      </c>
    </row>
    <row r="222" spans="1:16" x14ac:dyDescent="0.35">
      <c r="A222" t="s">
        <v>11</v>
      </c>
      <c r="B222" t="s">
        <v>224</v>
      </c>
      <c r="C222" s="1" t="s">
        <v>263</v>
      </c>
      <c r="D222" t="s">
        <v>271</v>
      </c>
      <c r="E222" s="1">
        <v>43608</v>
      </c>
      <c r="F222">
        <v>223011567</v>
      </c>
      <c r="G222">
        <v>43618</v>
      </c>
      <c r="H222">
        <v>641</v>
      </c>
      <c r="I222">
        <v>800</v>
      </c>
      <c r="J222">
        <v>22530</v>
      </c>
      <c r="K222">
        <v>14441730</v>
      </c>
      <c r="L222">
        <v>512800</v>
      </c>
      <c r="M222">
        <f>Table2[[#This Row],[TOTAL REVENUE]]-Table2[[#This Row],[TOTAL COAST]]</f>
        <v>13928930</v>
      </c>
      <c r="N222">
        <v>2019</v>
      </c>
      <c r="O222" t="s">
        <v>287</v>
      </c>
      <c r="P222" t="s">
        <v>297</v>
      </c>
    </row>
    <row r="223" spans="1:16" x14ac:dyDescent="0.35">
      <c r="A223" t="s">
        <v>0</v>
      </c>
      <c r="B223" t="s">
        <v>217</v>
      </c>
      <c r="C223" s="1" t="s">
        <v>268</v>
      </c>
      <c r="D223" t="s">
        <v>270</v>
      </c>
      <c r="E223" s="1">
        <v>44596</v>
      </c>
      <c r="F223">
        <v>476369743</v>
      </c>
      <c r="G223">
        <v>44604</v>
      </c>
      <c r="H223">
        <v>978</v>
      </c>
      <c r="I223">
        <v>35</v>
      </c>
      <c r="J223">
        <v>13949</v>
      </c>
      <c r="K223">
        <v>13642122</v>
      </c>
      <c r="L223">
        <v>34230</v>
      </c>
      <c r="M223">
        <f>Table2[[#This Row],[TOTAL REVENUE]]-Table2[[#This Row],[TOTAL COAST]]</f>
        <v>13607892</v>
      </c>
      <c r="N223">
        <v>2022</v>
      </c>
      <c r="O223" t="s">
        <v>284</v>
      </c>
      <c r="P223" t="s">
        <v>299</v>
      </c>
    </row>
    <row r="224" spans="1:16" x14ac:dyDescent="0.35">
      <c r="A224" t="s">
        <v>11</v>
      </c>
      <c r="B224" t="s">
        <v>220</v>
      </c>
      <c r="C224" s="1" t="s">
        <v>260</v>
      </c>
      <c r="D224" t="s">
        <v>271</v>
      </c>
      <c r="E224" s="1">
        <v>42969</v>
      </c>
      <c r="F224">
        <v>630079455</v>
      </c>
      <c r="G224">
        <v>42973</v>
      </c>
      <c r="H224">
        <v>378</v>
      </c>
      <c r="I224">
        <v>150000</v>
      </c>
      <c r="J224">
        <v>173185</v>
      </c>
      <c r="K224">
        <v>65463930</v>
      </c>
      <c r="L224">
        <v>56700000</v>
      </c>
      <c r="M224">
        <f>Table2[[#This Row],[TOTAL REVENUE]]-Table2[[#This Row],[TOTAL COAST]]</f>
        <v>8763930</v>
      </c>
      <c r="N224">
        <v>2017</v>
      </c>
      <c r="O224" t="s">
        <v>290</v>
      </c>
      <c r="P224" t="s">
        <v>297</v>
      </c>
    </row>
    <row r="225" spans="1:16" x14ac:dyDescent="0.35">
      <c r="A225" t="s">
        <v>11</v>
      </c>
      <c r="B225" t="s">
        <v>223</v>
      </c>
      <c r="C225" s="1" t="s">
        <v>262</v>
      </c>
      <c r="D225" t="s">
        <v>271</v>
      </c>
      <c r="E225" s="1">
        <v>41994</v>
      </c>
      <c r="F225">
        <v>558150706</v>
      </c>
      <c r="G225">
        <v>41998</v>
      </c>
      <c r="H225">
        <v>263</v>
      </c>
      <c r="I225">
        <v>700</v>
      </c>
      <c r="J225">
        <v>30762</v>
      </c>
      <c r="K225">
        <v>8090406</v>
      </c>
      <c r="L225">
        <v>184100</v>
      </c>
      <c r="M225">
        <f>Table2[[#This Row],[TOTAL REVENUE]]-Table2[[#This Row],[TOTAL COAST]]</f>
        <v>7906306</v>
      </c>
      <c r="N225">
        <v>2014</v>
      </c>
      <c r="O225" t="s">
        <v>294</v>
      </c>
      <c r="P225" t="s">
        <v>296</v>
      </c>
    </row>
    <row r="226" spans="1:16" x14ac:dyDescent="0.35">
      <c r="A226" t="s">
        <v>13</v>
      </c>
      <c r="B226" t="s">
        <v>226</v>
      </c>
      <c r="C226" s="1" t="s">
        <v>267</v>
      </c>
      <c r="D226" t="s">
        <v>270</v>
      </c>
      <c r="E226" s="1">
        <v>42311</v>
      </c>
      <c r="F226">
        <v>715029515</v>
      </c>
      <c r="G226">
        <v>42313</v>
      </c>
      <c r="H226">
        <v>632</v>
      </c>
      <c r="I226">
        <v>100000</v>
      </c>
      <c r="J226">
        <v>159259</v>
      </c>
      <c r="K226">
        <v>100651688</v>
      </c>
      <c r="L226">
        <v>63200000</v>
      </c>
      <c r="M226">
        <f>Table2[[#This Row],[TOTAL REVENUE]]-Table2[[#This Row],[TOTAL COAST]]</f>
        <v>37451688</v>
      </c>
      <c r="N226">
        <v>2015</v>
      </c>
      <c r="O226" t="s">
        <v>293</v>
      </c>
      <c r="P226" t="s">
        <v>298</v>
      </c>
    </row>
    <row r="227" spans="1:16" x14ac:dyDescent="0.35">
      <c r="A227" t="s">
        <v>31</v>
      </c>
      <c r="B227" t="s">
        <v>222</v>
      </c>
      <c r="C227" s="1" t="s">
        <v>260</v>
      </c>
      <c r="D227" t="s">
        <v>271</v>
      </c>
      <c r="E227" s="1">
        <v>44637</v>
      </c>
      <c r="F227">
        <v>426617957</v>
      </c>
      <c r="G227">
        <v>44644</v>
      </c>
      <c r="H227">
        <v>759</v>
      </c>
      <c r="I227">
        <v>150000</v>
      </c>
      <c r="J227">
        <v>234164</v>
      </c>
      <c r="K227">
        <v>177730476</v>
      </c>
      <c r="L227">
        <v>113850000</v>
      </c>
      <c r="M227">
        <f>Table2[[#This Row],[TOTAL REVENUE]]-Table2[[#This Row],[TOTAL COAST]]</f>
        <v>63880476</v>
      </c>
      <c r="N227">
        <v>2022</v>
      </c>
      <c r="O227" t="s">
        <v>285</v>
      </c>
      <c r="P227" t="s">
        <v>296</v>
      </c>
    </row>
    <row r="228" spans="1:16" x14ac:dyDescent="0.35">
      <c r="A228" t="s">
        <v>3</v>
      </c>
      <c r="B228" t="s">
        <v>225</v>
      </c>
      <c r="C228" s="1" t="s">
        <v>260</v>
      </c>
      <c r="D228" t="s">
        <v>271</v>
      </c>
      <c r="E228" s="1">
        <v>44372</v>
      </c>
      <c r="F228">
        <v>849094457</v>
      </c>
      <c r="G228">
        <v>44376</v>
      </c>
      <c r="H228">
        <v>88</v>
      </c>
      <c r="I228">
        <v>150000</v>
      </c>
      <c r="J228">
        <v>195191</v>
      </c>
      <c r="K228">
        <v>17176808</v>
      </c>
      <c r="L228">
        <v>13200000</v>
      </c>
      <c r="M228">
        <f>Table2[[#This Row],[TOTAL REVENUE]]-Table2[[#This Row],[TOTAL COAST]]</f>
        <v>3976808</v>
      </c>
      <c r="N228">
        <v>2021</v>
      </c>
      <c r="O228" t="s">
        <v>288</v>
      </c>
      <c r="P228" t="s">
        <v>297</v>
      </c>
    </row>
    <row r="229" spans="1:16" x14ac:dyDescent="0.35">
      <c r="A229" t="s">
        <v>11</v>
      </c>
      <c r="B229" t="s">
        <v>221</v>
      </c>
      <c r="C229" s="1" t="s">
        <v>266</v>
      </c>
      <c r="D229" t="s">
        <v>270</v>
      </c>
      <c r="E229" s="1">
        <v>44403</v>
      </c>
      <c r="F229">
        <v>815837026</v>
      </c>
      <c r="G229">
        <v>44412</v>
      </c>
      <c r="H229">
        <v>996</v>
      </c>
      <c r="I229">
        <v>150</v>
      </c>
      <c r="J229">
        <v>31164</v>
      </c>
      <c r="K229">
        <v>31039344</v>
      </c>
      <c r="L229">
        <v>149400</v>
      </c>
      <c r="M229">
        <f>Table2[[#This Row],[TOTAL REVENUE]]-Table2[[#This Row],[TOTAL COAST]]</f>
        <v>30889944</v>
      </c>
      <c r="N229">
        <v>2021</v>
      </c>
      <c r="O229" t="s">
        <v>289</v>
      </c>
      <c r="P229" t="s">
        <v>299</v>
      </c>
    </row>
    <row r="230" spans="1:16" x14ac:dyDescent="0.35">
      <c r="A230" t="s">
        <v>13</v>
      </c>
      <c r="B230" t="s">
        <v>214</v>
      </c>
      <c r="C230" s="1" t="s">
        <v>263</v>
      </c>
      <c r="D230" t="s">
        <v>270</v>
      </c>
      <c r="E230" s="1">
        <v>42141</v>
      </c>
      <c r="F230">
        <v>829586402</v>
      </c>
      <c r="G230">
        <v>42149</v>
      </c>
      <c r="H230">
        <v>307</v>
      </c>
      <c r="I230">
        <v>800</v>
      </c>
      <c r="J230">
        <v>77149</v>
      </c>
      <c r="K230">
        <v>23684743</v>
      </c>
      <c r="L230">
        <v>245600</v>
      </c>
      <c r="M230">
        <f>Table2[[#This Row],[TOTAL REVENUE]]-Table2[[#This Row],[TOTAL COAST]]</f>
        <v>23439143</v>
      </c>
      <c r="N230">
        <v>2015</v>
      </c>
      <c r="O230" t="s">
        <v>287</v>
      </c>
      <c r="P230" t="s">
        <v>299</v>
      </c>
    </row>
    <row r="231" spans="1:16" x14ac:dyDescent="0.35">
      <c r="A231" t="s">
        <v>11</v>
      </c>
      <c r="B231" t="s">
        <v>227</v>
      </c>
      <c r="C231" s="1" t="s">
        <v>266</v>
      </c>
      <c r="D231" t="s">
        <v>270</v>
      </c>
      <c r="E231" s="1">
        <v>44371</v>
      </c>
      <c r="F231">
        <v>493511057</v>
      </c>
      <c r="G231">
        <v>44380</v>
      </c>
      <c r="H231">
        <v>429</v>
      </c>
      <c r="I231">
        <v>150</v>
      </c>
      <c r="J231">
        <v>88930</v>
      </c>
      <c r="K231">
        <v>38150970</v>
      </c>
      <c r="L231">
        <v>64350</v>
      </c>
      <c r="M231">
        <f>Table2[[#This Row],[TOTAL REVENUE]]-Table2[[#This Row],[TOTAL COAST]]</f>
        <v>38086620</v>
      </c>
      <c r="N231">
        <v>2021</v>
      </c>
      <c r="O231" t="s">
        <v>288</v>
      </c>
      <c r="P231" t="s">
        <v>296</v>
      </c>
    </row>
    <row r="232" spans="1:16" x14ac:dyDescent="0.35">
      <c r="A232" t="s">
        <v>0</v>
      </c>
      <c r="B232" t="s">
        <v>231</v>
      </c>
      <c r="C232" s="1" t="s">
        <v>259</v>
      </c>
      <c r="D232" t="s">
        <v>270</v>
      </c>
      <c r="E232" s="1">
        <v>43878</v>
      </c>
      <c r="F232">
        <v>80188010</v>
      </c>
      <c r="G232">
        <v>43884</v>
      </c>
      <c r="H232">
        <v>817</v>
      </c>
      <c r="I232">
        <v>30</v>
      </c>
      <c r="J232">
        <v>88637</v>
      </c>
      <c r="K232">
        <v>72416429</v>
      </c>
      <c r="L232">
        <v>24510</v>
      </c>
      <c r="M232">
        <f>Table2[[#This Row],[TOTAL REVENUE]]-Table2[[#This Row],[TOTAL COAST]]</f>
        <v>72391919</v>
      </c>
      <c r="N232">
        <v>2020</v>
      </c>
      <c r="O232" t="s">
        <v>284</v>
      </c>
      <c r="P232" t="s">
        <v>296</v>
      </c>
    </row>
    <row r="233" spans="1:16" x14ac:dyDescent="0.35">
      <c r="A233" t="s">
        <v>3</v>
      </c>
      <c r="B233" t="s">
        <v>230</v>
      </c>
      <c r="C233" s="1" t="s">
        <v>267</v>
      </c>
      <c r="D233" t="s">
        <v>270</v>
      </c>
      <c r="E233" s="1">
        <v>43289</v>
      </c>
      <c r="F233">
        <v>811087325</v>
      </c>
      <c r="G233">
        <v>43299</v>
      </c>
      <c r="H233">
        <v>880</v>
      </c>
      <c r="I233">
        <v>100000</v>
      </c>
      <c r="J233">
        <v>168666</v>
      </c>
      <c r="K233">
        <v>148426080</v>
      </c>
      <c r="L233">
        <v>88000000</v>
      </c>
      <c r="M233">
        <f>Table2[[#This Row],[TOTAL REVENUE]]-Table2[[#This Row],[TOTAL COAST]]</f>
        <v>60426080</v>
      </c>
      <c r="N233">
        <v>2018</v>
      </c>
      <c r="O233" t="s">
        <v>289</v>
      </c>
      <c r="P233" t="s">
        <v>296</v>
      </c>
    </row>
    <row r="234" spans="1:16" x14ac:dyDescent="0.35">
      <c r="A234" t="s">
        <v>9</v>
      </c>
      <c r="B234" t="s">
        <v>8</v>
      </c>
      <c r="C234" s="1" t="s">
        <v>261</v>
      </c>
      <c r="D234" t="s">
        <v>271</v>
      </c>
      <c r="E234" s="1">
        <v>44207</v>
      </c>
      <c r="F234">
        <v>219696795</v>
      </c>
      <c r="G234">
        <v>44217</v>
      </c>
      <c r="H234">
        <v>853</v>
      </c>
      <c r="I234">
        <v>500</v>
      </c>
      <c r="J234">
        <v>75016</v>
      </c>
      <c r="K234">
        <v>63988648</v>
      </c>
      <c r="L234">
        <v>426500</v>
      </c>
      <c r="M234">
        <f>Table2[[#This Row],[TOTAL REVENUE]]-Table2[[#This Row],[TOTAL COAST]]</f>
        <v>63562148</v>
      </c>
      <c r="N234">
        <v>2021</v>
      </c>
      <c r="O234" t="s">
        <v>283</v>
      </c>
      <c r="P234" t="s">
        <v>298</v>
      </c>
    </row>
    <row r="235" spans="1:16" x14ac:dyDescent="0.35">
      <c r="A235" t="s">
        <v>3</v>
      </c>
      <c r="B235" t="s">
        <v>83</v>
      </c>
      <c r="C235" s="1" t="s">
        <v>261</v>
      </c>
      <c r="D235" t="s">
        <v>271</v>
      </c>
      <c r="E235" s="1">
        <v>43458</v>
      </c>
      <c r="F235">
        <v>841785448</v>
      </c>
      <c r="G235">
        <v>43461</v>
      </c>
      <c r="H235">
        <v>546</v>
      </c>
      <c r="I235">
        <v>500</v>
      </c>
      <c r="J235">
        <v>47104</v>
      </c>
      <c r="K235">
        <v>25718784</v>
      </c>
      <c r="L235">
        <v>273000</v>
      </c>
      <c r="M235">
        <f>Table2[[#This Row],[TOTAL REVENUE]]-Table2[[#This Row],[TOTAL COAST]]</f>
        <v>25445784</v>
      </c>
      <c r="N235">
        <v>2018</v>
      </c>
      <c r="O235" t="s">
        <v>294</v>
      </c>
      <c r="P235" t="s">
        <v>298</v>
      </c>
    </row>
    <row r="236" spans="1:16" x14ac:dyDescent="0.35">
      <c r="A236" t="s">
        <v>1</v>
      </c>
      <c r="B236" t="s">
        <v>233</v>
      </c>
      <c r="C236" s="1" t="s">
        <v>262</v>
      </c>
      <c r="D236" t="s">
        <v>270</v>
      </c>
      <c r="E236" s="1">
        <v>41863</v>
      </c>
      <c r="F236">
        <v>759332064</v>
      </c>
      <c r="G236">
        <v>41871</v>
      </c>
      <c r="H236">
        <v>963</v>
      </c>
      <c r="I236">
        <v>700</v>
      </c>
      <c r="J236">
        <v>81975</v>
      </c>
      <c r="K236">
        <v>78941925</v>
      </c>
      <c r="L236">
        <v>674100</v>
      </c>
      <c r="M236">
        <f>Table2[[#This Row],[TOTAL REVENUE]]-Table2[[#This Row],[TOTAL COAST]]</f>
        <v>78267825</v>
      </c>
      <c r="N236">
        <v>2014</v>
      </c>
      <c r="O236" t="s">
        <v>290</v>
      </c>
      <c r="P236" t="s">
        <v>296</v>
      </c>
    </row>
    <row r="237" spans="1:16" x14ac:dyDescent="0.35">
      <c r="A237" t="s">
        <v>11</v>
      </c>
      <c r="B237" t="s">
        <v>232</v>
      </c>
      <c r="C237" s="1" t="s">
        <v>264</v>
      </c>
      <c r="D237" t="s">
        <v>271</v>
      </c>
      <c r="E237" s="1">
        <v>43088</v>
      </c>
      <c r="F237">
        <v>739882328</v>
      </c>
      <c r="G237">
        <v>43098</v>
      </c>
      <c r="H237">
        <v>321</v>
      </c>
      <c r="I237">
        <v>800</v>
      </c>
      <c r="J237">
        <v>77942</v>
      </c>
      <c r="K237">
        <v>25019382</v>
      </c>
      <c r="L237">
        <v>256800</v>
      </c>
      <c r="M237">
        <f>Table2[[#This Row],[TOTAL REVENUE]]-Table2[[#This Row],[TOTAL COAST]]</f>
        <v>24762582</v>
      </c>
      <c r="N237">
        <v>2017</v>
      </c>
      <c r="O237" t="s">
        <v>294</v>
      </c>
      <c r="P237" t="s">
        <v>297</v>
      </c>
    </row>
    <row r="238" spans="1:16" x14ac:dyDescent="0.35">
      <c r="A238" t="s">
        <v>13</v>
      </c>
      <c r="B238" t="s">
        <v>234</v>
      </c>
      <c r="C238" s="1" t="s">
        <v>268</v>
      </c>
      <c r="D238" t="s">
        <v>271</v>
      </c>
      <c r="E238" s="1">
        <v>42314</v>
      </c>
      <c r="F238">
        <v>807761654</v>
      </c>
      <c r="G238">
        <v>42321</v>
      </c>
      <c r="H238">
        <v>689</v>
      </c>
      <c r="I238">
        <v>35</v>
      </c>
      <c r="J238">
        <v>6391</v>
      </c>
      <c r="K238">
        <v>4403399</v>
      </c>
      <c r="L238">
        <v>24115</v>
      </c>
      <c r="M238">
        <f>Table2[[#This Row],[TOTAL REVENUE]]-Table2[[#This Row],[TOTAL COAST]]</f>
        <v>4379284</v>
      </c>
      <c r="N238">
        <v>2015</v>
      </c>
      <c r="O238" t="s">
        <v>293</v>
      </c>
      <c r="P238" t="s">
        <v>298</v>
      </c>
    </row>
    <row r="239" spans="1:16" x14ac:dyDescent="0.35">
      <c r="A239" t="s">
        <v>11</v>
      </c>
      <c r="B239" t="s">
        <v>235</v>
      </c>
      <c r="C239" s="1" t="s">
        <v>266</v>
      </c>
      <c r="D239" t="s">
        <v>271</v>
      </c>
      <c r="E239" s="1">
        <v>43880</v>
      </c>
      <c r="F239">
        <v>281175045</v>
      </c>
      <c r="G239">
        <v>43888</v>
      </c>
      <c r="H239">
        <v>589</v>
      </c>
      <c r="I239">
        <v>150</v>
      </c>
      <c r="J239">
        <v>61423</v>
      </c>
      <c r="K239">
        <v>36178147</v>
      </c>
      <c r="L239">
        <v>88350</v>
      </c>
      <c r="M239">
        <f>Table2[[#This Row],[TOTAL REVENUE]]-Table2[[#This Row],[TOTAL COAST]]</f>
        <v>36089797</v>
      </c>
      <c r="N239">
        <v>2020</v>
      </c>
      <c r="O239" t="s">
        <v>284</v>
      </c>
      <c r="P239" t="s">
        <v>297</v>
      </c>
    </row>
    <row r="240" spans="1:16" x14ac:dyDescent="0.35">
      <c r="A240" t="s">
        <v>11</v>
      </c>
      <c r="B240" t="s">
        <v>242</v>
      </c>
      <c r="C240" s="1" t="s">
        <v>266</v>
      </c>
      <c r="D240" t="s">
        <v>270</v>
      </c>
      <c r="E240" s="1">
        <v>42346</v>
      </c>
      <c r="F240">
        <v>753991525</v>
      </c>
      <c r="G240">
        <v>42353</v>
      </c>
      <c r="H240">
        <v>197</v>
      </c>
      <c r="I240">
        <v>150</v>
      </c>
      <c r="J240">
        <v>53335</v>
      </c>
      <c r="K240">
        <v>10506995</v>
      </c>
      <c r="L240">
        <v>29550</v>
      </c>
      <c r="M240">
        <f>Table2[[#This Row],[TOTAL REVENUE]]-Table2[[#This Row],[TOTAL COAST]]</f>
        <v>10477445</v>
      </c>
      <c r="N240">
        <v>2015</v>
      </c>
      <c r="O240" t="s">
        <v>294</v>
      </c>
      <c r="P240" t="s">
        <v>297</v>
      </c>
    </row>
    <row r="241" spans="1:16" x14ac:dyDescent="0.35">
      <c r="A241" t="s">
        <v>13</v>
      </c>
      <c r="B241" t="s">
        <v>238</v>
      </c>
      <c r="C241" s="1" t="s">
        <v>262</v>
      </c>
      <c r="D241" t="s">
        <v>271</v>
      </c>
      <c r="E241" s="1">
        <v>44171</v>
      </c>
      <c r="F241">
        <v>932401210</v>
      </c>
      <c r="G241">
        <v>44179</v>
      </c>
      <c r="H241">
        <v>595</v>
      </c>
      <c r="I241">
        <v>700</v>
      </c>
      <c r="J241">
        <v>92932</v>
      </c>
      <c r="K241">
        <v>55294540</v>
      </c>
      <c r="L241">
        <v>416500</v>
      </c>
      <c r="M241">
        <f>Table2[[#This Row],[TOTAL REVENUE]]-Table2[[#This Row],[TOTAL COAST]]</f>
        <v>54878040</v>
      </c>
      <c r="N241">
        <v>2020</v>
      </c>
      <c r="O241" t="s">
        <v>294</v>
      </c>
      <c r="P241" t="s">
        <v>297</v>
      </c>
    </row>
    <row r="242" spans="1:16" x14ac:dyDescent="0.35">
      <c r="A242" t="s">
        <v>11</v>
      </c>
      <c r="B242" t="s">
        <v>241</v>
      </c>
      <c r="C242" s="1" t="s">
        <v>268</v>
      </c>
      <c r="D242" t="s">
        <v>271</v>
      </c>
      <c r="E242" s="1">
        <v>42564</v>
      </c>
      <c r="F242">
        <v>154895544</v>
      </c>
      <c r="G242">
        <v>42573</v>
      </c>
      <c r="H242">
        <v>836</v>
      </c>
      <c r="I242">
        <v>35</v>
      </c>
      <c r="J242">
        <v>26554</v>
      </c>
      <c r="K242">
        <v>22199144</v>
      </c>
      <c r="L242">
        <v>29260</v>
      </c>
      <c r="M242">
        <f>Table2[[#This Row],[TOTAL REVENUE]]-Table2[[#This Row],[TOTAL COAST]]</f>
        <v>22169884</v>
      </c>
      <c r="N242">
        <v>2016</v>
      </c>
      <c r="O242" t="s">
        <v>289</v>
      </c>
      <c r="P242" t="s">
        <v>296</v>
      </c>
    </row>
    <row r="243" spans="1:16" x14ac:dyDescent="0.35">
      <c r="A243" t="s">
        <v>13</v>
      </c>
      <c r="B243" t="s">
        <v>239</v>
      </c>
      <c r="C243" s="1" t="s">
        <v>266</v>
      </c>
      <c r="D243" t="s">
        <v>271</v>
      </c>
      <c r="E243" s="1">
        <v>43313</v>
      </c>
      <c r="F243">
        <v>220031744</v>
      </c>
      <c r="G243">
        <v>43323</v>
      </c>
      <c r="H243">
        <v>246</v>
      </c>
      <c r="I243">
        <v>150</v>
      </c>
      <c r="J243">
        <v>21501</v>
      </c>
      <c r="K243">
        <v>5289246</v>
      </c>
      <c r="L243">
        <v>36900</v>
      </c>
      <c r="M243">
        <f>Table2[[#This Row],[TOTAL REVENUE]]-Table2[[#This Row],[TOTAL COAST]]</f>
        <v>5252346</v>
      </c>
      <c r="N243">
        <v>2018</v>
      </c>
      <c r="O243" t="s">
        <v>290</v>
      </c>
      <c r="P243" t="s">
        <v>297</v>
      </c>
    </row>
    <row r="244" spans="1:16" x14ac:dyDescent="0.35">
      <c r="A244" t="s">
        <v>13</v>
      </c>
      <c r="B244" t="s">
        <v>240</v>
      </c>
      <c r="C244" s="1" t="s">
        <v>259</v>
      </c>
      <c r="D244" t="s">
        <v>271</v>
      </c>
      <c r="E244" s="1">
        <v>43962</v>
      </c>
      <c r="F244">
        <v>793010344</v>
      </c>
      <c r="G244">
        <v>43972</v>
      </c>
      <c r="H244">
        <v>191</v>
      </c>
      <c r="I244">
        <v>30</v>
      </c>
      <c r="J244">
        <v>35014</v>
      </c>
      <c r="K244">
        <v>6687674</v>
      </c>
      <c r="L244">
        <v>5730</v>
      </c>
      <c r="M244">
        <f>Table2[[#This Row],[TOTAL REVENUE]]-Table2[[#This Row],[TOTAL COAST]]</f>
        <v>6681944</v>
      </c>
      <c r="N244">
        <v>2020</v>
      </c>
      <c r="O244" t="s">
        <v>287</v>
      </c>
      <c r="P244" t="s">
        <v>297</v>
      </c>
    </row>
    <row r="245" spans="1:16" x14ac:dyDescent="0.35">
      <c r="A245" t="s">
        <v>11</v>
      </c>
      <c r="B245" t="s">
        <v>243</v>
      </c>
      <c r="C245" s="1" t="s">
        <v>267</v>
      </c>
      <c r="D245" t="s">
        <v>271</v>
      </c>
      <c r="E245" s="1">
        <v>43497</v>
      </c>
      <c r="F245">
        <v>720561354</v>
      </c>
      <c r="G245">
        <v>43503</v>
      </c>
      <c r="H245">
        <v>594</v>
      </c>
      <c r="I245">
        <v>100000</v>
      </c>
      <c r="J245">
        <v>167875</v>
      </c>
      <c r="K245">
        <v>99717750</v>
      </c>
      <c r="L245">
        <v>59400000</v>
      </c>
      <c r="M245">
        <f>Table2[[#This Row],[TOTAL REVENUE]]-Table2[[#This Row],[TOTAL COAST]]</f>
        <v>40317750</v>
      </c>
      <c r="N245">
        <v>2019</v>
      </c>
      <c r="O245" t="s">
        <v>284</v>
      </c>
      <c r="P245" t="s">
        <v>296</v>
      </c>
    </row>
    <row r="246" spans="1:16" x14ac:dyDescent="0.35">
      <c r="A246" t="s">
        <v>0</v>
      </c>
      <c r="B246" t="s">
        <v>71</v>
      </c>
      <c r="C246" s="1" t="s">
        <v>259</v>
      </c>
      <c r="D246" t="s">
        <v>270</v>
      </c>
      <c r="E246" s="1">
        <v>43416</v>
      </c>
      <c r="F246">
        <v>670182071</v>
      </c>
      <c r="G246">
        <v>43426</v>
      </c>
      <c r="H246">
        <v>263</v>
      </c>
      <c r="I246">
        <v>30</v>
      </c>
      <c r="J246">
        <v>84135</v>
      </c>
      <c r="K246">
        <v>22127505</v>
      </c>
      <c r="L246">
        <v>7890</v>
      </c>
      <c r="M246">
        <f>Table2[[#This Row],[TOTAL REVENUE]]-Table2[[#This Row],[TOTAL COAST]]</f>
        <v>22119615</v>
      </c>
      <c r="N246">
        <v>2018</v>
      </c>
      <c r="O246" t="s">
        <v>293</v>
      </c>
      <c r="P246" t="s">
        <v>296</v>
      </c>
    </row>
    <row r="247" spans="1:16" x14ac:dyDescent="0.35">
      <c r="A247" t="s">
        <v>9</v>
      </c>
      <c r="B247" t="s">
        <v>245</v>
      </c>
      <c r="C247" s="1" t="s">
        <v>260</v>
      </c>
      <c r="D247" t="s">
        <v>270</v>
      </c>
      <c r="E247" s="1">
        <v>42106</v>
      </c>
      <c r="F247">
        <v>652891543</v>
      </c>
      <c r="G247">
        <v>42109</v>
      </c>
      <c r="H247">
        <v>999</v>
      </c>
      <c r="I247">
        <v>150000</v>
      </c>
      <c r="J247">
        <v>232122</v>
      </c>
      <c r="K247">
        <v>231889878</v>
      </c>
      <c r="L247">
        <v>149850000</v>
      </c>
      <c r="M247">
        <f>Table2[[#This Row],[TOTAL REVENUE]]-Table2[[#This Row],[TOTAL COAST]]</f>
        <v>82039878</v>
      </c>
      <c r="N247">
        <v>2015</v>
      </c>
      <c r="O247" t="s">
        <v>286</v>
      </c>
      <c r="P247" t="s">
        <v>297</v>
      </c>
    </row>
    <row r="248" spans="1:16" x14ac:dyDescent="0.35">
      <c r="A248" t="s">
        <v>0</v>
      </c>
      <c r="B248" t="s">
        <v>249</v>
      </c>
      <c r="C248" s="1" t="s">
        <v>263</v>
      </c>
      <c r="D248" t="s">
        <v>270</v>
      </c>
      <c r="E248" s="1">
        <v>43363</v>
      </c>
      <c r="F248">
        <v>689428568</v>
      </c>
      <c r="G248">
        <v>43370</v>
      </c>
      <c r="H248">
        <v>596</v>
      </c>
      <c r="I248">
        <v>800</v>
      </c>
      <c r="J248">
        <v>91211</v>
      </c>
      <c r="K248">
        <v>54361756</v>
      </c>
      <c r="L248">
        <v>476800</v>
      </c>
      <c r="M248">
        <f>Table2[[#This Row],[TOTAL REVENUE]]-Table2[[#This Row],[TOTAL COAST]]</f>
        <v>53884956</v>
      </c>
      <c r="N248">
        <v>2018</v>
      </c>
      <c r="O248" t="s">
        <v>291</v>
      </c>
      <c r="P248" t="s">
        <v>297</v>
      </c>
    </row>
    <row r="249" spans="1:16" x14ac:dyDescent="0.35">
      <c r="A249" t="s">
        <v>0</v>
      </c>
      <c r="B249" t="s">
        <v>251</v>
      </c>
      <c r="C249" s="1" t="s">
        <v>268</v>
      </c>
      <c r="D249" t="s">
        <v>270</v>
      </c>
      <c r="E249" s="1">
        <v>42477</v>
      </c>
      <c r="F249">
        <v>627183716</v>
      </c>
      <c r="G249">
        <v>42479</v>
      </c>
      <c r="H249">
        <v>893</v>
      </c>
      <c r="I249">
        <v>35</v>
      </c>
      <c r="J249">
        <v>74254</v>
      </c>
      <c r="K249">
        <v>66308822</v>
      </c>
      <c r="L249">
        <v>31255</v>
      </c>
      <c r="M249">
        <f>Table2[[#This Row],[TOTAL REVENUE]]-Table2[[#This Row],[TOTAL COAST]]</f>
        <v>66277567</v>
      </c>
      <c r="N249">
        <v>2016</v>
      </c>
      <c r="O249" t="s">
        <v>286</v>
      </c>
      <c r="P249" t="s">
        <v>298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5 5 f b c c 1 - b 9 f 1 - 4 c e 7 - 8 c 6 3 - a 6 9 b 6 7 1 c 7 d 9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 9 . 4 1 8 6 8 1 6 2 1 8 7 5 7 9 < / L a t i t u d e > < L o n g i t u d e > - 2 1 . 8 9 0 8 5 2 0 7 2 2 7 8 1 5 7 < / L o n g i t u d e > < R o t a t i o n > 0 < / R o t a t i o n > < P i v o t A n g l e > 0 < / P i v o t A n g l e > < D i s t a n c e > 2 . 6 2 1 4 4 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C 7 p S U R B V H h e 7 X 1 n k y N H m t 4 L D z T Q a O + n u 6 f t e M O h X Q 7 N 8 r i 3 d 3 F S x E p a X c R e a D d i T 6 F Q h H 6 D f o S + 6 I N + g E I R + q A I K a T b 3 b v j L r l 0 Q 4 7 j + J 4 2 0 9 5 7 e A / o f d 6 s B A p o M z P k k J y u r g e T k 1 V Z Q D V Q m U + + J t / M d P z D F z d L Z M O G j R c C J t Q t m 1 A 2 b L w g O P 7 h S 5 t Q N m y 8 K D h + Z x P K h o 0 X B q e R 2 3 g J 4 X Q 4 K s n p M E p t v M x g C X X b l l A / M k b 7 u q i j O U x + j 4 s c x N V R K v E / V S 0 6 X 4 y 4 6 f G a m x x M L v 4 n O U j m d p U o W y h Q v S d B u + v T 8 l 4 b P x 4 c v 7 t m E + q H A i R N k Z W C Q M t F y u X 4 4 Z c K 1 N u Q o / 6 m r F w H e T S B g F S O 3 8 / n S 7 t u m t t x S R m I Z I Y i W H V y u V z k 8 R C l t + 8 x Q Y t V 9 7 T x / c I m 1 P c M N P C m c C N d H u q i T y b c l C + o B t 7 f m K X e x j x 5 W M I A I E 4 m 7 6 A U c + v x u o c S W W e Z C H g P D v l W 5 H e X K M 7 X + E y u a e D v m H O Q t 7 G O 6 G R g i S j Q z q R k C b a z T s V i X q 7 b + H 7 g + L 1 N q O 8 F 3 r p 2 6 m j t o F S 6 y I 2 4 S D t J Y s I o K f R K T 4 a a 6 x S x 8 P D H W Z W D S q e x n 0 T p C h e o N V i g 3 Z S T l q N u Y l 6 W y V M F / q y Z X O 8 N J s j v 8 8 r x Z t J D j Y E 8 z W 0 k a W F 1 W d 5 j 4 8 W C C f W N T a g X i I a m b s o 7 W u h K T 5 L u L b l o P c Z W k U E Q n f 9 s N C 3 H G 3 E X 3 V 1 m 3 e w 7 A v S p q k S D V A M t e R p s L V A 6 l S Z / I E D R t I t W Y 2 4 6 1 1 2 k X N H F 5 3 m a m J u j b K 5 g f N D G d 4 V N q B c A P M B Q y x k 6 0 1 6 k h e 0 S L e y w S s a N G m o c i O N l N S 3 L 6 p x Z 8 n j F m b B X w p j f 8 y y o l V J l c h n 3 6 W v K 0 6 m O I s 2 u b F N P a z 1 L Q g / N 7 f r p 0 o k C u V 0 O S u c 9 1 B Z 2 0 I P p O Y r E W Y z a + E 5 w / P 4 r m 1 D f B f 6 m c 9 T O 6 t t g c 4 b u L D o p 6 C n S 4 i 4 a q h q R O I w g z 0 u e w + B l j b G P b b L W Y J F u L X r Z V j M u M A L e I p 8 z o V n 1 f G c Y R C L 6 4 7 i P b T M H k 6 1 A W 7 E Y X e 6 v J 4 8 / Q B / d f K i 5 a O N b w B 6 H + p Z o 6 7 1 M j t A l e q U z T S c b U 5 T P 5 + l 0 C x v + K e W d A 1 l q C a P L 9 r v 2 X Z F l + 2 w j 7 i R o b 1 d P p q V M / 5 1 U F u U O G m V J N b Z S o E i a b a u h N J e V a G r D S X X e O r p 2 8 y 7 l 0 i n 6 6 c U R + u D K W f m 8 j e e H 4 w + 2 h H o u + L 1 e y v r P k s + R p c v d K X F L Y + y o U C i Q 0 + m k e 8 t u W o s p F 7 f G i y b P f n h 3 I E 1 / / P g T a h 3 9 g K J Z H / X W b 1 F j K E z 3 + f t o Q D 1 s 9 s Q o H A 7 Q S s Q l J P N 7 S u R y l O j 1 v g x t b W 1 T K F h H w V C I X P x b 7 s 6 s U S T J P Y S N Z w Y T 6 o 5 N q G f E q 6 d P U i b v p R y L g d a 6 P G 0 m i J o D L B p g x z B p u M M n 1 q r o z 0 / 8 P w i J z H i z P 0 s B V j f H 1 j x C a D g + g H i G 7 a M V N + d O O t + V p y c P r t H V t 9 8 o 2 1 6 Z T J Z 8 h h c w m 8 2 S x + O h l d 0 s d T e x S s j H 2 Y K T r j 1 6 I u + 1 8 X Q 4 x Y q 1 0 6 H J w 0 b H X 7 5 2 m n Y S H m r w Z J h M W V b t S t T g z U g j j O 7 u U D y Z o / n N I p P J 9 4 O T C f h 6 z k u f T P n L 0 n E l 6 q Q i f 4 1 8 0 U F d D U X + 3 g k q x h e o A M Y z 8 B 0 f L 8 X J 6 / V Q I p G Q c x A o l 8 u R K 7 s r E n d x c Y m K u Q R 9 + M o I e T 1 s H e z z b O x U n R x / + N q W U I e h p 7 W Z z v S 2 U i S R J 5 8 r z 7 Z K i d z O E m 3 G H R R l W 2 Q 7 C f v E S Z 3 h P E 1 t u i G o X i r E Y h v U 3 N h K 7 w 1 m + I y / 9 8 Y m j S 1 F 6 L 1 X h u V 6 M p l k U n n p 6 0 e L N N D q o + 7 u L i E X J B Y S o i 5 2 d n a o t b W F Z t Z 2 a X 5 j V z 5 n Y 3 / Y h D o E r 5 0 e o X p v k d W i N D c u F b m w k 3 Q w s U p 0 Z 5 l t q Y J y B v x 0 O M 0 k I 5 r f d d P E e s V m + b F x p S d L I X 9 J X P S 1 w G A z H C k g E 3 7 X v X s P q L 2 t l R o a G 7 i j K F I p E 6 O e n h 5 5 L 9 O L b S r u Q K J R y h T d N L 6 y K e U 2 9 o I f k / 3 a 7 9 X J D S v k K V A q l S y T a W 1 9 g x o D R f q K 1 a t E l m 0 O J p O L i f R f f z 9 L f 2 J 1 C 8 b 9 y 4 T b S 1 7 6 l F V Q j I F p j L G a B + D 3 Z D I Z + u j 2 L K 2 s r D B 5 u q i L p d P k 5 B S 1 N Q Q o 5 2 2 i + f l 5 i s f j F I 9 F 5 f 0 N D Q 0 U c J f o w o l W 0 5 O y X 1 W v f / z 6 r i 2 h T I C t 3 t Y y Q C d b 2 H Z y 5 q U h p X N E u X R M e n O n y 0 N f z v r o R E O O V b z v H u X w Q + F 8 Z 4 7 V 0 u q I i A 1 W / 0 r 8 a g i H y e f z 0 c Z 2 h J I s d o u Z J B V y G b G p T p 7 s p 8 f L c S r u L h K 1 X K S h 1 i K l M g X y u 7 J 0 Z w 6 S y m 4 + Z t h O C V P C d I h 3 L 5 0 m R y H J K l F B j P X x x + P k K G Y o E k v T S t x H s 9 s u I d h R I h O w s F v t y g f a W M W L R i K U K s K R Q h S q b 6 S J 3 U 5 K s L m F a w t s M z 2 Z X 6 a R j g C d P X u a W l 2 r d G 3 G T W 4 P J 7 e b L v U 1 7 f s c j 3 N y / O N 1 W 0 I B M M A / f O U U b U X S N L 2 w Q Z 3 N A Q p 6 S 7 S V 9 t O 9 J S f 3 1 i 4 q F P H U X n 5 8 w D Y d V F F 4 + T D W l G T 1 N B b Z p j p W Y e v r Q 7 Q S L V C m F J Z A 2 8 7 6 A t t 9 L v n 9 7 w 1 l x P V / n V X a B m + W + h u i 9 G Q t R X 2 N D u l c 2 t r a 6 e Z K I 8 s k N z m c T u o P x 8 n j y N L S 7 r b x l 2 0 w o e 7 Z h G K 8 f 3 G I 7 a U s P X q y S h e G 2 8 Q d n i p 4 6 f q 8 T 6 5 D 9 T s q 6 H d P i i M C L v G u r i 6 j V A G / A 6 7 x u W 0 n z U W C R i m J b R h J O 6 k 9 h M m K U c p R m N / j o l J m m 4 a C a + h x a G h o k L Z j W f p m J S y f w U C 2 3 5 m i U G G F E r b q J 3 D 8 k 0 0 o e n W 0 j 1 y l H J M o T w G / l 9 b W 1 m g 2 1 S M N D D h K Z A J A i o v d O V p f 3 6 D 2 9 j Y p W 9 h K U 2 + L X 4 7 F U b F P Y O 7 r v R m 6 s e A T 7 e V E Y 5 5 G 2 v J 0 f w V z s x w U j N 6 k 7 q 5 u J m O W 3 P U n K F d 0 U m 9 T i V Y j D n q y i j G u Z f L U B 9 S N j j G O v Q 3 1 2 q l + C r i J X N w D g 0 z p V I r u 7 v Q e W T I B C C f K 5 O B Q U Y O 4 g C Y T o M n U V F f t p F i J u s j p g J s C N p e b / j T p F 8 m V L z g p 4 e 6 h V r a r x p N D t J F w U 0 8 j P l u i z o Y i / W T E R 5 d G 2 q k z X L / v M z 5 O S b W a Y 4 q m U B 3 b S U 6 J C o A L O Z 7 K 0 6 d z D c b V o 0 k m Y D v p I p / H T d P T s 0 Z J N U b b c p L v 8 P v M w C T H Y g k t o 4 L J D Y / Y Y k k m 1 K 0 F L 7 0 3 m K K 1 m E N C n P T z g f 3 l 9 7 N q n I l Q N q 9 U 5 O O K Y 0 s o b g N 0 p r t J 7 A k 0 j C z 5 6 c u 5 O u P q 0 S U T g P g 9 R L w j T q 8 W u D b B J D k I k F A Y a w J A v A 9 H 0 5 Q 3 B B 2 c G G P r H u q o L 4 o 0 2 0 y o 8 T k d U d H e 1 k I n f D F + Z z U p j x M c / 3 T j / t F t O d 8 B 7 5 w 5 Q c l E Q g g F 4 / r z h W b j y t E m U y 0 Q J v V G b 5 L G N j B j 1 1 H 2 V M I L 2 B X O U 6 O f 1 b Z w Q a I + v C y w E G b U 1 N R E j 1 b d M t U e 2 I 6 n q D l U s Y 8 C U C k x Y Z K J 0 8 b 2 G l T I b r 5 H d G 2 K Q g E P S y s / T U f y x r u P F x z / f P P 4 E e r S U B + F f Q 6 K x 2 L k 9 f n o 9 q K H t r i 3 B a x E J o 2 r A x l 6 u K p U t + 1 o h i 7 1 u Y V E B 8 m R + f k F 6 u v r l U B f u N 0 P Q g v b Y D s p t 9 h c e F c h F 6 d 3 B n I q 2 J Z f s 9 F q G + 0 4 4 N i p f I g c D 7 m L Y j d 5 v F 7 6 f N p n a T J h f U x I l N d 6 s / R G X 5 b + + j x L q e j c g W T C M 0 C 4 E a b v H 0 Y m Y I t t M L w P E F K 5 g / T w y R p F I h F Z x + I 4 4 t g R 6 p 1 z g + K A i E Z 2 6 U + T A b Y 1 V L k V y Q Q 6 Y J C 3 F n n z / P g a w B 4 q F I q y D B k + m 0 0 + X 3 T 5 l m O A / y 9 R K B Q k d 3 R V F R 4 j M K H w 2 I 9 H O t n Z S r l s W i T T t e W 2 c u 9 q R W D 9 P j g U 4 H w x I 8 W S I x D w 0 8 2 b t 4 y S v b h w 4 R z N z M y I g 6 L f M y O T F Z H q v B U 3 P M a 6 U N Y e w n J o i q A g o 8 P l p j T b V x O T U 9 T T 3 U X N H n x m b 1 1 Y N U E j 2 K f Y e g k / t L + t Q d S Z z 6 e r v V x W l E 5 N d a r x F 2 A 4 m T A + P k 4 d H R 3 0 2 m u v G i X 7 Y 2 B g g K a n p 6 m l p e K s e f t k l v q b 8 u L Q W I 8 r l / v F 7 i x d a l p i a Z a i t m C e f n 4 6 K y 7 7 x s Y W k X S u Q n b f + r B q O j Y D u 6 F w J / 3 z m I s y F J T Y N i u S y I x 0 D j 8 c 3 j y V A / D g I a j 1 W d H b 2 0 t b W 1 v G m Q K i J 6 A K v t G H C Y s K L S 0 t 3 C s V 6 V K P i s 5 v 7 e h h W 9 V B P r 9 P p N b a Z m r f O r F i O j Y 2 1 E 6 m W Z Z B 3 o x X / 2 S r E g t r A Q K w F 8 c e j d H Y 2 G O Z V H j + / D k p f x Z g u k o o F D L O q h H 2 V 5 4 b h h 2 w w A u e J Q h U 7 y f q 6 O x i r c A p A 7 6 j z Y a h e g z g + O j W Q 2 t 3 1 Q x P f R / F k j 7 q r k / T w o 6 j a s 2 6 o 0 q o 2 o U y o Y Z h e W Z A x / I h w B e T B / v 7 + 9 W F p 0 A T w g w Q E v O i Q J r D A L L i 8 x j g x X E 2 l 6 N 7 C 0 U a a I h T O p 2 h J 5 s l C j V W w p + s i m M h o d K 5 o C x O 0 l m f t w S Z A J A J b R 9 T 7 w G Q y V e K 0 f m m V T r f m Z F G D R L A C f G s q C U T g I m H k D 7 7 w W y f 4 W 9 t b G w Y Z 8 T P m c n F Z Z j t j G u 9 4 e M h p e A d l Y q x a m q s r x M 3 M V Z N n d q o 2 A 9 H m U w a + A k 6 L A i 4 O u q h z r Z G a c B I k B a Q M J u b 1 X b Q 8 w I e v / 1 g t s 8 A T J E H Q E y v x 0 W n O / L 0 + Y y f v w u T n 5 O 7 l N 9 T P 1 Z L l p d Q O 4 W T M o g L A m 1 G Y / K j r Y g P R j L i y V x b X 6 f P P / + C P v v 0 c / r z n z 8 T T 1 t j Y w N d v 3 6 D V a 9 v N 9 h 6 + v Q p e Y Z P Q y A Q o F g M s X z c u J D 4 Y c N R g Q 0 K Y E 8 V E 9 Z f M c n y h M K i l C C T J G d Y e n W r A U T S C 8 T 4 W U V 7 4 4 3 X 6 d 3 3 3 q G f / v Q 9 u n L l s n j 2 Y E f d v X O P H j x 4 K O r g 8 y A c D t P 4 + I Q s O f Y 0 R C J R y U E m p D o v S 7 h t j 2 w 0 F / S 5 y G G a U m J F M K G k L 7 F k c g a H p G f 1 u g q y k L 6 G V v d Y K 7 E E E K C q o Z 0 C t c D q s B c u X h A v 3 9 T U F M 3 N z R t X n g 1 n z 5 4 R g i w t L c n y Y 7 l c n q a n 9 6 q C n Z 0 d x v N F 8 C w T L O 2 i 4 f A m 3 V + B C 9 1 J n j j s r P 3 r y w r J 0 u N Q J 5 s c 0 r i g r W C D M w 2 t 9 j l e s m W / v i 0 u d F U M / t W 1 N V H z a g E p g w V Z g N H R U e r q 6 h R p 9 T x q I J Y Y a 2 9 v Z 7 U u T m O P H 9 P A w E l a X l k p S y U A 0 h D q 5 d d f f 0 3 z T N r k 5 h P y u U v k d + W V w Q 6 Y 6 s h q S c x K q y a / s Q w Y p i a A P A i l g W q k 1 T 7 z e n V H F Y h U 0 M D 8 p 5 b m Z g o G K / O 6 N O C k W D d 5 4 T D G B G m V S q V k j E p L 7 Y N w g 0 l y 5 s x p c a E 3 N T X S B f 5 s I p G k 7 q 4 u i d u 7 d / + B S C 4 A p H v r r T d l C b K B w Q F q b m 6 i 0 1 0 l u r e i 1 l B 3 5 H P 7 1 p c V k m V t K E 9 d D 6 s Z L p p e 3 Z H z u 0 s q 3 C j L q o p V g L 1 3 2 4 I F a c j w 5 u 3 s b N P W 9 s E r E I E M t c T B 3 C c 4 H e 7 d u 1 8 m R C 0 g y S 5 d v i S f 1 w A x 5 u b m 5 B h q 5 s U L 5 + U 7 Q C X s 6 G i X c k A 3 N D d 3 3 Y h e x x y q j Y X 9 v Y Z W g G V t q E 5 a p l S 2 R A M d j V J S K H H P y P m Z 8 M K e t R S O K u a n H t L m 1 h Y t L S 7 J R E m 4 r Q d O n j S u K p j p g 5 V h 9 / P W g R y X L l 2 k r 7 7 6 m n Z 3 q z 1 x c L k P D Q 6 K R K v F u X N n Z f B Y I x g M y v L N 9 + 8 9 M E o 0 1 J j Z Q E u B H q x 6 q T m I e 1 X q y k r J k h I K l e e s a 5 X e G E n b S i F f k f L e D u p v K p D L i b I S e S Q / m u g a O E 8 x 4 t / D q h V C h O C 2 h r Q w w z z 4 G q y r o 4 1 D x q T e e e e q z L a 9 c + e u E A W O C 9 h Y g b q D V z M C k W t x 9 t w Z 4 6 g a 2 P o H A 9 L f 1 n 1 / F G B J p 4 S n r o 2 m N n C i o G 1 0 r I n w Z K e O 7 i x 5 u U y 9 e T N W C f I 8 i s D 2 n o c B q p Y G V D a E I h 0 G E G p o a E g c E N i J 4 8 Q J t W H A Q Z i Z U W q f G a F Q v T i D q r s q 5 U Y f b c t T g b w U w S 7 0 R n 1 Z K V n S K d E c c N C 7 o 2 4 q F Z + u 2 r m 5 R X 4 z f X Q n w m F V o u d B q W Y 6 x 3 7 A 6 r J 6 5 w 0 z s I V o L b A u R y 0 Q G Y F p 8 G X v j 1 C L N Q U u b w i U a C Y S J H f R m t M 6 L G l D L W 4 V a H 1 9 n Q + f r t E G f R 5 q M i 1 A c t T w d H p U A 7 t s P A s w C b H W S Y F N r m v h Q F R u D S C d J i f V r o e 1 z s M p l n x 1 + W V K Y + u S f e r u q C d L 2 l A l T 4 s s f K 9 t q K c B N t f L h P 3 2 c z o I D u 7 p l 5 d X Z K 4 T X O B P A 8 a j z I 6 H 9 e j e p c Y A O C 9 q 7 b F a w H 6 C + 1 w D A b E A 7 K + L F y 8 Y z 7 4 k K r d x S A 0 N Y R r o a a I o f 9 X i M 0 j L o w Z L 2 l C o q M V Y 9 V S B w 4 h V G + T 5 Y 8 M 8 L e N p G G l U y 3 6 B K K u r q z L L F g C 5 8 J t B H h D u / v 2 H N P X k i S z P b P b 0 t Y e V 9 w 7 v h W T B P e C U + P L L a / t 6 9 s x Y W F g U m 0 v D b U i w j H j + 1 P P G f T H + p 6 C m d 2 D w d 2 n X y W d c b t S Z V Z L j 4 7 u P L d V N O D 1 h i u f a y F n M y A I s m k j I z X O G z J h d j 9 B A R w O / x y h 4 S a C / O 4 z 5 / Y D f 8 9 5 Q m s y a 2 J M n 0 x J m h O g j B K p i T M g 8 j b 3 2 X p A y D x + N U W t L i 4 Q S v f X W G 1 V E O k x S T U x M 0 s j I c N U 9 8 Z 1 h P 8 E B A p U x m 8 3 x 3 8 h K P j E 5 K Y G 6 4 N G 9 s V n q P X 2 O m t t b j U 9 a A 4 5 P L E Y o c o W p 6 G y h S C x J J U d l I L O p t E Q Z b y c l s s 6 q y X m 4 f l C D P Q r Q u 7 1 D z X J z I 0 Z 4 z 4 0 b N + n V V 6 9 I d M R h g P s a J M K u G p j 3 t L C w I N J O z 9 J 9 + O g R u Z 0 u i k Z j d O b s a U o k s R F b X s K N c O / u 7 m 6 a G J + g 9 9 5 / V 9 4 P 4 H m C p F B B M S 6 F i Y Y 5 J l O W S T U 7 M y v S y c u E R 7 i S t 7 6 Z Q h 0 n j E 9 a A 0 y o c U s R q u g M U y L f T K 7 c D q U p J B X 8 F y M p m l + J U l d b g + w m s Z O q N L S j T i j v z g 3 a X F 1 k U Z I R K X P 1 n b d F 3 Y N q N z i I J b 3 2 B 6 4 j A u L d d 6 9 W R U C A j A h w R f g Q y I Z w I w B S B 8 8 J a q F 5 W v z j s c f U 2 9 c r 5 A H w P C G Z 4 H b v 7 T 0 h 5 A K p E v G E R H H g G i R g P B a n g t N N L Q P 7 j 1 k d V V j P K e H r l G y g z U W t w b x E Y m P R x e V s m 6 y z 0 N d U o N P t a j A S o T t J 7 j 2 P M l r q v f T + O 2 / Q K 6 9 c F r f 0 F 1 9 8 S S s r q 0 I Y S K 3 F x U W J 1 a s F w o Y + + O B 9 I d P H j 7 Y M i 4 f o 9 d d f E z U P d t S J E x X p A c L U 1 d V V k Q l w s t 6 p Z / S C T E g A v I S Y 7 j E 2 N i 4 2 3 P L K M n 8 + w H Y W q 4 / 8 H n w O u 0 J a D Z Z z S m D o C Z W a K n i o 2 Z u g S 9 0 5 i T H r a 1 A u Y B D s R K N a U + 7 9 o Q y F A 4 c b 3 i 8 7 n i R P 0 H w 8 T P / 7 U Y 5 a W 1 v p 8 u V L o s L 1 s 9 R A X B 1 I g I 3 X 9 M Q / Y H N z U y S P l s w f n G 2 R G c 1 Y 4 W j s 0 W O J u M C c q q 3 t p 8 / 0 D Q Z D s l c v g O c O C f b 4 8 b h I O B B p e H i I m h o b Z Q U l r 8 c r a q Y m n p P Y 0 K u p v 6 O e L C e h t C d 2 b s d D q 9 w r A o i G V v s Z 7 Q W W x P I 9 h 5 v 6 Z U N d u I W 2 M v U 0 6 F 4 T I s H b B / s G c X s 9 v f 3 U 3 N w s 6 / A h + B X A X K i b N 2 + X J Q 3 i 9 5 a X l 2 U 9 i J 3 d X V p Z X R E y g G y Z m h C h 2 q c E d Q 7 v u 3 D h v F H i E G 9 i I x M I h M H i L M i h 4 m F A G W S D 2 i e E Q k W V r B O o r M F K g r V e u v c D U s F T k q O B b Z v W l 4 v p 9 Z c N 9 A U r 0 x q O K s K D P 6 N k Q b m w 0 d B B k F x G j U u B P H 5 / g B 4 + f C Q E e + 2 1 K 6 L S I e 1 s 7 4 h z A a T r 7 + u j U 6 d G x W H w 3 / 4 w s W e 1 J H T C Z u j w J J A Q z z y T Z Y k f D r G k Z I n H 5 7 j X x M Q E d 3 J q R S S k X l Y j s W I v j j H 9 w 1 x 3 V n h Z T k J B d d H A I v k A 3 L 7 1 3 H N j E X u s f l Q f U E b 4 j X n u O b l i e 1 r r q N 6 3 j z / 9 C A F j q j c X v L S + n R B v G m y e W 7 d u G 1 e V l I b 6 B U J B N U S k O C T L E J d B c v B j E H t q Z j N D n 3 7 6 G b 3 X V 6 g a Y 9 o P Y e x Y y O h h Q t 6 4 f p M 2 2 G 6 D 3 R V J 5 v i e L J G Y S L g / n r s m F e o C T p M C 6 + Y + f 2 W P X 6 v A c j Y U K k 3 D Y + o u l C f L Q U t s p G u 8 3 p f l y k 1 L J V 9 g W 8 s K m N j 0 0 P D I M P 3 n / z U n E / y g 0 s E 5 A b V r f r 4 y 7 R 3 P A 7 + 7 r a 1 V J N q T 9 S S t R t m q i S z L 2 N V h n k / Y p P D 6 N T Y 2 y T k G j 1 9 l q Q d p h e c f 8 m E j N i Y Q k w p p f m 6 B b d u i k A o 2 1 O z y L s 1 M z 1 I G W n h N / R 3 1 Z D 0 v H 1 e a b g x 1 X k U u P Y U B Y S + y b L A J L h f 3 K f z + O p Z m 3 v i E l G H K 9 l F F m s K U z j v p v / z m j E y H h x T C N A y 4 t 4 e H h 4 1 3 V Y C Y O 4 x B D b X X y T I B 2 G M Y 5 / v N m w L g 9 s b 9 1 t b W W Q q q m c F 6 b Q m Q C Z I J B I X U Q z w l v I m w 7 b A U 2 d b m F i 0 u L V G 4 q V 2 I n E g f 3 e d 8 E J h Q N R Q 7 4 g m 9 o A Z c 5 I A 5 t E j H s e n A T 4 T P P J l 6 I q p g i L b E + / f 2 S Y x g H T z z 9 W X H t V k f X R u P 0 p n T p 0 X 1 g 2 r W 2 N S 0 r 9 T R p M C l e M Y p 0 i 1 a a q G F 7 A n 6 a s 5 L X / K 9 z I B k G R 0 d k T E u f T + P R 6 n O I B G k I I h 0 6 9 Y 3 8 r e x c Z v b o 1 Z d S r F 0 6 m M 7 r a U O i 7 z k a D e J u l L 1 Z p U k T c 1 K S S + n B f h c e + 0 i G I 7 A 7 M y c j N l 0 d n b K m A h 6 Z j 2 I m c 2 k 6 a 3 R O v r J y a M 5 V w o C O e F o p + u r b X I O r 9 3 I y B D d v 1 8 7 k 1 Y N 2 G p p 1 B x k Q p R O U z Y 4 T J 5 Q h x A M G y t s G j t t A F l j S 1 E A J P r d N + u s I r Y J m S S S g u + F v 3 f 5 8 k V R M y G x t I c v k y t S J M V f j j s 9 d G h u t 6 e q 7 q y Q r O e U E D 6 x + u Y q i Y v Y D E g n v V A J Q m G u X n 1 b j H W s E i S j 9 3 E 1 t w f h M f P r E V Y D u T y i 3 M 1 H E X g W H 0 3 4 a S P h F E e E N G 4 u x N o O y x E X 3 Z j 3 U M 7 T y s Q h u j 7 v l f f m 9 w n M H d 9 w y T W k N d c 5 2 V 9 X 4 6 8 u t r L 6 1 k Y P H z y k a D Q q k k 4 c E v K 3 2 G 5 i I u k U C I T I U 4 R D o i j j Y x 6 z k W s R W M 4 p 4 X F s S Y 8 Y 8 p U k 9 A U 9 M I C e E 4 O b Y i x z o 0 J 8 G n I N G O m Y W A c D H g R r D r r F V n j z 0 s H h O 0 c F 9 5 Z 9 9 P G U n + 4 u O V m F 8 8 v e u Y / W P L J m X i p 4 h m 4 s B i m a P r h x p 3 K V a 9 A A x t f V k t Z Q 2 7 L Z j O y 5 5 X S 5 q L G h Q R w V U L t B I B B H 5 W o h m X D I S z d n C 1 I X 6 V y B C c b q 5 D 5 1 e J S T 9 b o I B k i T z a V k x F 8 b z K j 8 r q 4 u N t I v y C q o l y 5 d o O 1 t J a 0 g p R C q c / v 2 N / T 4 8 W O a m h y n y Y l J 6 X F 9 X n f Z / X 6 U g S j 7 7 u F X m R y o + W + P H K t 8 8 5 P 3 6 P P P v 5 Q I i d u 3 7 4 h b H F I K B H K 5 1 U K b k u D Z 4 x w d X D J b p M 3 t G L l T i 1 K O D d v M H Z p V 4 P j s w Z S l f l W x 5 K L t V L O o b e 8 P I k h 0 X Y g F A x k q H 0 b x N S K R X W p o a J R K h y s Y 7 9 P I 8 j l 2 i A f i G Q c b 6 N X G + X E E p o u A m G e b 1 m m V O 6 C L p / q 5 U 9 q R d S o G B w c p l W I b i p 8 l K I s O D K v L i h R j 9 X p l e Y X W N n e p t a 2 d 1 p b n a T 7 e Q G + 8 c Z Z 6 e i p L j l k B l p N Q T k e B e 0 B W M d j O n p 2 d k 5 4 T 0 g e q n 1 b / N E A y q C K F Q t 4 Y p 6 o A + / B q e B 1 H e y G X F w W Q C Q g H v X R u + I R I G H g Q o V q j U 5 q f X 2 D S O U V l 1 u o e E s 7 j y R z 5 Q i 3 k d u T L 5 Z 2 d 1 p o L B V h y x q 5 E S 5 T U 5 D Y A L l 4 Q B r F l Z s D L x K 2 C F q I B 2 t 2 p D g S F S x g N B r 0 u P t t e b 7 2 4 s + e B O Z K k z u + V Q W F N j O n p W e 7 A 2 E Y K h 2 k j B q c E d 2 r G N d h P 6 O D q A m 5 q D Y F s B f L V h b m O C q w e c n + + T / 0 d 5 W R J G 4 q r l A r 5 I n V 3 d 5 b H S i C J M G B Z C 0 z K O 9 l c Y F W k g 9 W S S h Q F k M t m K Z N O y T 0 u d q m 9 j V 6 y 2 f I / G K J p 1 c G E f W o 3 E 5 A F 6 h y e a 2 N j W A Z 6 M X B e 5 2 G J D z K x V E p x h w Y C 4 X z 8 y R K V + I V z e B V d + y z 4 Y g V Y r 4 v g V O d L c 4 X n y e V V s W K o / D l W R 2 T 6 9 T 7 Q J O n q P i E N R A M 2 V G N T J b L i z b 4 M / c V I m s 6 3 R c p R G M c B H f U 6 a q J E u y m H q H D Y M O D W 7 W 8 k 8 g H R J 4 l 4 X J 6 z W 1 R u J Z 3 c / F z l m E n U 3 d 2 h y M W 6 e D r L H V g r b N n q e r N C s q S E q g 8 g 9 K V A t x b U z 0 O P e m p 0 p D x l 4 T D A m X E Q 4 I o H v M U o v d W f I f 8 R D l F 6 H q z F 1 M A u P 0 Z O R b o x 7 x Z 7 9 N L F C 7 J Z A J w P m B c l t p N B J p A H a q C Q i F M i m R U y o W w r V q Q r r z 7 7 5 t l H C Z b d E h S 9 Y i y p K j a Z T I n O v 1 / o j R m Z z L P N I H U x 6 S D V R t t z Q q z R t h x 5 C r v y d 9 1 H e G n n v R A G S Y e k c r j A i 7 S b J J r Z d N D q 6 h q N j 0 / S g w c P R O 0 D k Y R M 3 J l J E o I p Q s H x I w Q T U h U o G A p U 1 Z d V k k V t K P 5 x s K O 4 4 j K s X m D A V u v 7 h 0 H v n 7 Q f M N U D g F 3 V 0 K C i r N t D R Z F a / u w S v T V I 9 C G r g z 8 d z k i g r R U g P D K R C m Q C Y e B Q 2 C m 2 y K I u W D g T 8 X k z M 7 M G i Z g w L L F A H H R q O M d g e T o Z l + e f 4 4 S 6 e V r n d l R h S R s K K c D G M + y o z 6 Z c U q m Y N A c p d R i p Q k y 8 g 4 C p H m g Y j n 1 W E o K z w + f z U z I R l / O 3 B z I 0 2 G I N r 6 A m l Y 5 + E A 8 e J B V f i C c y 8 l w 9 H r e M 4 4 F A W M M C S U k l l T Z 3 o t T Z 1 k D R R F r G A r f D I 3 z n / e v t q C f L S q j W R q 5 8 V j G y h o o B h w Q W g Q S p N B A Q i 0 a i E d 0 9 W E I B i P f b r 2 N N p 9 X M 2 G S y M s 4 F Q v U 7 H 8 j 0 e i w G c z S B 7 6 0 8 e i A S J J R I K X 6 e y I c v v C m b r 2 G r T 2 w Q 8 P D R Y x k 4 x x w z E A n P H R I p V O c T i Y X Z w f G C n / 7 T v 1 R B y F a E 5 a L N q 1 I p L 6 S a X E N P W 6 L + f r U j P P T 5 8 b E x 8 v n 9 r J 6 o u T t o I N g 4 4 D C s L C 9 I 4 9 k D g y / h c C U K A z 3 2 y P A w v T u U o X c H j 8 7 A s K h 2 h n q n o 8 S h 4 g m R I J 0 k 4 b h I m 3 G 4 w Z V q D W I N D w 9 K h 4 X f L s + Z S Q S p j v s g d r K 5 M c R l W H D U k s O f k q z 7 y z i x n S z k m d n E W n F w / Z Z o e 2 e H 7 t 1 7 Q A N D Q 3 y u X O O o f K h y L W 0 d e x Y m M a O + X r n d 0 Z i A W D Q i j a + j q 1 v O c a / t L R U f C E m W T i d p d 2 e b S v w d P K S k 2 F G A D i A W 1 c 4 g T 5 l M / K z 0 c U v A G G f i 3 6 f y o k g l A P G S 8 X h M p s X n 8 j l a i H A d s G 0 1 e I r V v Z p 6 s l K y r A 2 F 1 N z g o i J X Z p H V j p 2 E 0 u e x G C R C Z a C + m Z f W 0 o D U Q g Q 1 I i R i s W o V M F S v V h S S m D W + V 3 2 4 Y Y 9 x H Q z W U z S y y 5 + N i u R q b G o W A Y a t O 4 8 G + N v y P 0 U m T R 6 l 5 p V J Z S Q n K T d 4 r T c P s 3 F b O W E x F g T Q Y l 1 E d 2 a L d h N 5 O n M R K y T t r S u r J M v a U B o O q f Q c 3 V l w i E M C l Y 7 o a A D q C d b d R m g R c g 2 v 1 0 e B Q B 3 N R 1 R c G q 6 t r 1 U 2 K o M D A g 2 n F h G W f i A k x r J a W t r I z / f A Z 3 F e c L 6 8 W + Y o N U 9 L I i W N F J m M c / 6 t Q i J + F j g v S V 6 g L V b 5 t C d P n q 0 k 5 Q C C o w Z j M p i x i z G r l q Y w J Q s + G X K w M i x P q N H B A F d y j l K Z P M 1 u q H A Z B M y i E S E 4 F p T D j h O Y x o 1 G Y s a 5 E / V M O q d c a 2 q u B H K C I J B C a F w a G 3 G i i X i H 3 K M u q L y F k H S w H 9 B Y E e P 2 c k J 9 P / 0 9 K y q e I k 0 1 m Z R k E v c 4 k 6 c l k B U V D 0 l I x e / F 2 B R C k K D e Y Y P w q Z l F i T b f S b n o v Q + v G n / T u r D s w K 4 5 s c 7 H F Z 6 j 8 T W s y c e N g t x C L D Q a S C d M g 8 c C j U 7 n w U 4 J u Y 8 J g b q g q H 9 o S E A b c + j 1 3 m z V P d Z W l m h 9 d Z m u z Q b 4 b x 7 u 8 P i x w P 2 K k d f Y S / y 7 y m q e i U y q H G T K 8 S 9 S E g n S W o j F x + i o 1 H h T T q Z 1 d L Y 3 8 m / 3 U j T j p t a O j j 1 1 Y 7 V k e Q k F j A 4 G m V N Z b g g 5 + n L a K e r M / Y l F a Q C a E B c u n K P t 7 c M W Z q l e R F N L J 7 M b v h a d 3 S d o o X i K k t 9 x U t 8 L h / E 7 V K o h E i e c 4 7 k o 8 l S T S V T d U o E G m p V r X C Q T P 0 c h E X d S / o B f X O W p Z E a G K j K Z L C 1 s l + g v f / 6 2 8 c e t D U s 7 J X T y e F z k 4 E Y A e w b q 3 y e T T t p e n Z X G o R q S I o d e o 3 s / g D j a A b G 9 t U 5 u l 1 s a 2 G H I F H 2 U M E 0 f f x k A E s n K r Z p A I I 2 J M M j V c z G V G 9 e k n P O O Y E Y k E 1 Q 8 E E k n O B + w i C W c P Q X W C q L x N O 0 m M E 3 D T d 2 9 2 H h g b 9 1 Y L R 0 L C Q U M D 9 S L x y 8 v p O I G 0 H B O x k j i q Y w 0 B j g f s L I q N h F D T 1 s L e P Y A k K q 5 p Z 1 V v j p u N B U b q h b Y N u d l m + U r 0 t V I u i P Z k 0 w E U 6 F E i k T I I Y 1 K T J S u e j X O J J K J c y x e i X E m 7 B s F N Q / z 0 H A 9 l Y j S a s x B H / 7 8 H e M b W B / H h l B + v 5 t C d W z z g F S s / i X y f l H x X G y U q x 4 2 J w 0 O p M I 6 F N L 4 T I B E 0 s A 1 O B y 2 N t Z Y t Y F 7 P U r b m 9 X r o 7 9 s G x D g O 0 O 9 U y F E s H U g d Z Q k Q u O v k E Y R q J z 4 u u p w 1 P s x e 3 l 1 Z V V 2 8 J h + M k 2 b G x u y 1 9 P G + r r s l A h 7 F B I K n Z X L 7 e F n X k d d z 7 h R t h X g u D Y + + 3 L V / P c I L G 1 1 6 + 4 6 V 7 S X X B 4 v j b Y T 9 T a r W D y o d C 4 m j V p J 1 k k z M 9 O y l D H W l o B 0 w g R E D a h L i U R c x q X M Q A i S h x s R V J z F i J M e r / 3 w W + X U d g S A 2 E k g l P b k C a l 0 m S G Z Q L K a H O V C M B w b B B t u 2 K G g 3 6 m c E C z J Y S 9 B o m N + F D T i L N t M k 1 N T M n t 3 O e a l X / / 7 v 3 t q B I q V c C x s K J 3 g l W t r 9 o q U K r D q N 7 W u F n p E g 0 A v v L O 7 Q 2 v c 0 2 J B S G w i B o L B B d 7 S W r 2 Q C K I q I N F q g R 0 u Q C Z E p P c 0 H K w O f v 8 A q U A e q H a a I E h 5 + u + f 3 D M k D 5 9 L D q I Y p O H r y C v T L y r S S k u v n Y x H p B W e F 8 g E U q W S K X 6 2 D n m O 2 L A a a w A C b R 1 d M s R Q W w 9 W T s d G 5 d M 4 2 c 8 i q Q g C q d V 4 4 O Z + P D Y u M 0 + x b W U o G K R T p 0 Z E f U E v j I Z n x u L 8 r K w / 4 X Q c 3 O v C t v q u y 3 V 9 F 0 B I i T R i U p S l j Z C m S L + 6 e t p 0 b h B F z n G s c l y T Q V r k R t K k 2 o y V y l J J j T X l Z M 8 n n E P N w 5 y y r a 0 d W o z V 0 b / 4 x c + M b 3 R 8 c O w I B V y 5 3 M 0 S K i 1 S 6 t Y c U X t H O z W w i g L j e m d n l x t H X v Z L S r L 0 U v Y V G h U 3 N G 6 Q o f o G S W H T c m S 1 w O D e 3 P r 3 H x C r V b a K B M J 3 r E l V R F F l 6 r c o g p T L T a Q B m d S 5 S o p c c D S g E 1 J S S U m o n K w o h Z n Q I B O e X S K R o u 1 C E / 3 q 1 / / K + J b H C 5 Y O j j 0 o Y b W d 3 p 5 6 b h g Z i i R Y Z c k W p N d t a m 6 S f W A 3 N t a 5 8 R R l o U t s a y m q D a d M N s 9 k q h d P H y Q c C C e N 2 k g a O A o F X 3 S o U e X v q G T Y Q J x A J g k V K p N D k U Y S 1 D i U G Q S r k A n v 0 9 J H d R h C J n M S I l W O I Z E g i Z A i S a w q l Z V F Q m F j I t w I 6 t 3 k a p r O X T j D q j L / / n 2 e v d U T a 7 7 H 8 9 V 7 o o V 7 E z S S D E 2 s O W l t d V 0 a C B o L 1 k d A O F L R 5 Z d p C d i d A 6 R a W l w o S y t u x x J d v r O 9 q R q 0 0 b D j s a g E 3 k 5 u u M s N X i f + j 5 + 6 T g b 2 K x N U l 8 v b j I O y U 8 E g i S a I I o k i i i a L j m T Q p N A S B w H D e 0 i E M i m v K W P J h A 4 E e V s g L R L c X c r Q / N y 8 L M O M 5 4 Z O J p H i T q m l i 6 6 + + 5 r p S R + v 1 7 F U + T R + 8 t Y w N z B W V e L c Y L j B o m F o U s F L 5 c i n R I 3 p 6 u p k O 2 u M 2 t v b h F B Q D d G o Y G M 5 X V j v L y 2 2 A y Y Y u j 1 e 2 o i g E f I N q 8 j C R M B L C I F L i h h S J v Y O E k i i 1 T d O i F K Q Z B A H B D B y O T a S J p U Q i y V S l U N B S y i 8 F 9 d M Z F H E U + 8 V R 4 3 p W o V Y s J X 4 G q 7 j u X g z 5 e c E h w 6 + N 5 7 J + v o m r a c C 9 O v f / p J / K 7 r r 4 w n H V x P z q O 1 j C 6 h 2 n 3 4 x T l 6 P h y 7 3 5 N S u E K y 6 Y I 1 u q D B r q 2 u y g z k a P x w Y i P 0 T j x Y 3 K A z u o m d G G l u F v P N S r k A U y 7 j F h a z + Q / M y G t h B 7 Q w E w 3 8 a c m i U C C m R I e c y z r S 0 k x d y O V d S U i U Q 0 8 j 5 X E 3 F 4 H O Q T o 4 V Y b W k U 8 R D w r k i n 8 q V q q u l H e Z 1 n W p V X l F 0 N H h O 6 U x G I k w i 1 E 6 / + f u / p U D g 8 G 1 E r Y 5 j T y g A p P r z Z 2 N 0 o j F P / W 0 B I Q 3 c 3 2 4 j 3 C g W j 3 E P r W b 0 w l m B H K 7 z V D p P t 1 a M O V G c N L m E Q E I e d S 6 Q I u N 4 H 6 h K A D H k g A F C 6 N y 4 i l w I w 0 n e a x x X J U U i k X a m c x B E l w m Z z A T a Q y S V a i U W p F M p N i f P B 2 o t Z u Z C U s 3 t + u i 3 / + F X 5 P P 9 8 O N u L x s c X 0 3 a h A L m 5 9 d p Y n K N T j X H q L W l W V a U L Z G b A j 4 M + C o X O Q Y s E U k R k D l P S l J 9 N h 0 Q c i n i G I T C s S a Q Q a g y s c r Q 5 z W P H z z R Z S B E O c c F E A Q Z S n G s U 1 G u I U a P m a L K D A m l J V K F S L p M E 6 i W V C Y 1 U O d Q / / I I 2 c r S S E t K A l 6 1 2 g c y X X 7 l P L 1 5 9 Q q + 6 b G H 4 + v J B a k z G 0 R z s 6 s 0 P r l C F 7 v g m K g T U o n 6 x 4 S C i o P N n L H b o Y t V P z Q 2 9 N J 3 V x A A C x W v Q i Z N J E U i 5 L g 7 y p C X M 4 Y + 4 s Z v H K k D 4 x w E k Q w 5 C G I c c 5 K X P p Z k E E n I U j k X E h m k 0 s e a P F J m J h U I J H a W I l b Z j o L 9 x M l N G e o O p Y R I s W S O 1 h I + e u X K B X r z b Z t M G j a h a j A / t 0 Z r c 5 N 0 s s 0 v q o 0 m l T R W v o 5 G G G 5 Q U + F R c H 2 x j j O X S C s W V a C P I h L + m c i l o U h 2 M I Q k 6 s j 4 Z 8 5 B F P U 9 y s d l I q n E X 1 D y C p E g u Z C r 8 y o y i W Q C e U y E E g m l i Y R c j T l h z K 6 / M S m h R b O b L B G d H n r 9 z S v 0 6 u s X 5 N v a U L A J t Q + W l z c p N n e f G s J B y h T d 1 B h k Y r G U W l h c p O G h I b a p 4 t T c 1 E R 3 W D p l C 5 B O S u V T y V D / j H P J 5 a 4 4 l n / l 4 y q U a 6 F C G J W Z c 5 A G m S K N v J A b i V l h H I M g K t c k q i Z U h U A V U l U I V U 6 G Z J I w q 0 K W H M U M J d J K M r / 1 9 m t 0 6 Z W z 8 t 1 s V O D 4 e s o m 1 H 7 A 1 I T H X / y R G h t C 4 g G E x w + q n 5 N z j 9 t F m 1 s R W s 1 3 U 6 4 I x w W T C C N 6 Q q Y K u f g / / G M Y 5 + p o L 5 l q I O Q w I M c g i T o R E k m + J y k 7 C s c V 6 c T E M f I y m Y R E x j U T m T S J y s c m M s k 8 M k 7 8 B 4 R M / + 6 3 v x S V 2 M Z e M K E W b U I d A D S 8 R 1 9 8 T P U B V v s 8 b i E V 0 p 2 V A H U 3 E q 3 F f e K Q g P p X J p L 5 2 E i A y h W Z j B L 5 f y + Y F C p T x + U c B 8 a 5 E A c k U e W V p I h T d k g I k f i 4 T B 6 V V 5 M J R A K J 9 D H I p A g F M q n 5 Y 4 h 5 d M o O j 3 / / H / + u / J t s 7 I X j u k 2 o p + L B V 1 + Q j 9 I s m T x s O 7 j J 7 3 P T X S Y V x q U c n L B h s 1 O k l C a S J h c n Y Z A m F n L c U T X I c r P E g V E L l c o A K V S O A 3 W I s k p S 7 0 G q k A j n i k g o M 0 i F X A h m I p O Z R J p Y h h N C D + T m 8 1 h k p i i S u a u 7 k / 7 N 3 / 4 N v o W N Q 2 A T 6 h m x O L d M s Y X 7 4 t m K Z H x M I q i A b D + J h I J T A o T S x A J x N L m Y L U a O l 2 I R z u W 2 j P K B A V U d w p c 9 p D L O c W y Q p 5 K M c 4 M 8 y M 3 H W j o p l c 9 I N Z J J i C T E U o T C d 4 R j 5 v K V C 2 w z 2 Z 6 8 Z 4 H j + h O b U M 8 K S I F H X 3 5 E Y 8 s s m Q x C i X Q S Q q n B X q X + 4 R i k q S G V E E r + l 1 w D R 3 s q g c k h m Z B J 5 5 o 8 x j F e y E E e K V f E U d K p I q k 0 e R S x D B I Z I U l l F a 8 A E i E y g m 0 l v h e k E g J f f / 3 b f y t R I z a e D U y o J V V z N p 4 Z 6 4 s L 9 P F n D 5 V E Y h U Q 0 k o R y y y l j C S E 4 h w v I R a 4 B A q Z C G U i l 1 Q G C G N A y G M Q R z i l S S T n m k i c y u R R Z U r V A 3 E q e T k O U J P J U P F E I j G h 4 D 6 H + x + O h w 9 + 9 g 6 N n l b L V d t 4 d j h u 2 I T 6 V k A D v v b F L Z q d W x d p p Y i 1 D 6 k k F z o Z h D J y O c e d K m S q Q F U J O C P H 8 k + T y C C Q c W 6 W T m Z n B C S R k k j q u J w M q a S i z V V C O e Z w w e H S 1 d V B v / j l X 8 v v s P H 8 s A n 1 H Q H 1 6 X / + j / / L t o o i k o O J B X V J k 0 m p g E g g E D d S T S j k c g c c y 0 E 1 D D K p T J F H H a p j I R D K O I k U M s 7 N R F J 5 h U y Q S G V C a S L x 9 w O R 4 M H 7 D a t 3 b o + 1 l 0 r + v m E T 6 g U B x P p / / + c j 2 o 0 k h F h l D y B y T S g h l 0 E o k V A q 1 4 T S v C p X i G K T o p V w p 0 I m / q 9 8 v t c J A Q I Z 0 k n I w y R C m U E k f A a k R 2 p r b 6 V f / O u / I q 8 d 2 P p C 4 L g x b R P q R S K d y t D t m / d p c n y W s B q F c l A w k c q S y k Q q 5 G U 2 a T q Z w A 1 f M s W m M o H M x 2 U y c W 6 W S i A V 1 r b Q N h M + g 7 8 J E k E i n T o 9 T O 9 / + B P 1 P W y 8 M D C h l m 1 C f U / A 0 l r X v / q G Z p 8 s M C W Y O k I q S C x N K J z j n T g u U 0 t Q r h Q Q R + d G U s c g U Q 2 h m D y K U D h n I v F 1 2 E Z a r e s / 2 S u B r M 0 t a o 9 g G y 8 e j p s 2 o b 5 3 4 A H v b u / S r R v 3 a G Z m g d V D y C 5 w C I Y / y C V n Q q p a C I H U g R z L S w h j k A o E M o 7 1 p 0 E g J I w h d f b 2 0 1 t v n h X V b u / d b b x o 2 I T 6 E Q A y b G 3 u 0 M L 8 M t 2 5 f Z / S W T U b V h E G b 5 C 3 y X l t r j m n V T U t 7 a D K w d 1 9 + u w I j Y y e p J b W Z i G V j R 8 W j p s z N q F e F s g 6 F Y h W K J Z o f X W D N j a 2 K R a J 0 e r K u l z v 7 G q n + n A 9 S 5 t m a u 9 s I 5 f T I V 4 5 S C I b L w e Y U C s 2 o W z Y e E G w d Q I b N l 4 g H L d s C W X D x g u D L a F s 2 H h h I P r / s 7 6 F P M x h 9 y o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 G u i d = " 4 d 9 7 1 9 7 7 - 8 c d 2 - 4 7 e 5 - b 4 2 4 - 8 8 a d 5 8 2 a e d d 7 "   R e v = " 2 "   R e v G u i d = " 0 6 a 3 1 6 c 6 - 1 e 6 e - 4 7 9 6 - a 2 e b - 9 0 0 c 6 1 b 7 9 2 6 b " 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 N a m e = " C o n t e n t . C o u n t r y "   V i s i b l e = " t r u e "   D a t a T y p e = " S t r i n g "   M o d e l Q u e r y N a m e = " ' I n v o k e d   F u n c t i o n ' [ C o n t e n t . C o u n t r y ] " & g t ; & l t ; T a b l e   M o d e l N a m e = " I n v o k e d   F u n c t i o n "   N a m e I n S o u r c e = " I n v o k e d _ F u n c t i o n "   V i s i b l e = " t r u e "   L a s t R e f r e s h = " 0 0 0 1 - 0 1 - 0 1 T 0 0 : 0 0 : 0 0 "   / & g t ; & l t ; / G e o C o l u m n & g t ; & l t ; / G e o C o l u m n s & g t ; & l t ; C o u n t r y   N a m e = " C o n t e n t . C o u n t r y "   V i s i b l e = " t r u e "   D a t a T y p e = " S t r i n g "   M o d e l Q u e r y N a m e = " ' I n v o k e d   F u n c t i o n ' [ C o n t e n t . C o u n t r y ] " & g t ; & l t ; T a b l e   M o d e l N a m e = " I n v o k e d   F u n c t i o n "   N a m e I n S o u r c e = " I n v o k e d _ F u n c t i o n " 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 2 0 2 3 - 0 3 - 1 9 T 1 8 : 1 3 : 5 6 . 1 4 3 8 5 9 4 + 0 5 : 3 0 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4 7 7 F 1 D 4 - F 1 8 B - 4 E 9 6 - A D 8 7 - 7 1 6 F D A C C 3 2 4 8 } "   T o u r I d = " e 6 d f 7 7 9 d - 5 f 3 c - 4 d f d - 8 0 d a - b 6 0 3 3 d d c e a 7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C 7 p S U R B V H h e 7 X 1 n k y N H m t 4 L D z T Q a O + n u 6 f t e M O h X Q 7 N 8 r i 3 d 3 F S x E p a X c R e a D d i T 6 F Q h H 6 D f o S + 6 I N + g E I R + q A I K a T b 3 b v j L r l 0 Q 4 7 j + J 4 2 0 9 5 7 e A / o f d 6 s B A p o M z P k k J y u r g e T k 1 V Z Q D V Q m U + + J t / M d P z D F z d L Z M O G j R c C J t Q t m 1 A 2 b L w g O P 7 h S 5 t Q N m y 8 K D h + Z x P K h o 0 X B q e R 2 3 g J 4 X Q 4 K s n p M E p t v M x g C X X b l l A / M k b 7 u q i j O U x + j 4 s c x N V R K v E / V S 0 6 X 4 y 4 6 f G a m x x M L v 4 n O U j m d p U o W y h Q v S d B u + v T 8 l 4 b P x 4 c v 7 t m E + q H A i R N k Z W C Q M t F y u X 4 4 Z c K 1 N u Q o / 6 m r F w H e T S B g F S O 3 8 / n S 7 t u m t t x S R m I Z I Y i W H V y u V z k 8 R C l t + 8 x Q Y t V 9 7 T x / c I m 1 P c M N P C m c C N d H u q i T y b c l C + o B t 7 f m K X e x j x 5 W M I A I E 4 m 7 6 A U c + v x u o c S W W e Z C H g P D v l W 5 H e X K M 7 X + E y u a e D v m H O Q t 7 G O 6 G R g i S j Q z q R k C b a z T s V i X q 7 b + H 7 g + L 1 N q O 8 F 3 r p 2 6 m j t o F S 6 y I 2 4 S D t J Y s I o K f R K T 4 a a 6 x S x 8 P D H W Z W D S q e x n 0 T p C h e o N V i g 3 Z S T l q N u Y l 6 W y V M F / q y Z X O 8 N J s j v 8 8 r x Z t J D j Y E 8 z W 0 k a W F 1 W d 5 j 4 8 W C C f W N T a g X i I a m b s o 7 W u h K T 5 L u L b l o P c Z W k U E Q n f 9 s N C 3 H G 3 E X 3 V 1 m 3 e w 7 A v S p q k S D V A M t e R p s L V A 6 l S Z / I E D R t I t W Y 2 4 6 1 1 2 k X N H F 5 3 m a m J u j b K 5 g f N D G d 4 V N q B c A P M B Q y x k 6 0 1 6 k h e 0 S L e y w S s a N G m o c i O N l N S 3 L 6 p x Z 8 n j F m b B X w p j f 8 y y o l V J l c h n 3 6 W v K 0 6 m O I s 2 u b F N P a z 1 L Q g / N 7 f r p 0 o k C u V 0 O S u c 9 1 B Z 2 0 I P p O Y r E W Y z a + E 5 w / P 4 r m 1 D f B f 6 m c 9 T O 6 t t g c 4 b u L D o p 6 C n S 4 i 4 a q h q R O I w g z 0 u e w + B l j b G P b b L W Y J F u L X r Z V j M u M A L e I p 8 z o V n 1 f G c Y R C L 6 4 7 i P b T M H k 6 1 A W 7 E Y X e 6 v J 4 8 / Q B / d f K i 5 a O N b w B 6 H + p Z o 6 7 1 M j t A l e q U z T S c b U 5 T P 5 + l 0 C x v + K e W d A 1 l q C a P L 9 r v 2 X Z F l + 2 w j 7 i R o b 1 d P p q V M / 5 1 U F u U O G m V J N b Z S o E i a b a u h N J e V a G r D S X X e O r p 2 8 y 7 l 0 i n 6 6 c U R + u D K W f m 8 j e e H 4 w + 2 h H o u + L 1 e y v r P k s + R p c v d K X F L Y + y o U C i Q 0 + m k e 8 t u W o s p F 7 f G i y b P f n h 3 I E 1 / / P g T a h 3 9 g K J Z H / X W b 1 F j K E z 3 + f t o Q D 1 s 9 s Q o H A 7 Q S s Q l J P N 7 S u R y l O j 1 v g x t b W 1 T K F h H w V C I X P x b 7 s 6 s U S T J P Y S N Z w Y T 6 o 5 N q G f E q 6 d P U i b v p R y L g d a 6 P G 0 m i J o D L B p g x z B p u M M n 1 q r o z 0 / 8 P w i J z H i z P 0 s B V j f H 1 j x C a D g + g H i G 7 a M V N + d O O t + V p y c P r t H V t 9 8 o 2 1 6 Z T J Z 8 h h c w m 8 2 S x + O h l d 0 s d T e x S s j H 2 Y K T r j 1 6 I u + 1 8 X Q 4 x Y q 1 0 6 H J w 0 b H X 7 5 2 m n Y S H m r w Z J h M W V b t S t T g z U g j j O 7 u U D y Z o / n N I p P J 9 4 O T C f h 6 z k u f T P n L 0 n E l 6 q Q i f 4 1 8 0 U F d D U X + 3 g k q x h e o A M Y z 8 B 0 f L 8 X J 6 / V Q I p G Q c x A o l 8 u R K 7 s r E n d x c Y m K u Q R 9 + M o I e T 1 s H e z z b O x U n R x / + N q W U I e h p 7 W Z z v S 2 U i S R J 5 8 r z 7 Z K i d z O E m 3 G H R R l W 2 Q 7 C f v E S Z 3 h P E 1 t u i G o X i r E Y h v U 3 N h K 7 w 1 m + I y / 9 8 Y m j S 1 F 6 L 1 X h u V 6 M p l k U n n p 6 0 e L N N D q o + 7 u L i E X J B Y S o i 5 2 d n a o t b W F Z t Z 2 a X 5 j V z 5 n Y 3 / Y h D o E r 5 0 e o X p v k d W i N D c u F b m w k 3 Q w s U p 0 Z 5 l t q Y J y B v x 0 O M 0 k I 5 r f d d P E e s V m + b F x p S d L I X 9 J X P S 1 w G A z H C k g E 3 7 X v X s P q L 2 t l R o a G 7 i j K F I p E 6 O e n h 5 5 L 9 O L b S r u Q K J R y h T d N L 6 y K e U 2 9 o I f k / 3 a 7 9 X J D S v k K V A q l S y T a W 1 9 g x o D R f q K 1 a t E l m 0 O J p O L i f R f f z 9 L f 2 J 1 C 8 b 9 y 4 T b S 1 7 6 l F V Q j I F p j L G a B + D 3 Z D I Z + u j 2 L K 2 s r D B 5 u q i L p d P k 5 B S 1 N Q Q o 5 2 2 i + f l 5 i s f j F I 9 F 5 f 0 N D Q 0 U c J f o w o l W 0 5 O y X 1 W v f / z 6 r i 2 h T I C t 3 t Y y Q C d b 2 H Z y 5 q U h p X N E u X R M e n O n y 0 N f z v r o R E O O V b z v H u X w Q + F 8 Z 4 7 V 0 u q I i A 1 W / 0 r 8 a g i H y e f z 0 c Z 2 h J I s d o u Z J B V y G b G p T p 7 s p 8 f L c S r u L h K 1 X K S h 1 i K l M g X y u 7 J 0 Z w 6 S y m 4 + Z t h O C V P C d I h 3 L 5 0 m R y H J K l F B j P X x x + P k K G Y o E k v T S t x H s 9 s u I d h R I h O w s F v t y g f a W M W L R i K U K s K R Q h S q b 6 S J 3 U 5 K s L m F a w t s M z 2 Z X 6 a R j g C d P X u a W l 2 r d G 3 G T W 4 P J 7 e b L v U 1 7 f s c j 3 N y / O N 1 W 0 I B M M A / f O U U b U X S N L 2 w Q Z 3 N A Q p 6 S 7 S V 9 t O 9 J S f 3 1 i 4 q F P H U X n 5 8 w D Y d V F F 4 + T D W l G T 1 N B b Z p j p W Y e v r Q 7 Q S L V C m F J Z A 2 8 7 6 A t t 9 L v n 9 7 w 1 l x P V / n V X a B m + W + h u i 9 G Q t R X 2 N D u l c 2 t r a 6 e Z K I 8 s k N z m c T u o P x 8 n j y N L S 7 r b x l 2 0 w o e 7 Z h G K 8 f 3 G I 7 a U s P X q y S h e G 2 8 Q d n i p 4 6 f q 8 T 6 5 D 9 T s q 6 H d P i i M C L v G u r i 6 j V A G / A 6 7 x u W 0 n z U W C R i m J b R h J O 6 k 9 h M m K U c p R m N / j o l J m m 4 a C a + h x a G h o k L Z j W f p m J S y f w U C 2 3 5 m i U G G F E r b q J 3 D 8 k 0 0 o e n W 0 j 1 y l H J M o T w G / l 9 b W 1 m g 2 1 S M N D D h K Z A J A i o v d O V p f 3 6 D 2 9 j Y p W 9 h K U 2 + L X 4 7 F U b F P Y O 7 r v R m 6 s e A T 7 e V E Y 5 5 G 2 v J 0 f w V z s x w U j N 6 k 7 q 5 u J m O W 3 P U n K F d 0 U m 9 T i V Y j D n q y i j G u Z f L U B 9 S N j j G O v Q 3 1 2 q l + C r i J X N w D g 0 z p V I r u 7 v Q e W T I B C C f K 5 O B Q U Y O 4 g C Y T o M n U V F f t p F i J u s j p g J s C N p e b / j T p F 8 m V L z g p 4 e 6 h V r a r x p N D t J F w U 0 8 j P l u i z o Y i / W T E R 5 d G 2 q k z X L / v M z 5 O S b W a Y 4 q m U B 3 b S U 6 J C o A L O Z 7 K 0 6 d z D c b V o 0 k m Y D v p I p / H T d P T s 0 Z J N U b b c p L v 8 P v M w C T H Y g k t o 4 L J D Y / Y Y k k m 1 K 0 F L 7 0 3 m K K 1 m E N C n P T z g f 3 l 9 7 N q n I l Q N q 9 U 5 O O K Y 0 s o b g N 0 p r t J 7 A k 0 j C z 5 6 c u 5 O u P q 0 S U T g P g 9 R L w j T q 8 W u D b B J D k I k F A Y a w J A v A 9 H 0 5 Q 3 B B 2 c G G P r H u q o L 4 o 0 2 0 y o 8 T k d U d H e 1 k I n f D F + Z z U p j x M c / 3 T j / t F t O d 8 B 7 5 w 5 Q c l E Q g g F 4 / r z h W b j y t E m U y 0 Q J v V G b 5 L G N j B j 1 1 H 2 V M I L 2 B X O U 6 O f 1 b Z w Q a I + v C y w E G b U 1 N R E j 1 b d M t U e 2 I 6 n q D l U s Y 8 C U C k x Y Z K J 0 8 b 2 G l T I b r 5 H d G 2 K Q g E P S y s / T U f y x r u P F x z / f P P 4 E e r S U B + F f Q 6 K x 2 L k 9 f n o 9 q K H t r i 3 B a x E J o 2 r A x l 6 u K p U t + 1 o h i 7 1 u Y V E B 8 m R + f k F 6 u v r l U B f u N 0 P Q g v b Y D s p t 9 h c e F c h F 6 d 3 B n I q 2 J Z f s 9 F q G + 0 4 4 N i p f I g c D 7 m L Y j d 5 v F 7 6 f N p n a T J h f U x I l N d 6 s / R G X 5 b + + j x L q e j c g W T C M 0 C 4 E a b v H 0 Y m Y I t t M L w P E F K 5 g / T w y R p F I h F Z x + I 4 4 t g R 6 p 1 z g + K A i E Z 2 6 U + T A b Y 1 V L k V y Q Q 6 Y J C 3 F n n z / P g a w B 4 q F I q y D B k + m 0 0 + X 3 T 5 l m O A / y 9 R K B Q k d 3 R V F R 4 j M K H w 2 I 9 H O t n Z S r l s W i T T t e W 2 c u 9 q R W D 9 P j g U 4 H w x I 8 W S I x D w 0 8 2 b t 4 y S v b h w 4 R z N z M y I g 6 L f M y O T F Z H q v B U 3 P M a 6 U N Y e w n J o i q A g o 8 P l p j T b V x O T U 9 T T 3 U X N H n x m b 1 1 Y N U E j 2 K f Y e g k / t L + t Q d S Z z 6 e r v V x W l E 5 N d a r x F 2 A 4 m T A + P k 4 d H R 3 0 2 m u v G i X 7 Y 2 B g g K a n p 6 m l p e K s e f t k l v q b 8 u L Q W I 8 r l / v F 7 i x d a l p i a Z a i t m C e f n 4 6 K y 7 7 x s Y W k X S u Q n b f + r B q O j Y D u 6 F w J / 3 z m I s y F J T Y N i u S y I x 0 D j 8 c 3 j y V A / D g I a j 1 W d H b 2 0 t b W 1 v G m Q K i J 6 A K v t G H C Y s K L S 0 t 3 C s V 6 V K P i s 5 v 7 e h h W 9 V B P r 9 P p N b a Z m r f O r F i O j Y 2 1 E 6 m W Z Z B 3 o x X / 2 S r E g t r A Q K w F 8 c e j d H Y 2 G O Z V H j + / D k p f x Z g u k o o F D L O q h H 2 V 5 4 b h h 2 w w A u e J Q h U 7 y f q 6 O x i r c A p A 7 6 j z Y a h e g z g + O j W Q 2 t 3 1 Q x P f R / F k j 7 q r k / T w o 6 j a s 2 6 o 0 q o 2 o U y o Y Z h e W Z A x / I h w B e T B / v 7 + 9 W F p 0 A T w g w Q E v O i Q J r D A L L i 8 x j g x X E 2 l 6 N 7 C 0 U a a I h T O p 2 h J 5 s l C j V W w p + s i m M h o d K 5 o C x O 0 l m f t w S Z A J A J b R 9 T 7 w G Q y V e K 0 f m m V T r f m Z F G D R L A C f G s q C U T g I m H k D 7 7 w W y f 4 W 9 t b G w Y Z 8 T P m c n F Z Z j t j G u 9 4 e M h p e A d l Y q x a m q s r x M 3 M V Z N n d q o 2 A 9 H m U w a + A k 6 L A i 4 O u q h z r Z G a c B I k B a Q M J u b 1 X b Q 8 w I e v / 1 g t s 8 A T J E H Q E y v x 0 W n O / L 0 + Y y f v w u T n 5 O 7 l N 9 T P 1 Z L l p d Q O 4 W T M o g L A m 1 G Y / K j r Y g P R j L i y V x b X 6 f P P / + C P v v 0 c / r z n z 8 T T 1 t j Y w N d v 3 6 D V a 9 v N 9 h 6 + v Q p e Y Z P Q y A Q o F g M s X z c u J D 4 Y c N R g Q 0 K Y E 8 V E 9 Z f M c n y h M K i l C C T J G d Y e n W r A U T S C 8 T 4 W U V 7 4 4 3 X 6 d 3 3 3 q G f / v Q 9 u n L l s n j 2 Y E f d v X O P H j x 4 K O r g 8 y A c D t P 4 + I Q s O f Y 0 R C J R y U E m p D o v S 7 h t j 2 w 0 F / S 5 y G G a U m J F M K G k L 7 F k c g a H p G f 1 u g q y k L 6 G V v d Y K 7 E E E K C q o Z 0 C t c D q s B c u X h A v 3 9 T U F M 3 N z R t X n g 1 n z 5 4 R g i w t L c n y Y 7 l c n q a n 9 6 q C n Z 0 d x v N F 8 C w T L O 2 i 4 f A m 3 V + B C 9 1 J n j j s r P 3 r y w r J 0 u N Q J 5 s c 0 r i g r W C D M w 2 t 9 j l e s m W / v i 0 u d F U M / t W 1 N V H z a g E p g w V Z g N H R U e r q 6 h R p 9 T x q I J Y Y a 2 9 v Z 7 U u T m O P H 9 P A w E l a X l k p S y U A 0 h D q 5 d d f f 0 3 z T N r k 5 h P y u U v k d + W V w Q 6 Y 6 s h q S c x K q y a / s Q w Y p i a A P A i l g W q k 1 T 7 z e n V H F Y h U 0 M D 8 p 5 b m Z g o G K / O 6 N O C k W D d 5 4 T D G B G m V S q V k j E p L 7 Y N w g 0 l y 5 s x p c a E 3 N T X S B f 5 s I p G k 7 q 4 u i d u 7 d / + B S C 4 A p H v r r T d l C b K B w Q F q b m 6 i 0 1 0 l u r e i 1 l B 3 5 H P 7 1 p c V k m V t K E 9 d D 6 s Z L p p e 3 Z H z u 0 s q 3 C j L q o p V g L 1 3 2 4 I F a c j w 5 u 3 s b N P W 9 s E r E I E M t c T B 3 C c 4 H e 7 d u 1 8 m R C 0 g y S 5 d v i S f 1 w A x 5 u b m 5 B h q 5 s U L 5 + U 7 Q C X s 6 G i X c k A 3 N D d 3 3 Y h e x x y q j Y X 9 v Y Z W g G V t q E 5 a p l S 2 R A M d j V J S K H H P y P m Z 8 M K e t R S O K u a n H t L m 1 h Y t L S 7 J R E m 4 r Q d O n j S u K p j p g 5 V h 9 / P W g R y X L l 2 k r 7 7 6 m n Z 3 q z 1 x c L k P D Q 6 K R K v F u X N n Z f B Y I x g M y v L N 9 + 8 9 M E o 0 1 J j Z Q E u B H q x 6 q T m I e 1 X q y k r J k h I K l e e s a 5 X e G E n b S i F f k f L e D u p v K p D L i b I S e S Q / m u g a O E 8 x 4 t / D q h V C h O C 2 h r Q w w z z 4 G q y r o 4 1 D x q T e e e e q z L a 9 c + e u E A W O C 9 h Y g b q D V z M C k W t x 9 t w Z 4 6 g a 2 P o H A 9 L f 1 n 1 / F G B J p 4 S n r o 2 m N n C i o G 1 0 r I n w Z K e O 7 i x 5 u U y 9 e T N W C f I 8 i s D 2 n o c B q p Y G V D a E I h 0 G E G p o a E g c E N i J 4 8 Q J t W H A Q Z i Z U W q f G a F Q v T i D q r s q 5 U Y f b c t T g b w U w S 7 0 R n 1 Z K V n S K d E c c N C 7 o 2 4 q F Z + u 2 r m 5 R X 4 z f X Q n w m F V o u d B q W Y 6 x 3 7 A 6 r J 6 5 w 0 z s I V o L b A u R y 0 Q G Y F p 8 G X v j 1 C L N Q U u b w i U a C Y S J H f R m t M 6 L G l D L W 4 V a H 1 9 n Q + f r t E G f R 5 q M i 1 A c t T w d H p U A 7 t s P A s w C b H W S Y F N r m v h Q F R u D S C d J i f V r o e 1 z s M p l n x 1 + W V K Y + u S f e r u q C d L 2 l A l T 4 s s f K 9 t q K c B N t f L h P 3 2 c z o I D u 7 p l 5 d X Z K 4 T X O B P A 8 a j z I 6 H 9 e j e p c Y A O C 9 q 7 b F a w H 6 C + 1 w D A b E A 7 K + L F y 8 Y z 7 4 k K r d x S A 0 N Y R r o a a I o f 9 X i M 0 j L o w Z L 2 l C o q M V Y 9 V S B w 4 h V G + T 5 Y 8 M 8 L e N p G G l U y 3 6 B K K u r q z L L F g C 5 8 J t B H h D u / v 2 H N P X k i S z P b P b 0 t Y e V 9 w 7 v h W T B P e C U + P L L a / t 6 9 s x Y W F g U m 0 v D b U i w j H j + 1 P P G f T H + p 6 C m d 2 D w d 2 n X y W d c b t S Z V Z L j 4 7 u P L d V N O D 1 h i u f a y F n M y A I s m k j I z X O G z J h d j 9 B A R w O / x y h 4 S a C / O 4 z 5 / Y D f 8 9 5 Q m s y a 2 J M n 0 x J m h O g j B K p i T M g 8 j b 3 2 X p A y D x + N U W t L i 4 Q S v f X W G 1 V E O k x S T U x M 0 s j I c N U 9 8 Z 1 h P 8 E B A p U x m 8 3 x 3 8 h K P j E 5 K Y G 6 4 N G 9 s V n q P X 2 O m t t b j U 9 a A 4 5 P L E Y o c o W p 6 G y h S C x J J U d l I L O p t E Q Z b y c l s s 6 q y X m 4 f l C D P Q r Q u 7 1 D z X J z I 0 Z 4 z 4 0 b N + n V V 6 9 I d M R h g P s a J M K u G p j 3 t L C w I N J O z 9 J 9 + O g R u Z 0 u i k Z j d O b s a U o k s R F b X s K N c O / u 7 m 6 a G J + g 9 9 5 / V 9 4 P 4 H m C p F B B M S 6 F i Y Y 5 J l O W S T U 7 M y v S y c u E R 7 i S t 7 6 Z Q h 0 n j E 9 a A 0 y o c U s R q u g M U y L f T K 7 c D q U p J B X 8 F y M p m l + J U l d b g + w m s Z O q N L S j T i j v z g 3 a X F 1 k U Z I R K X P 1 n b d F 3 Y N q N z i I J b 3 2 B 6 4 j A u L d d 6 9 W R U C A j A h w R f g Q y I Z w I w B S B 8 8 J a q F 5 W v z j s c f U 2 9 c r 5 A H w P C G Z 4 H b v 7 T 0 h 5 A K p E v G E R H H g G i R g P B a n g t N N L Q P 7 j 1 k d V V j P K e H r l G y g z U W t w b x E Y m P R x e V s m 6 y z 0 N d U o N P t a j A S o T t J 7 j 2 P M l r q v f T + O 2 / Q K 6 9 c F r f 0 F 1 9 8 S S s r q 0 I Y S K 3 F x U W J 1 a s F w o Y + + O B 9 I d P H j 7 Y M i 4 f o 9 d d f E z U P d t S J E x X p A c L U 1 d V V k Q l w s t 6 p Z / S C T E g A v I S Y 7 j E 2 N i 4 2 3 P L K M n 8 + w H Y W q 4 / 8 H n w O u 0 J a D Z Z z S m D o C Z W a K n i o 2 Z u g S 9 0 5 i T H r a 1 A u Y B D s R K N a U + 7 9 o Q y F A 4 c b 3 i 8 7 n i R P 0 H w 8 T P / 7 U Y 5 a W 1 v p 8 u V L o s L 1 s 9 R A X B 1 I g I 3 X 9 M Q / Y H N z U y S P l s w f n G 2 R G c 1 Y 4 W j s 0 W O J u M C c q q 3 t p 8 / 0 D Q Z D s l c v g O c O C f b 4 8 b h I O B B p e H i I m h o b Z Q U l r 8 c r a q Y m n p P Y 0 K u p v 6 O e L C e h t C d 2 b s d D q 9 w r A o i G V v s Z 7 Q W W x P I 9 h 5 v 6 Z U N d u I W 2 M v U 0 6 F 4 T I s H b B / s G c X s 9 v f 3 U 3 N w s 6 / A h + B X A X K i b N 2 + X J Q 3 i 9 5 a X l 2 U 9 i J 3 d X V p Z X R E y g G y Z m h C h 2 q c E d Q 7 v u 3 D h v F H i E G 9 i I x M I h M H i L M i h 4 m F A G W S D 2 i e E Q k W V r B O o r M F K g r V e u v c D U s F T k q O B b Z v W l 4 v p 9 Z c N 9 A U r 0 x q O K s K D P 6 N k Q b m w 0 d B B k F x G j U u B P H 5 / g B 4 + f C Q E e + 2 1 K 6 L S I e 1 s 7 4 h z A a T r 7 + u j U 6 d G x W H w 3 / 4 w s W e 1 J H T C Z u j w J J A Q z z y T Z Y k f D r G k Z I n H 5 7 j X x M Q E d 3 J q R S S k X l Y j s W I v j j H 9 w 1 x 3 V n h Z T k J B d d H A I v k A 3 L 7 1 3 H N j E X u s f l Q f U E b 4 j X n u O b l i e 1 r r q N 6 3 j z / 9 C A F j q j c X v L S + n R B v G m y e W 7 d u G 1 e V l I b 6 B U J B N U S k O C T L E J d B c v B j E H t q Z j N D n 3 7 6 G b 3 X V 6 g a Y 9 o P Y e x Y y O h h Q t 6 4 f p M 2 2 G 6 D 3 R V J 5 v i e L J G Y S L g / n r s m F e o C T p M C 6 + Y + f 2 W P X 6 v A c j Y U K k 3 D Y + o u l C f L Q U t s p G u 8 3 p f l y k 1 L J V 9 g W 8 s K m N j 0 0 P D I M P 3 n / z U n E / y g 0 s E 5 A b V r f r 4 y 7 R 3 P A 7 + 7 r a 1 V J N q T 9 S S t R t m q i S z L 2 N V h n k / Y p P D 6 N T Y 2 y T k G j 1 9 l q Q d p h e c f 8 m E j N i Y Q k w p p f m 6 B b d u i k A o 2 1 O z y L s 1 M z 1 I G W n h N / R 3 1 Z D 0 v H 1 e a b g x 1 X k U u P Y U B Y S + y b L A J L h f 3 K f z + O p Z m 3 v i E l G H K 9 l F F m s K U z j v p v / z m j E y H h x T C N A y 4 t 4 e H h 4 1 3 V Y C Y O 4 x B D b X X y T I B 2 G M Y 5 / v N m w L g 9 s b 9 1 t b W W Q q q m c F 6 b Q m Q C Z I J B I X U Q z w l v I m w 7 b A U 2 d b m F i 0 u L V G 4 q V 2 I n E g f 3 e d 8 E J h Q N R Q 7 4 g m 9 o A Z c 5 I A 5 t E j H s e n A T 4 T P P J l 6 I q p g i L b E + / f 2 S Y x g H T z z 9 W X H t V k f X R u P 0 p n T p 0 X 1 g 2 r W 2 N S 0 r 9 T R p M C l e M Y p 0 i 1 a a q G F 7 A n 6 a s 5 L X / K 9 z I B k G R 0 d k T E u f T + P R 6 n O I B G k I I h 0 6 9 Y 3 8 r e x c Z v b o 1 Z d S r F 0 6 m M 7 r a U O i 7 z k a D e J u l L 1 Z p U k T c 1 K S S + n B f h c e + 0 i G I 7 A 7 M y c j N l 0 d n b K m A h 6 Z j 2 I m c 2 k 6 a 3 R O v r J y a M 5 V w o C O e F o p + u r b X I O r 9 3 I y B D d v 1 8 7 k 1 Y N 2 G p p 1 B x k Q p R O U z Y 4 T J 5 Q h x A M G y t s G j t t A F l j S 1 E A J P r d N + u s I r Y J m S S S g u + F v 3 f 5 8 k V R M y G x t I c v k y t S J M V f j j s 9 d G h u t 6 e q 7 q y Q r O e U E D 6 x + u Y q i Y v Y D E g n v V A J Q m G u X n 1 b j H W s E i S j 9 3 E 1 t w f h M f P r E V Y D u T y i 3 M 1 H E X g W H 0 3 4 a S P h F E e E N G 4 u x N o O y x E X 3 Z j 3 U M 7 T y s Q h u j 7 v l f f m 9 w n M H d 9 w y T W k N d c 5 2 V 9 X 4 6 8 u t r L 6 1 k Y P H z y k a D Q q k k 4 c E v K 3 2 G 5 i I u k U C I T I U 4 R D o i j j Y x 6 z k W s R W M 4 p 4 X F s S Y 8 Y 8 p U k 9 A U 9 M I C e E 4 O b Y i x z o 0 J 8 G n I N G O m Y W A c D H g R r D r r F V n j z 0 s H h O 0 c F 9 5 Z 9 9 P G U n + 4 u O V m F 8 8 v e u Y / W P L J m X i p 4 h m 4 s B i m a P r h x p 3 K V a 9 A A x t f V k t Z Q 2 7 L Z j O y 5 5 X S 5 q L G h Q R w V U L t B I B B H 5 W o h m X D I S z d n C 1 I X 6 V y B C c b q 5 D 5 1 e J S T 9 b o I B k i T z a V k x F 8 b z K j 8 r q 4 u N t I v y C q o l y 5 d o O 1 t J a 0 g p R C q c / v 2 N / T 4 8 W O a m h y n y Y l J 6 X F 9 X n f Z / X 6 U g S j 7 7 u F X m R y o + W + P H K t 8 8 5 P 3 6 P P P v 5 Q I i d u 3 7 4 h b H F I K B H K 5 1 U K b k u D Z 4 x w d X D J b p M 3 t G L l T i 1 K O D d v M H Z p V 4 P j s w Z S l f l W x 5 K L t V L O o b e 8 P I k h 0 X Y g F A x k q H 0 b x N S K R X W p o a J R K h y s Y 7 9 P I 8 j l 2 i A f i G Q c b 6 N X G + X E E p o u A m G e b 1 m m V O 6 C L p / q 5 U 9 q R d S o G B w c p l W I b i p 8 l K I s O D K v L i h R j 9 X p l e Y X W N n e p t a 2 d 1 p b n a T 7 e Q G + 8 c Z Z 6 e i p L j l k B l p N Q T k e B e 0 B W M d j O n p 2 d k 5 4 T 0 g e q n 1 b / N E A y q C K F Q t 4 Y p 6 o A + / B q e B 1 H e y G X F w W Q C Q g H v X R u + I R I G H g Q o V q j U 5 q f X 2 D S O U V l 1 u o e E s 7 j y R z 5 Q i 3 k d u T L 5 Z 2 d 1 p o L B V h y x q 5 E S 5 T U 5 D Y A L l 4 Q B r F l Z s D L x K 2 C F q I B 2 t 2 p D g S F S x g N B r 0 u P t t e b 7 2 4 s + e B O Z K k z u + V Q W F N j O n p W e 7 A 2 E Y K h 2 k j B q c E d 2 r G N d h P 6 O D q A m 5 q D Y F s B f L V h b m O C q w e c n + + T / 0 d 5 W R J G 4 q r l A r 5 I n V 3 d 5 b H S i C J M G B Z C 0 z K O 9 l c Y F W k g 9 W S S h Q F k M t m K Z N O y T 0 u d q m 9 j V 6 y 2 f I / G K J p 1 c G E f W o 3 E 5 A F 6 h y e a 2 N j W A Z 6 M X B e 5 2 G J D z K x V E p x h w Y C 4 X z 8 y R K V + I V z e B V d + y z 4 Y g V Y r 4 v g V O d L c 4 X n y e V V s W K o / D l W R 2 T 6 9 T 7 Q J O n q P i E N R A M 2 V G N T J b L i z b 4 M / c V I m s 6 3 R c p R G M c B H f U 6 a q J E u y m H q H D Y M O D W 7 W 8 k 8 g H R J 4 l 4 X J 6 z W 1 R u J Z 3 c / F z l m E n U 3 d 2 h y M W 6 e D r L H V g r b N n q e r N C s q S E q g 8 g 9 K V A t x b U z 0 O P e m p 0 p D x l 4 T D A m X E Q 4 I o H v M U o v d W f I f 8 R D l F 6 H q z F 1 M A u P 0 Z O R b o x 7 x Z 7 9 N L F C 7 J Z A J w P m B c l t p N B J p A H a q C Q i F M i m R U y o W w r V q Q r r z 7 7 5 t l H C Z b d E h S 9 Y i y p K j a Z T I n O v 1 / o j R m Z z L P N I H U x 6 S D V R t t z Q q z R t h x 5 C r v y d 9 1 H e G n n v R A G S Y e k c r j A i 7 S b J J r Z d N D q 6 h q N j 0 / S g w c P R O 0 D k Y R M 3 J l J E o I p Q s H x I w Q T U h U o G A p U 1 Z d V k k V t K P 5 x s K O 4 4 j K s X m D A V u v 7 h 0 H v n 7 Q f M N U D g F 3 V 0 K C i r N t D R Z F a / u w S v T V I 9 C G r g z 8 d z k i g r R U g P D K R C m Q C Y e B Q 2 C m 2 y K I u W D g T 8 X k z M 7 M G i Z g w L L F A H H R q O M d g e T o Z l + e f 4 4 S 6 e V r n d l R h S R s K K c D G M + y o z 6 Z c U q m Y N A c p d R i p Q k y 8 g 4 C p H m g Y j n 1 W E o K z w + f z U z I R l / O 3 B z I 0 2 G I N r 6 A m l Y 5 + E A 8 e J B V f i C c y 8 l w 9 H r e M 4 4 F A W M M C S U k l l T Z 3 o t T Z 1 k D R R F r G A r f D I 3 z n / e v t q C f L S q j W R q 5 8 V j G y h o o B h w Q W g Q S p N B A Q i 0 a i E d 0 9 W E I B i P f b r 2 N N p 9 X M 2 G S y M s 4 F Q v U 7 H 8 j 0 e i w G c z S B 7 6 0 8 e i A S J J R I K X 6 e y I c v v C m b r 2 G r T 2 w Q 8 P D R Y x k 4 x x w z E A n P H R I p V O c T i Y X Z w f G C n / 7 T v 1 R B y F a E 5 a L N q 1 I p L 6 S a X E N P W 6 L + f r U j P P T 5 8 b E x 8 v n 9 r J 6 o u T t o I N g 4 4 D C s L C 9 I 4 9 k D g y / h c C U K A z 3 2 y P A w v T u U o X c H j 8 7 A s K h 2 h n q n o 8 S h 4 g m R I J 0 k 4 b h I m 3 G 4 w Z V q D W I N D w 9 K h 4 X f L s + Z S Q S p j v s g d r K 5 M c R l W H D U k s O f k q z 7 y z i x n S z k m d n E W n F w / Z Z o e 2 e H 7 t 1 7 Q A N D Q 3 y u X O O o f K h y L W 0 d e x Y m M a O + X r n d 0 Z i A W D Q i j a + j q 1 v O c a / t L R U f C E m W T i d p d 2 e b S v w d P K S k 2 F G A D i A W 1 c 4 g T 5 l M / K z 0 c U v A G G f i 3 6 f y o k g l A P G S 8 X h M p s X n 8 j l a i H A d s G 0 1 e I r V v Z p 6 s l K y r A 2 F 1 N z g o i J X Z p H V j p 2 E 0 u e x G C R C Z a C + m Z f W 0 o D U Q g Q 1 I i R i s W o V M F S v V h S S m D W + V 3 2 4 Y Y 9 x H Q z W U z S y y 5 + N i u R q b G o W A Y a t O 4 8 G + N v y P 0 U m T R 6 l 5 p V J Z S Q n K T d 4 r T c P s 3 F b O W E x F g T Q Y l 1 E d 2 a L d h N 5 O n M R K y T t r S u r J M v a U B o O q f Q c 3 V l w i E M C l Y 7 o a A D q C d b d R m g R c g 2 v 1 0 e B Q B 3 N R 1 R c G q 6 t r 1 U 2 K o M D A g 2 n F h G W f i A k x r J a W t r I z / f A Z 3 F e c L 6 8 W + Y o N U 9 L I i W N F J m M c / 6 t Q i J + F j g v S V 6 g L V b 5 t C d P n q 0 k 5 Q C C o w Z j M p i x i z G r l q Y w J Q s + G X K w M i x P q N H B A F d y j l K Z P M 1 u q H A Z B M y i E S E 4 F p T D j h O Y x o 1 G Y s a 5 E / V M O q d c a 2 q u B H K C I J B C a F w a G 3 G i i X i H 3 K M u q L y F k H S w H 9 B Y E e P 2 c k J 9 P / 0 9 K y q e I k 0 1 m Z R k E v c 4 k 6 c l k B U V D 0 l I x e / F 2 B R C k K D e Y Y P w q Z l F i T b f S b n o v Q + v G n / T u r D s w K 4 5 s c 7 H F Z 6 j 8 T W s y c e N g t x C L D Q a S C d M g 8 c C j U 7 n w U 4 J u Y 8 J g b q g q H 9 o S E A b c + j 1 3 m z V P d Z W l m h 9 d Z m u z Q b 4 b x 7 u 8 P i x w P 2 K k d f Y S / y 7 y m q e i U y q H G T K 8 S 9 S E g n S W o j F x + i o 1 H h T T q Z 1 d L Y 3 8 m / 3 U j T j p t a O j j 1 1 Y 7 V k e Q k F j A 4 G m V N Z b g g 5 + n L a K e r M / Y l F a Q C a E B c u n K P t 7 c M W Z q l e R F N L J 7 M b v h a d 3 S d o o X i K k t 9 x U t 8 L h / E 7 V K o h E i e c 4 7 k o 8 l S T S V T d U o E G m p V r X C Q T P 0 c h E X d S / o B f X O W p Z E a G K j K Z L C 1 s l + g v f / 6 2 8 c e t D U s 7 J X T y e F z k 4 E Y A e w b q 3 y e T T t p e n Z X G o R q S I o d e o 3 s / g D j a A b G 9 t U 5 u l 1 s a 2 G H I F H 2 U M E 0 f f x k A E s n K r Z p A I I 2 J M M j V c z G V G 9 e k n P O O Y E Y k E 1 Q 8 E E k n O B + w i C W c P Q X W C q L x N O 0 m M E 3 D T d 2 9 2 H h g b 9 1 Y L R 0 L C Q U M D 9 S L x y 8 v p O I G 0 H B O x k j i q Y w 0 B j g f s L I q N h F D T 1 s L e P Y A k K q 5 p Z 1 V v j p u N B U b q h b Y N u d l m + U r 0 t V I u i P Z k 0 w E U 6 F E i k T I I Y 1 K T J S u e j X O J J K J c y x e i X E m 7 B s F N Q / z 0 H A 9 l Y j S a s x B H / 7 8 H e M b W B / H h l B + v 5 t C d W z z g F S s / i X y f l H x X G y U q x 4 2 J w 0 O p M I 6 F N L 4 T I B E 0 s A 1 O B y 2 N t Z Y t Y F 7 P U r b m 9 X r o 7 9 s G x D g O 0 O 9 U y F E s H U g d Z Q k Q u O v k E Y R q J z 4 u u p w 1 P s x e 3 l 1 Z V V 2 8 J h + M k 2 b G x u y 1 9 P G + r r s l A h 7 F B I K n Z X L 7 e F n X k d d z 7 h R t h X g u D Y + + 3 L V / P c I L G 1 1 6 + 4 6 V 7 S X X B 4 v j b Y T 9 T a r W D y o d C 4 m j V p J 1 k k z M 9 O y l D H W l o B 0 w g R E D a h L i U R c x q X M Q A i S h x s R V J z F i J M e r / 3 w W + X U d g S A 2 E k g l P b k C a l 0 m S G Z Q L K a H O V C M B w b B B t u 2 K G g 3 6 m c E C z J Y S 9 B o m N + F D T i L N t M k 1 N T M n t 3 O e a l X / / 7 v 3 t q B I q V c C x s K J 3 g l W t r 9 o q U K r D q N 7 W u F n p E g 0 A v v L O 7 Q 2 v c 0 2 J B S G w i B o L B B d 7 S W r 2 Q C K I q I N F q g R 0 u Q C Z E p P c 0 H K w O f v 8 A q U A e q H a a I E h 5 + u + f 3 D M k D 5 9 L D q I Y p O H r y C v T L y r S S k u v n Y x H p B W e F 8 g E U q W S K X 6 2 D n m O 2 L A a a w A C b R 1 d M s R Q W w 9 W T s d G 5 d M 4 2 c 8 i q Q g C q d V 4 4 O Z + P D Y u M 0 + x b W U o G K R T p 0 Z E f U E v j I Z n x u L 8 r K w / 4 X Q c 3 O v C t v q u y 3 V 9 F 0 B I i T R i U p S l j Z C m S L + 6 e t p 0 b h B F z n G s c l y T Q V r k R t K k 2 o y V y l J J j T X l Z M 8 n n E P N w 5 y y r a 0 d W o z V 0 b / 4 x c + M b 3 R 8 c O w I B V y 5 3 M 0 S K i 1 S 6 t Y c U X t H O z W w i g L j e m d n l x t H X v Z L S r L 0 U v Y V G h U 3 N G 6 Q o f o G S W H T c m S 1 w O D e 3 P r 3 H x C r V b a K B M J 3 r E l V R F F l 6 r c o g p T L T a Q B m d S 5 S o p c c D S g E 1 J S S U m o n K w o h Z n Q I B O e X S K R o u 1 C E / 3 q 1 / / K + J b H C 5 Y O j j 0 o Y b W d 3 p 5 6 b h g Z i i R Y Z c k W p N d t a m 6 S f W A 3 N t a 5 8 R R l o U t s a y m q D a d M N s 9 k q h d P H y Q c C C e N 2 k g a O A o F X 3 S o U e X v q G T Y Q J x A J g k V K p N D k U Y S 1 D i U G Q S r k A n v 0 9 J H d R h C J n M S I l W O I Z E g i Z A i S a w q l Z V F Q m F j I t w I 6 t 3 k a p r O X T j D q j L / / n 2 e v d U T a 7 7 H 8 9 V 7 o o V 7 E z S S D E 2 s O W l t d V 0 a C B o L 1 k d A O F L R 5 Z d p C d i d A 6 R a W l w o S y t u x x J d v r O 9 q R q 0 0 b D j s a g E 3 k 5 u u M s N X i f + j 5 + 6 T g b 2 K x N U l 8 v b j I O y U 8 E g i S a I I o k i i i a L j m T Q p N A S B w H D e 0 i E M i m v K W P J h A 4 E e V s g L R L c X c r Q / N y 8 L M O M 5 4 Z O J p H i T q m l i 6 6 + + 5 r p S R + v 1 7 F U + T R + 8 t Y w N z B W V e L c Y L j B o m F o U s F L 5 c i n R I 3 p 6 u p k O 2 u M 2 t v b h F B Q D d G o Y G M 5 X V j v L y 2 2 A y Y Y u j 1 e 2 o i g E f I N q 8 j C R M B L C I F L i h h S J v Y O E k i i 1 T d O i F K Q Z B A H B D B y O T a S J p U Q i y V S l U N B S y i 8 F 9 d M Z F H E U + 8 V R 4 3 p W o V Y s J X 4 G q 7 j u X g z 5 e c E h w 6 + N 5 7 J + v o m r a c C 9 O v f / p J / K 7 r r 4 w n H V x P z q O 1 j C 6 h 2 n 3 4 x T l 6 P h y 7 3 5 N S u E K y 6 Y I 1 u q D B r q 2 u y g z k a P x w Y i P 0 T j x Y 3 K A z u o m d G G l u F v P N S r k A U y 7 j F h a z + Q / M y G t h B 7 Q w E w 3 8 a c m i U C C m R I e c y z r S 0 k x d y O V d S U i U Q 0 8 j 5 X E 3 F 4 H O Q T o 4 V Y b W k U 8 R D w r k i n 8 q V q q u l H e Z 1 n W p V X l F 0 N H h O 6 U x G I k w i 1 E 6 / + f u / p U D g 8 G 1 E r Y 5 j T y g A p P r z Z 2 N 0 o j F P / W 0 B I Q 3 c 3 2 4 j 3 C g W j 3 E P r W b 0 w l m B H K 7 z V D p P t 1 a M O V G c N L m E Q E I e d S 6 Q I u N 4 H 6 h K A D H k g A F C 6 N y 4 i l w I w 0 n e a x x X J U U i k X a m c x B E l w m Z z A T a Q y S V a i U W p F M p N i f P B 2 o t Z u Z C U s 3 t + u i 3 / + F X 5 P P 9 8 O N u L x s c X 0 3 a h A L m 5 9 d p Y n K N T j X H q L W l W V a U L Z G b A j 4 M + C o X O Q Y s E U k R k D l P S l J 9 N h 0 Q c i n i G I T C s S a Q Q a g y s c r Q 5 z W P H z z R Z S B E O c c F E A Q Z S n G s U 1 G u I U a P m a L K D A m l J V K F S L p M E 6 i W V C Y 1 U O d Q / / I I 2 c r S S E t K A l 6 1 2 g c y X X 7 l P L 1 5 9 Q q + 6 b G H 4 + v J B a k z G 0 R z s 6 s 0 P r l C F 7 v g m K g T U o n 6 x 4 S C i o P N n L H b o Y t V P z Q 2 9 N J 3 V x A A C x W v Q i Z N J E U i 5 L g 7 y p C X M 4 Y + 4 s Z v H K k D 4 x w E k Q w 5 C G I c c 5 K X P p Z k E E n I U j k X E h m k 0 s e a P F J m J h U I J H a W I l b Z j o L 9 x M l N G e o O p Y R I s W S O 1 h I + e u X K B X r z b Z t M G j a h a j A / t 0 Z r c 5 N 0 s s 0 v q o 0 m l T R W v o 5 G G G 5 Q U + F R c H 2 x j j O X S C s W V a C P I h L + m c i l o U h 2 M I Q k 6 s j 4 Z 8 5 B F P U 9 y s d l I q n E X 1 D y C p E g u Z C r 8 y o y i W Q C e U y E E g m l i Y R c j T l h z K 6 / M S m h R b O b L B G d H n r 9 z S v 0 6 u s X 5 N v a U L A J t Q + W l z c p N n e f G s J B y h T d 1 B h k Y r G U W l h c p O G h I b a p 4 t T c 1 E R 3 W D p l C 5 B O S u V T y V D / j H P J 5 a 4 4 l n / l 4 y q U a 6 F C G J W Z c 5 A G m S K N v J A b i V l h H I M g K t c k q i Z U h U A V U l U I V U 6 G Z J I w q 0 K W H M U M J d J K M r / 1 9 m t 0 6 Z W z 8 t 1 s V O D 4 e s o m 1 H 7 A 1 I T H X / y R G h t C 4 g G E x w + q n 5 N z j 9 t F m 1 s R W s 1 3 U 6 4 I x w W T C C N 6 Q q Y K u f g / / G M Y 5 + p o L 5 l q I O Q w I M c g i T o R E k m + J y k 7 C s c V 6 c T E M f I y m Y R E x j U T m T S J y s c m M s k 8 M k 7 8 B 4 R M / + 6 3 v x S V 2 M Z e M K E W b U I d A D S 8 R 1 9 8 T P U B V v s 8 b i E V 0 p 2 V A H U 3 E q 3 F f e K Q g P p X J p L 5 2 E i A y h W Z j B L 5 f y + Y F C p T x + U c B 8 a 5 E A c k U e W V p I h T d k g I k f i 4 T B 6 V V 5 M J R A K J 9 D H I p A g F M q n 5 Y 4 h 5 d M o O j 3 / / H / + u / J t s 7 I X j u k 2 o p + L B V 1 + Q j 9 I s m T x s O 7 j J 7 3 P T X S Y V x q U c n L B h s 1 O k l C a S J h c n Y Z A m F n L c U T X I c r P E g V E L l c o A K V S O A 3 W I s k p S 7 0 G q k A j n i k g o M 0 i F X A h m I p O Z R J p Y h h N C D + T m 8 1 h k p i i S u a u 7 k / 7 N 3 / 4 N v o W N Q 2 A T 6 h m x O L d M s Y X 7 4 t m K Z H x M I q i A b D + J h I J T A o T S x A J x N L m Y L U a O l 2 I R z u W 2 j P K B A V U d w p c 9 p D L O c W y Q p 5 K M c 4 M 8 y M 3 H W j o p l c 9 I N Z J J i C T E U o T C d 4 R j 5 v K V C 2 w z 2 Z 6 8 Z 4 H j + h O b U M 8 K S I F H X 3 5 E Y 8 s s m Q x C i X Q S Q q n B X q X + 4 R i k q S G V E E r + l 1 w D R 3 s q g c k h m Z B J 5 5 o 8 x j F e y E E e K V f E U d K p I q k 0 e R S x D B I Z I U l l F a 8 A E i E y g m 0 l v h e k E g J f f / 3 b f y t R I z a e D U y o J V V z N p 4 Z 6 4 s L 9 P F n D 5 V E Y h U Q 0 k o R y y y l j C S E 4 h w v I R a 4 B A q Z C G U i l 1 Q G C G N A y G M Q R z i l S S T n m k i c y u R R Z U r V A 3 E q e T k O U J P J U P F E I j G h 4 D 6 H + x + O h w 9 + 9 g 6 N n l b L V d t 4 d j h u 2 I T 6 V k A D v v b F L Z q d W x d p p Y i 1 D 6 k k F z o Z h D J y O c e d K m S q Q F U J O C P H 8 k + T y C C Q c W 6 W T m Z n B C S R k k j q u J w M q a S i z V V C O e Z w w e H S 1 d V B v / j l X 8 v v s P H 8 s A n 1 H Q H 1 6 X / + j / / L t o o i k o O J B X V J k 0 m p g E g g E D d S T S j k c g c c y 0 E 1 D D K p T J F H H a p j I R D K O I k U M s 7 N R F J 5 h U y Q S G V C a S L x 9 w O R 4 M H 7 D a t 3 b o + 1 l 0 r + v m E T 6 g U B x P p / / + c j 2 o 0 k h F h l D y B y T S g h l 0 E o k V A q 1 4 T S v C p X i G K T o p V w p 0 I m / q 9 8 v t c J A Q I Z 0 k n I w y R C m U E k f A a k R 2 p r b 6 V f / O u / I q 8 d 2 P p C 4 L g x b R P q R S K d y t D t m / d p c n y W s B q F c l A w k c q S y k Q q 5 G U 2 a T q Z w A 1 f M s W m M o H M x 2 U y c W 6 W S i A V 1 r b Q N h M + g 7 8 J E k E i n T o 9 T O 9 / + B P 1 P W y 8 M D C h l m 1 C f U / A 0 l r X v / q G Z p 8 s M C W Y O k I q S C x N K J z j n T g u U 0 t Q r h Q Q R + d G U s c g U Q 2 h m D y K U D h n I v F 1 2 E Z a r e s / 2 S u B r M 0 t a o 9 g G y 8 e j p s 2 o b 5 3 4 A H v b u / S r R v 3 a G Z m g d V D y C 5 w C I Y / y C V n Q q p a C I H U g R z L S w h j k A o E M o 7 1 p 0 E g J I w h d f b 2 0 1 t v n h X V b u / d b b x o 2 I T 6 E Q A y b G 3 u 0 M L 8 M t 2 5 f Z / S W T U b V h E G b 5 C 3 y X l t r j m n V T U t 7 a D K w d 1 9 + u w I j Y y e p J b W Z i G V j R 8 W j p s z N q F e F s g 6 F Y h W K J Z o f X W D N j a 2 K R a J 0 e r K u l z v 7 G q n + n A 9 S 5 t m a u 9 s I 5 f T I V 4 5 S C I b L w e Y U C s 2 o W z Y e E G w d Q I b N l 4 g H L d s C W X D x g u D L a F s 2 H h h I P r / s 7 6 F P M x h 9 y o A A A A A S U V O R K 5 C Y I I = < / I m a g e > < / T o u r > < / T o u r s > < / V i s u a l i z a t i o n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d 2 2 4 c S b a e X 6 U g Y L B n A 6 5 U n g 8 D t Q Y k W 1 K r J W p k k a 1 t z 1 2 S l S J z V K z k Z F V J T d 3 7 S X y 1 L 3 z n O x v w R T + Q X 8 H f y o z I q q I k T 3 R w Y g O h B t R N t q T 4 y V 8 r Y h 3 / 9 X / / 1 / 9 5 8 u d f b 5 a z T 0 2 / b r v V D 4 + i I H w 0 a 1 a X 3 a J d X f 3 w a L v 5 M C 8 f / f n p k 2 M + f F 1 v X n e r k / r y u p n x m 1 b r P / 2 6 X v z w 6 H q z u f 3 T 4 8 e f P 3 8 O P i d B 1 1 8 9 j s M w e v x f T l + f 8 S t v 6 k f T L 2 7 / 8 S + e t 6 v 1 p l 5 d N o + e P n m 5 H n / n 9 L t u 2 s u + W 3 c f N s G i 3 t T B p 3 a 9 r Z f t l 3 o D 9 O C q 6 Z L F Y 8 H P 7 5 x 9 / O H R n y + 7 7 W r T 3 7 1 r r u R L O + l W V 9 0 f 4 p M / x O H 5 d c P P P z Y 3 3 W X P b 7 7 k g 3 f N 7 f Z i O f x n 9 4 G P N 9 e C 4 H 2 9 3 D a z 6 8 s f H n 2 o l 2 v 5 z I u m e 9 e s u + V W z l z P H j 9 9 8 n j 4 R f z 7 5 b f P P a v b 1 Y Y / 8 b j u + U O X z c 3 d w R + 8 6 b d f / 7 n 3 z p k t N z B T B G W V F 3 m Z F Y 9 m S 6 i a 5 3 F Q x l l W 8 V k 4 4 5 e c 7 H / B n P K 8 6 2 / q z a Z Z H C 0 W f b N e P x 2 w z A Y k v / 2 7 Q H n y + K t f 8 0 T 9 4 u d t s 1 y s n z 5 Z b 3 q 4 n / 2 6 b v + 0 a p c / P B o A y x f + H / c / v o V 7 P J 1 v + z 2 4 j w 8 Y 4 v 8 f f M z X 8 4 / 4 + q / N T b O y p C g P k r S I 4 j Q a G U q F s i i L s 9 i U o O F w T 0 h R W J 0 R c b S 8 q F d t b U d F G g V R U l V p V p U j F 3 E Y h H k W Y j + J o b G o 8 z 1 h Y 0 L r j I 9 n l 9 t 6 0 f V 2 f M y j I E m q I s 8 1 H / O i C p K c j 6 s 4 N i R E A f C E k A m t M 0 J e 1 D c X t v Y R J U F a h G E e x 7 l 6 T a I s S K s w T I s 0 M + S D Z 3 Q 2 Y v C E k n 3 A z l g 5 a 1 b N V b 2 0 M 5 M o h Z Y s z M N 0 o o X P Z H G V h 5 X p G 6 I A e M L J h N Y Z I a + 3 v z Y 3 F 9 2 2 v 7 L j J K 2 C g m c j T i s M Q x y v P A i r O K m i k G f e y O 3 a I f C E l H 3 A z n h 5 3 q 6 W 9 W p h R 0 q e B H G a w 0 u m 3 / c s q O I Q b w v D M S J F H e 8 J I x N a Z 3 S 8 a C / 6 e r m p L R / 4 J M f h y q M 0 L v C v h v A k w x k u i 7 C M T N + T C Y E n n O z h d c b K m 3 r b b + 1 M Z B 4 G E n o k K h i J 8 j y o k j h N q y Q 1 N J H h c E / I U F i d E f H L F X e V Z T A S B V m S J J l 6 P p I 4 i C E j q + Q T R l f V e L Y n R G i w z p g 4 v t 6 S I b K z i b g I 0 i j l X l L u V R U G a R K F a Z a Z R o X j 6 Z 5 w o c E 6 4 + K X L x f N x 1 Y y d n Z 8 E K Y n c V I k h B 3 K t 0 q C K o v L s E x 4 1 8 2 M Y 4 L g C S m 7 7 9 m T x 8 6 I O W 6 W d b 9 d 2 7 G S J U G W R r w T E n P I W x 6 X Q Z h W a Z 4 Y J 7 L U + Z 5 Q M q F 1 x s e b d k j z 7 h L K x n n f e V Q F Y Z b k a S z f / M G z i v I q K P M o S R N j K 5 H z P S F j h O q M i b f X 7 b K 9 v W 1 X j a V 1 k C i p y J K E R B 8 j H 1 E c B a k 8 6 Z V x R L g H w h N W D h A 7 I + e 0 7 t f X 9 X J J v e T l W q J D S 4 4 K Q n T M o 9 K + b 0 E 6 O A 6 T h G j E 8 F n R S G Y K h y c 0 f Q 3 b G V f v t u t 1 W 6 + g 6 n m z a K S Q 1 l l 6 A X k U 5 H k R x n l G K l h u u I o r r y q z P D W O H U c w n p C k w T q j 5 r j p b 7 a 2 0 Y r E J 1 U a k t 7 S O c g 8 D Y q y i P K 4 M H X K F A B P + J j Q O i P k 5 / q m b i 9 t w 8 c y i J M 8 5 I c m p C i o n V D e K q X S a O Q l K w C e E D K h d U b I s 7 9 v 6 0 3 X t 7 U 8 N S + 2 e A O 2 5 A Q 4 Y l E R h y q 6 j 8 i 6 R E W Y p M Y R 5 Q 7 K b A T i C U n f w O 2 M r u N 6 d b W s F 8 3 6 2 i 6 i i Z O g L N I k r D J y X 8 M L E w Z x J h d a V R l a 0 A 6 C J / z s A 3 Z G z P u 2 2 a z q G z t W p A g Z U x Z O 1 b M f h d x 0 W U 5 R U p K W R v e a O t 8 T S i a 0 z v g 4 v 6 5 b + 6 o K o Y 1 c Z m U V a 8 c 5 p K E q K p N i + I w R I x q B J 5 T s 4 D r j 5 M e / t Z Q f N 6 2 l k U R B G d H H k k e q 0 p X S 9 s X r E u a m a X x 9 v i e M 7 O A 6 Y + S 8 u + r s 2 C j x h E M i l V S 9 I 2 I e F X 0 t o W k T i x z t C R E j V H c k b F c t A a Q d D w k P O v F 9 G u p y Y x W k d J 1 y U R k + H O f j 6 b 5 Q o d E 6 Y + O M J s / 6 t u s P 2 1 6 N s 5 T k 8 Q n X S R r r n F g I Q S H x S W m c M p 4 Q e M L J H l 5 n r J z U N 0 3 f 2 e Z V U m I T G o T j S J O S B F G W Z C W p S 0 M r 0 e d 7 Q s k O r j t G r m v L l h W c K 8 n Z R 4 n k I C U G k c Q + / S p R k R j T w e G + U D F A d U Y D s w i f b N + O L A / K j A R X p I P B O K V 3 q A j z 3 D S 9 N Z 7 u C R M a r D M u 3 n b 9 Z m v d 8 p h U A c 1 1 P B z T X E M R V H y m L C p T B 1 c D 8 I S Q H V x n l L x v + 6 t W U v O q e j H O v R z 3 7 a a 1 T a F E p Q T r G W a i G 7 x I C + e x B C b G v R P j + b M R n W e V F f X N + w q 8 M w 7 / r V l v m l 5 I P K u v 6 / 7 Q U b a f R z r t l o v u U z 3 + j T g Y e 7 L z x B l y i c M Y H 0 O 9 a v Q K p A x a h H T 7 G z o Z C p E n 1 j u h d U b 8 W d 9 C + u t 6 9 f G Q c 2 N n v A i y L K P P T 0 Z d x N E o w 6 A g N C o T a f Y 3 S u I A Y T Y A 8 I S U P b z O a P m p W y 2 2 f W 1 Z k a a z v y S v S c 5 Z J T v n Z R 5 k V c H I R W I a s 2 o E n p C y g + u M k 7 e d f b I z i + k J o I c 8 E j 9 D + e P k E N I 4 l + 5 A I z M Z j / e E D g 3 W G R m n 9 a K + q t e X t i 3 k c 1 y M i j G L P A q x C G E k z Q N y C r Q + F a a M 7 D B 4 w s o + Y G f M / N J v r 7 a 1 5 e D x n I a A s u B F S c T R E 1 r m R F B h T O y a S N X T y F I U A k 9 I m d A 6 Y + S M g s C 1 l J 4 b B u Z b v L G Q Z i d + Z k S c n / X / P e O T n 9 t L + Y U P a o e a Z 2 m Q F P S s D R 7 A Q C H z G o y S R z m N n o Y U D q B m C v D s a L W Y j Z / R I D 3 z 5 8 2 / H G d / C c Z y / / y 4 X a 9 r y y G P S K p D Z P i y S L n f c 9 J M u B n S 0 2 5 6 Z x 7 A 8 M R C 7 2 F 2 R t H R l j 8 a k Q l L T 3 w e Z 0 E R l 1 F I / 6 5 y M h I G O m k U L Y 2 d j A m C J 9 T s 4 X V G y z l i H t a U 0 A t K w S 6 l 0 0 A 9 Z 1 F B 3 R t H P G c w x P A y H A B 4 Q o j C 6 o y M Z + v P N H + u L O v b 8 5 g 4 K I / T k o 7 d k Y + E Y l J V S S O C a Q Z B I / C E k B 1 c Z 5 y 8 b p v L 6 0 2 D m E 7 T W n b l k t i J U r q m U 5 1 G q E g r x G V O z d X Q S A 5 A e M L N P c z O C H r R N 8 0 D 5 p 8 L W n K z H A d c I q P B o Z N R K n r e 0 z A 2 9 c k n C J 5 Q s 4 f X G S 0 v 1 3 3 d W I o 3 J C G + W C z v i v L F e O r L j F k R 0 0 d l P N w T N j R Y Z 1 Q c r a 6 2 7 X J p + c y T S 4 j o 9 q w m M u Z I B o R o a 9 B K b W o g G o E n j O z g O u P k e N t / b F c S r j 6 v 1 5 Y t V F E s P H B z l a p l G m 2 g v C x D u n N N I x Y F Y y Y g P C H n E L I z g k 7 q u 5 t h J u d B + Q I 6 E x I 6 d 9 K 8 V F H L v I z Q 2 w j L q j Q u 9 o 1 I P E s K 3 A f t j K f X 7 c W d 5 c 2 G v 1 z G P P R 0 r 6 u Q k q u O W 6 0 g d W r s m H G 6 J 4 Y z f K c c T k r / s m p R S J S k 2 6 b e N G v + 4 7 R d d T 3 / / s t 2 s 7 y j L Y 7 / / J Y 1 2 Z d g 3 3 T 9 Z 9 t s b F Y F h E Z M M o a q H Z i B k y J B G V K E 1 Y x S s e P p n r C v w T o z x H c N r Z W 2 D X Z z J n 8 h g 7 m F S F 2 U W Y b W R 5 y U u b H T p w B 4 w s e E 1 h k h e P k r C k l 2 z Q j 4 F q g Q h V L r V m G R z J Z W I V G R s X 0 o A J 4 Q M q F 1 R g g X c M O g n B 0 h p D 9 T + u O j U r 1 V c 1 F 9 z E p k i U x 9 P X W 8 J 3 R M a J 3 R c b S 8 s q d D h D z 4 E U s D s G Q N 4 q D i R 4 k z b v h 4 q N M 9 Y W N C 6 4 y N k 6 7 7 + B 3 / w L h d R 1 4 R H D q E g 3 U u J + K V L 4 q C R 9 3 Y T A S I b 8 7 2 A W R n F J 3 V 2 4 U 0 V B 3 1 t b V c K h 3 C s E M h p 1 D v f J o i k V P S O l K a + t w D j N k I w h P z O Y T s k C B 0 2 c P z 7 k Z K 3 2 M Z / C 2 a 4 5 f t r e U w C r O 9 w 2 j Q e M d R 6 K Z Z A S 8 N 6 o w c 5 L P f / n s 3 A 8 5 v / z 4 D z e x t / 9 v / G M D 4 w t p 3 4 T t j 8 E V 9 Y e 1 C k z T l C d K h r K S C + I g n y p C s 4 W h P m F F Y n d F w W t 9 1 y P 3 b e W p z f G f y C m G B 2 N R o O C l V U d q v + J R p i 4 g C 4 A k d E 1 p n h J z 0 H Z V R S 9 d 5 + P b T W T 1 M 0 I m z F t E N x x N E 7 G / K h z r f E z 4 m t M 7 4 Q O f t q t 1 a q h V k Y U D t k 4 J C q T I v j D 8 w X 1 d m 8 r H R w 6 K O 9 4 S O C a 0 z O l 6 z S W V z b V l G m M c M D t E 7 T W + o K r c R 3 K C y y l t v H M 0 o A J 4 Q M q F 1 R s j b e s n Q C a 0 c Q w n h v O k Z 2 O n 6 w 7 5 R + 7 T n C y R 3 2 A d k X d F j f r L K K s b 0 d F E C 9 V Y Z S C q Q Y z e 0 w A m C J 5 T v 4 X V G + m n z a 3 t p a Y T o 6 l T Y X B V N h a I o j I O M S p 7 8 Y 0 j K C M A T R j R Y Z 3 S 8 b T e X d T v M f X 2 r 6 v A 7 s g q Z b L w p i l 1 n K A 0 K q L o h m h + Z 2 o s G 4 1 l m 4 W v Y z u h 6 t f 1 c t x s 7 l 5 s X D L n 8 B C F w n V V A n p q R o L T I T b M K 4 / G e 2 I 4 G 6 4 y M Y c f b A R f f f q 2 + t V 9 t T i 6 U M g 4 D + t q d Q M E i Z j 9 O U p h a y 2 6 j 3 E w P V s 6 6 D z N 6 + m c D M k 9 o + s d f h j M C z 7 Y k f t C 8 O O D Q + M o j S S f h K t J I q v g j c y p y A S J f Z f g W a Q C e U L W D 6 4 y S N y 3 1 B j s + W F l Y y M S j 1 k a k 9 k N p N C W 9 Y B Q u D S d 7 Q o T C 6 o y F U 2 Y Q L E l g K S H 5 N E Z C d A l O 9 F 1 J s K W h a U J U D v e E h x G q M x q e b a 7 b 7 t Y 2 o 0 O r R h y J T r h c R 5 L R S c o A z e M o K o 2 V R z Q A T + j Y w X V G y f n 2 E 1 t a 7 W x j L v 4 W d o C 2 8 U g I 2 o c k o F F 0 i 2 S v l N E t N Z 7 v C R 8 a r D M 2 X m 7 q 5 W G + w P z 1 Z u s E a l U Z q m G K D J o 5 2 G 5 b l c Y 1 t u F 0 T 6 h Q W J 0 x 8 a r + U n + 8 f s B q F r o K w y i m h 1 q 9 G + y P K h A / N N / M s k P g C S X 7 g J 3 x c t x v V 4 3 U o 3 + U B S 1 r 0 m G W + W i Z I 0 R 7 J 5 z k C 5 C Y y G l z K j J R C j W 6 u 0 Y s n r C j w T p j 5 l T W i 7 M W R M a x Z U 2 4 W m t w 2 B z a f T h 4 a r 4 d X 5 r s B X / T 3 N p u C S X R H b M Q N I 5 k X F H 8 i F L S c H m O G K Z p z m 0 4 3 R P i F V Z n v L + u p f / g b d P d L p t / k Q b g X Q D M B z q S P 6 D d + F E T 1 a y K o S y 2 K a l H D W F M 0 j t J E h u / a u B b e 0 L V C N U Z U 2 8 b 6 2 W I N M 3 j d 9 M l r Y s H z P w y I 0 8 n Y m 5 q M 3 K 6 J z y M U J 3 x c M 4 Y U G P p 5 h H z V G X F s K 9 0 S A 9 B E I u n M Y c x Q D V 6 t s 5 / + 9 + M I d 3 5 s t B q B 9 c Z I V o w 5 O h D b 7 1 m Z M 6 z g o U k c S g J T 2 E G 8 Y K Q v S 8 p 6 2 A M H Y p R V G N E 4 Y m p H E J 2 x t B p f W m r 8 R F L U 3 t Z S p l N v S E s T s h Q d G P + 1 / T u k u O 7 2 d n R O 0 9 Y 2 c P r j J I X 2 7 t 6 Z d u c g / w 4 k o e h V q q a Z y Q O k K o q 5 Z 0 3 u s T G 0 z 2 h Q 4 N 1 x s V b B C 4 f I F F F H T p B y 6 h C M 2 I 0 E e G D N Y m s 4 T H W W d E Q P K F k B 9 c Z K f d G 4 + w 8 Y P R 9 M 7 L P L H j T n p d s d 2 O n C C M 5 p l W Z E c h s n N D z h J 9 7 m J 2 R 9 K b 5 T J T y 1 4 Z E w s p S m X y O d g S K r a R 2 d G K a h V Z B y Y w p 2 W p T j s A x U y g 8 Y e g A s T N + j u v + o l 5 0 t r K h I t l P 9 U Z F j 3 M G Q 0 i S o u N m X L z R 5 3 t C y g 6 u O 0 a 6 N R 1 u G M 0 4 a / B T 0 3 9 p r r p P F J 7 t b j h m Q X j 4 2 W E 9 L Y W h 7 o m 2 n m h Z G j o D x w O k Y d x g D 4 4 v l H 0 H v D M C z + p 2 t Y G / t y 0 d i r u h k d P 2 7 9 t m a T u I g N Y o u W 4 m R X X 7 u 6 h c J n F c s Z 7 M 1 K c b g M 1 G W A O Z G p I n T P 5 / 8 D s j 8 x k 9 p r 3 1 9 k V 2 M c v 1 i L K y S i a w P I A f e W a 8 4 k S d 7 w l D E 1 p n f G j j + q l Z M o h t d y O K C C U c I E K p I t Y 5 c 8 A h a i K J a L 4 Y h U f j X 8 U R x H + a H a 0 v 0 T J j T n + w q v O + l b r W b F H P T r a r a 1 + U L H 7 f l + S M 4 M m r l 1 l E b t F n N y 3 L m 2 2 3 o T M Z K Q P F K c O q o w V m 1 C K 4 M 1 H C M m R a O c q C Z q a x e G K N 3 4 b u j L m T L 4 j 6 w d j D S h I p s 8 U 4 + g k L U V U 6 K W N u g h 4 5 Y 5 H t A U f r i 9 l N a J 3 x c o o a a W e t E Y v j Q a h V U Y f Q 6 T 1 K R K z o o h P C u D S h E X h i N z u 4 z j g 5 r 1 d f 6 s H N l 1 L u d O d p 0 + F z / 7 R K r n 4 x 3 z O z 3 A y O 6 R h Y j F r e o 0 A H C 6 b t I 8 A 4 Y w F o m m i 5 N C R N o r K K Q n p j D K / Y 8 e V R + I Y n V H q S d 8 g 8 + W v z j 7 8 M Z 3 + d z p b d p 4 a / T n b + E C Y e o R V Q U F x R V + 6 w D U T i e t M E v g b g C 1 X q + + V Q u E u b 3 a t 2 s 5 G q / W h 0 b 5 p P r a 2 l F b y D i K E M 2 6 e l / j X P Y 2 r 1 h B J o F f 4 u S x s g D X Y 2 w P G F M w m r Z 1 9 h d 2 Z T z 1 F 6 G v w Z N p P c D X 0 3 d t Y 1 p 8 8 8 Z 7 t B O q x E H o i L c H J k w x / d / 6 Z 3 5 I h m N m H x h L S v Y T v j 6 2 i 1 q f v L j X 2 B u R B S 8 g R a l O f J / C Z M o Z + G 5 2 M U F e 4 g e E L P P m B n x L y t b 7 e S z x x L A e N q B E t T Y s a 2 j H K 8 T y 3 I Q X I T b X Y W F h g v K R 3 Q z C S 5 P i L x h K m v Y T v k a 2 n b C 8 B q t z D M a G P S j g Q a 0 + i A 8 2 S J a 2 F k Q w x 5 1 9 7 0 M Y 1 Y H T L x c U g l 2 V k L 8 5 s s K q i K V L O R l 7 K N J W H D r 2 n G + G 0 9 A v D G S D R c Z 5 S c d U g E 2 D r a K E D k h f y j 0 s G 4 A V Q 1 U x k j M L Q O d b w n f E x o 3 d E h N R Z 5 X F 4 3 9 E b b 2 Y m 0 x h D r I C c 9 R j 9 z 2 V r E Z 3 7 H p r 2 z A c Z s A O E L N w e Q n R H 0 0 5 Z V O P c 0 O o z b k 2 X H B 6 8 H M Y + K S / H Q o p j s g v E i H H W 8 J 5 x M a J 3 R 8 Z a W s h v L N E E Z U D Q u Y h k 9 G 6 I Y 9 r a G Z Y k 6 Q G I a f o 6 n e 0 K G B u u M C 4 Z B N 5 Z U J F l Q l i W T m V O S n H E b V I Q x D d O n f T j d E y o U V m d M / F z f 1 p Z r i G R R I U s K s 0 y / 6 U Q i A b U K 5 s p N a 4 n D 6 Z 4 w o b A 6 Y + I d 7 p V 9 H h O r Y K 8 3 r X y q 2 E f 1 j 4 k K A h A h x y j 6 U O d 7 w s a E 1 h k f W F 5 9 x 8 i Z n W e V i L Y p P a 7 q 9 W Y C s K A N S T S y D O n Q x 3 v C x w 6 u M 0 J e 9 o 1 9 J y X F b / S V y p h O Z P 2 G o 0 n C m 0 E M Y s i I O t 8 T Q i a 0 z v h Q C 2 f t 7 C N l d K I k m 1 V p B z d l c i L M 6 T 4 2 7 m t V 5 3 v C x 4 T W G R / P + 5 o y p y U d v O W y 6 T F L V S 0 z D r i 8 E h Y T m y a v x t M 9 I U O D d c Y F 1 + G i / W R b W Z 4 j a E q F h N Y d k i M S c B T 0 H V B X / h 1 y J B q A J 4 T s 4 D q j 5 O 2 2 6 T c y T / z O W l S R m e E 4 Y q f P 4 O C O d U g 6 U f M 4 Z i W q q Z s 1 w p g J C E + 4 O U D s j B 4 6 T z Z r y W h Z S v a h w V w w + B U y 1 K 0 e e G r E U U X / d 2 o s E 7 f D 4 A k 1 + 4 C d M f O q o w t 4 F F 4 4 m L / f m 8 v / f v O O e c I L C U w y X B n L 7 Z T P H E s K T P Y 1 x a Z J F n Z S b a 5 n A 1 5 P C D x A 7 I z B 8 b k b K T x t N n 1 3 S 1 M c f b o H v o K 9 Y M b Z 5 3 b z p e n t n X N p t E P R J q G Y O X L P P S t L J 4 c V o U b B 6 x 4 E T 5 g / Q O y O + f Z v l u p 0 0 r v B Z D N V M 5 E F l M e O + I n e c W Z p C n O n k O M 9 4 e P 5 A N U Z E S 9 x z k c D F O 3 g m / Z S H J H m d n u x H P 7 z n 9 7 y e F r 3 y I U f G L j x V Y y b I 3 v z 2 A U 7 N T b i f 6 Y 5 g g P m 7 V a b Y D Z i 8 I T / s z 3 A z v 4 W n H Z f 6 p s L m Y a y Y 2 Y u + 1 / Z P J H E O v t N l 0 H F L p A K r 9 Q w j b H D 4 A k z + 4 C d M S P C K b t e x Z M a 9 1 w + f J D Q N 9 v D C u K F l D t T u a Q F 4 7 x Z j F Z b Z J o h H 3 A N D Y s j J s / 0 v r 8 P 3 x m T x / V 1 T 7 + k n Y G x w p e C B r v i J U 8 r j x 6 7 R T J Z 6 R s Z b 6 l U 5 3 t i X B N a Z 3 y c d c v u p u P x e 5 g x s Z + S Q D s n 9 N b x Q U 7 E k E s r q e g g m n m J I x T P b E h 9 A 3 e o n V H 1 c r W w r X c g h Z M w / w 4 Z y m e g p T T J k 7 w 0 9 + G H 0 z 0 x G 4 X V G R P H 3 W b 9 2 V o D Z 4 7 q C q E z m r n Z r h y Y V T E 1 c 5 m h N r I V j c A T Q n Z w n X H y k P Z d 2 Q X O 7 c X O M C 2 D I 5 + h A y 4 r j Y f 7 v G r a 1 W C d s S E F x 8 / W s W 2 C T m d Z x P S 8 j 8 9 8 I j q d a E G m x m P Q 4 / m e W I c G 6 4 y N 1 8 1 F v b I V e J B v P v s 8 o l C W q 4 j T J T 0 + V Z b g K p t W n 9 T 5 n t A x o X X G x 1 n T W 6 / U l c E C N n U Q Z u r H g 6 u q o p / a W D R l P N 0 T M j R Y Z 1 w w a d K i o I Y D P A 7 C i Z D O d m H Z V 0 J W j t E p n h G 9 K H z O 0 C l 1 w j h N j P v f F K A h q l R g P O H q m 8 i d E U d s R M e o 5 c w i D V g F q s / Z r h 7 F B g N Z 8 U 4 4 a d p x c s 4 s s A L h C U E H i J 0 R c 8 I w d 1 8 v s a h R 0 F S C S 5 1 M t Y v 7 s S q m S 3 O U 1 s Y X i D w b 6 w 0 o S Y h s o Z G / r D D N F K J p z 5 Q n x H 0 f v j M W n 1 3 d 3 V o W e 0 n T s E 6 U L I 1 o S I r H w M A P w Q 1 d w a Z Z 0 O F w T 7 h R W J 0 R c f K H k + Q P x + l G B L t + / J e X n 7 q 2 t 8 x P U y A q S U U X o X K r U R d i S L t K M + O V k y e / / c 9 N M 1 s o F J 4 Q d B + 0 M 6 b O 2 5 u u n 7 N u 1 n q X e I m z w P K 8 K Y m G k j R B D x s L T D 3 t P Q i e s H O A 2 B k 1 V P I / d M u P m N B Y M 7 B 7 h 2 R 3 c p g U 7 L K e 2 i B y j C p j J 1 g h A v l G T 5 G C o h K G n r B 0 H 7 Q z o q B H L r r u A z + d 3 u u B M C 6 R Z s R I s b j h s Q p Z 5 0 z 7 J l h S Y r z i W n D I E k o w e E L R A W J n / G j 1 k N f b S 9 t k N C r s d H q H K Q M Q o 3 s w p 1 Z Q F a i z U j 8 w N K J R 0 m Y A 4 Q k 9 B 4 i d 0 S M t Z 8 2 q u e o t F 1 P T + F 2 w V a / I 9 c w p r j Z 1 g x x 6 T O + 3 H Q R P m N k H 7 I 6 Y m h W t N H X Z G k 3 M D k R k V t n + o X x q K m 6 0 Z C F / l h g T M 0 H w h Z g 9 w M 6 I O b p p Z P e H B K l n 9 U 1 n m f i Z M 0 I U V 4 V 0 y a k m O T q 0 S M z R e o z w h O m t p r H M B i S e s H Q f t D O m 3 j S o r w 1 9 j J Z J n 4 w N r g z d J X R 9 j A 8 P q i 1 x X j G s a q p y s A f B E 3 Y O E D u j 5 l X b t x f 1 x r L g g 6 o B n Y x p L H Y i 6 Q J k c J E U Q w e X J e + m l 5 t G 4 A k t O 7 j O O P m 5 6 d e 2 y 6 b Q / 2 B L H j W f T N 9 m s k s n R u v U 0 D 8 b D / e E D A 3 W G R U v r q 2 b B c h K J z w g i L F o 2 6 D 7 U y R A j D u e h s M 9 Y U J h d U b E a d d 3 l 5 e W v n G C f i h B J V a h u R D h Q 1 I B h f F C F n W + J 2 x M a J 3 x c V L f S r T / v u k X l j l N F N O l T 2 M 3 n C D d N X B C A G O c N B M U s w G D J 8 T s A 3 b G D T 3 x f 7 d L k 9 E x E F Y Z T 3 q o A n z Z 9 F H Q B Z 2 L F q 9 R k k w O 9 4 S M E a o z G i a 1 z 2 H h X t N L o H L O J F 6 7 6 f r W e o S V B 5 6 h y A J X W F G U o 2 D E C m R m v A w Z U g K a G t V Q r p 5 U G 2 e v K a b 7 s n z V 6 C t x x u / R V v 5 o y 7 A T H S p a 1 E L m K l V E Q x j K a A i r 3 4 0 t T Z 3 v i b F N a J 3 x 8 Y Z k w L B T z + 7 u i 1 g A l q I 5 T v p Z O W w l L 1 Q S V U h U G V r W h M A T T v b w O m P l l J W T N 3 V v x w m T H k z H Z Q W L v k d O K g r U 5 D Q p B 5 j 2 2 6 r z P W F k Q u u M j x M G p T r r d n S M p I g Y X a R J Y C Q E l 5 p B q S L L 6 Z M y t B K N w B N K d n C d c X L E l O 9 F 3 f 7 N t m q W I i t d M R X A 8 z G y w u t S U E P L w s z U K d h B 8 I S W f c D O i H m x r W / s b i 5 K Z U w P 0 t u p 9 + U y T C j S + l F e S A X a y J W W 0 z 1 h Y 4 T q j I e z T / X y o u 4 X e N B j r + f P Q 9 r / t L 5 r L A f S a B o s m D 1 L S 9 2 p T p m G n T S s Z S 9 N u w g 1 K E 8 o 2 s F 1 R t M x s U 2 7 l o V N w x y P B D x / u W w G q n T g c 2 d n T n M S N t L k y S j B e M O x r h U 9 X T 4 2 H 7 w Z w c 1 G a L M B 2 G y C 5 Q m J 6 j v 8 3 S / C G b X v 2 / 6 q F U L H L h x m e I c t Q 8 F Z c E D o t 8 U u n j 5 B p e t d s + 6 W 2 4 2 s t F t u U D 1 A u R p X m 8 l D n Z P L x Z O g q J O V p p 7 E L 2 e z E d d u h u 9 5 1 9 / U m 0 2 z O F o s + m a 9 f v p E / c f z t l k u + H D 8 D s 1 + X b d / W r X L H x 4 N r S m z x / + R / + P p N 3 A 7 I + 6 o v 6 K r 1 3 r V 6 1 w G 4 V G n o G l X F x S E J 1 4 x 9 r 1 S 0 D Z 6 y C Y M n l j Z H l 5 n v A z p F + z p j J E F 2 z c s K H M 8 D D a K j H c i P W 4 5 W 8 c r b k V D Y g Y Q s w G C J 9 Q c I H Z G z u n Q v 9 B u L c v V c + n 5 E B X + W K t i U h b N i k h E X 0 z v t g m C J 8 T s 4 X V G y 3 F f f 2 m X B w + O c W f h n M H Q Z P g x F a v R L o 3 F h w i N R 0 V H A J 4 w o s E 6 o + O k Y y k t V x i a e 5 Z Z U K Z B i l I G Q l T c O i / J g p J w Y 0 D R d O B g A C G y f 9 5 s 5 5 T v m g L s j J p X z e r O k p O I w D X i g d f r b Z M y 4 I l J 8 A F M K R k O 9 8 R I F F Z n R P z n m h V i d j c W I w T c V 7 L 5 S D c 9 R T R H M 7 / L E k X D 9 3 0 4 3 R M m F F Z n T J x c y x J t 5 g 6 n I M a O F n l I 2 H 9 U S K 1 G 5 0 C l H Q 0 J b G T i D Y m Z w P g 1 T P A 1 b G d 0 n d 1 R W 5 O A U y 3 t f t g c I l E M G 3 n Q + U 1 U F J M w D 8 I I a U R 5 w Z C y A Z A n t q S w O i P n p 2 Z M x o 3 J A E g a s 3 K n l z 9 2 K x S a J w u z 9 Z / x z E J 0 I 9 g z p r I 9 i J h H 4 i c Y q 7 E N C J V x D R V u j c 2 z V I H B 1 + G M 5 S N R H n 0 o l 0 y I x B H j I T p I l Q l g 1 v v k s X H r 1 W / / T X B 4 x t t 9 0 M 5 I 2 m s T l s u S V M 9 y e a + 5 5 N t J O c l 5 P X 5 f L 7 c N / 3 7 5 9 M n L 2 c c f H v 3 5 s t s y A 3 7 3 r r k i U f f D U b + 9 s H U j Y 0 a J I 5 r s l A n P 6 V O p 2 E P A X m / D C 3 c 4 3 J M L V 2 F 1 x v J f 2 5 u L + u K z Z a v d n G R r y l a t i t U D U 6 o I / c Q y j U S E 1 i i H p x F 4 Q s g O r j N O z r u P L E 7 Z W n q R F X s 6 q N j S I D w y w t Q J g i M 0 2 i H U b d p r p x B 4 Q s m E 1 h k j o z C u v Q w s P V h 5 R H M d Q Z Y i R e Y b 8 5 g Z Y S n j G t n J D o M n t O w D d s b M y d 1 t b 5 t N l Q p E i X L S s M F m k L F C h S / N I n T F T A s Q 4 / G e E K L B u i P D + l G n Q 5 s 3 P Z p G G t j X y C b N s h i K Q 0 b m c c L Z v v A w Q H X H Q j d K I f / x V d M s 2 9 X V v z 7 U 0 5 7 T n I X a v y S 0 1 Z t C t x w t j e Q l Z P T U j B 4 B N Z s g e e Z 0 n 3 w P v T M S X 9 3 1 V 3 d f S O h a l v B S h K t D t q U N + 6 D k b i v o E k K U o g p l x Z 0 R Z T s I n t j V P m B n x L y v V 9 t 6 Y + u c M Z s S 4 x s z F a z a T Y h g E U K K U Y g z l k 5 U C D w h Z U L r j J E H z W j L Z B D T c 5 m W 5 8 d b p g E o L a i x G u c R f B r N V l i d k b G 3 e 0 g n V n l + 7 m 3 L M K 6 t s r G W l A 4 1 u 1 x l V y N 2 D A 2 O A V o h h t f Y W N j 3 a c f Q A W J n T N G u x h p 6 6 3 2 p r L w j c T o U J u R 5 i Q h x w r C q G H w 0 D T I n A J 7 c Z H t 4 n Z F y 1 t x d X j d f J d q M D Q Z V I z Y I M 1 e n S 0 h Z R o K G A g V W Z G o v E w R P e N l 9 z 5 4 8 d k b M a X 3 Z Y C / W U 1 k R 6 4 X D j F S Z G m + Q V S O h b E I w D f / H x W M T D E + 4 + Q q 1 M 4 K O u + 2 n Z j O F O p b J M 2 T C 0 D i Q 9 l E V 6 S R s S U D d j a K R o f m M O F R 8 4 w l L 9 z A 7 4 + h E 1 n n Y y 1 x T u q u k k V e l m u d 4 a l V Y U r s z 9 g U 0 A E 9 4 2 c F 1 R g n z F Y t m 2 W 1 v L S s A b P G M s 7 i U 1 2 X Q a U H c O i M r 8 H u 2 Q k 8 I P G F l 9 y 1 z + N 7 8 s m r p N e c 6 e 0 U G Z 9 F Z D g t R 7 q 4 Q d 2 U 8 S H X 6 z C m e s c Y 7 E n / a K A k w 4 p g p F J 4 w d B + 0 M + s 5 W 3 a f 6 o / W T g G j Q r I 0 m j n U 0 X o o Y S O B y J b 1 0 D S t p g F 4 Q s w O r j N K 3 j S f s Z q T e v k Q d 2 2 O e y b b R c i W 6 c A z x 5 E u y 5 D d t s Y e W / N 5 N u H w h C C + e / u Y n b H 0 V 9 m q a N k A I M J 6 X G I V y n r a m a Y J n u G e s h R D M r r W x v M 9 I U W D d c b G 6 3 Z z v b U X o i T G p J 2 U R 0 Y n N a n m V D T B J Y V x 2 + K E w B N K 9 v A 6 Y + W 8 b t k o Z h f I T G L U s e l D P 5 7 m y b d f g 3 X 2 v f + p W 1 2 J 8 8 W / L A k g i x y z 3 g A x V v W 2 i w 5 L n h P C y J J e o 0 t K Q L A c n Z / O j t 5 5 w s w 9 z M 4 I + s u N t W l E w 1 a X X U 6 Z E a q Q H o C S S N K Q G D n c E z 5 G q M 5 o O P p w h Z A h 7 e + 2 b C A M V u S o F 2 a J 8 o G p h 8 U J I 6 C k L A 3 Z 2 M P g C S k H i J 1 x 8 1 P N 0 L z d 7 U U g w m C O X F U 6 b i T X Q i K M N J i x k Q z H e 0 K I w u q M i p + 7 3 n o Y V z Q m G b 4 N U z 3 L R l G M + Y I 8 L k z f k f F 0 T 6 j Q Y J 1 x c b x d X t X 2 8 m r o F C F j S O u L n o 2 m o p 9 k I e J F p g V J D c A T Q n Z w n V F y R C m y 7 y 3 D Q f Y T Z C m h B / N r y t N i I p o 6 S 2 G c R F H H e 8 L H h N Y Z H W / a K w T w L e l A K o A + s Y Q t U i M b L M P h B y P q p q G 5 O t 0 T N i a 0 z t h 4 e U k z + G p h 9 5 C L p A b N + C X m M N I h H f u I s F Y h f S 6 G / p U C 4 A k h E 1 p n h P z Y 3 b Q r 6 8 l 0 O s A Y D k R a Q 7 Q 0 d M k E Z X t 2 G c r 6 V q P A U C P w h J I d X G e c D H X m U Q m X t n P m O 0 U + Q C k K 2 V k O P K E + i P b d t H k t z Q I 2 5 T E 9 a B q Y a F B s j B o g e d b 0 + n 3 4 z m j 8 s R F J z 4 9 2 j G X 5 o K r K O h x l W S J o n N G R Z G p V 4 + G + G J V G 6 4 y M 5 3 X f i R T 7 g 8 w o l y 0 R d L n Q K q a u O 7 I t D I d B k q m / P O D w z H b u Y X b G 0 c m 1 t Q A X Y W S W k a N H F m V k J g r J x W T s V z H u d R l O 9 8 R e F F Z n T D y v l x 8 P x 5 o x n T + e 1 s t P M L T + V 7 s r b Z 5 F x P o V Y 2 P T g o m s Y m 8 h 7 R V o q R j e a x q Z d y Y 0 f k N 3 s J 1 x x 7 q 3 2 n Y F S I r R s I l a h P J H M y r w 7 9 i g m 8 r W L y N v b j z d E z P S Y J 1 x 8 V O 3 v M N y z h p 5 e v 7 4 n g 1 S 4 y a 2 k 3 Y z f H 5 T b x p L a 2 I m p k L i h o Y x f e N R p C F z Q N n Y 1 P N W e G a C x h P G D i E 7 4 + 2 Z b H c / 4 7 q r y e X Y 3 X Z I G 2 N K K A 3 K T q k h N C p L l A i R m 8 6 N B z K f L d m U N 4 L w h J 8 D x M 7 o + b d 6 u W x F o Y h U A j 8 / 3 2 6 2 K 8 s M z x y e 6 I J h s m w K Y a O C q k 2 Y x j H x k u G t N w I a F F R G M J 7 Q 9 Q 3 c z k h 7 U 9 + 0 9 m 0 y d G H E C e E r j T L K w U P r O E 4 i 0 j + m r r c C 4 A k 1 E 1 p n h B x v + + 1 q Y V l U m 6 P c H u O 3 V Z K Y l u s N W d U q Q Z Q h M h 6 Z U e d 7 w s e E 1 h k f J y R 6 F p b X G J E p k z L 0 a G j z m D P V z D 6 Q i t K z q T s w n u 8 J H R q s M z b O t / 3 H m + Z B 3 Q C k b E S p J J T Z S z E R o p 2 k w k Q q 4 / L B P g h P i D m E 7 I w e n Y Y V 7 T s 9 m 2 n p q K F x V x U 4 A L v 2 A D R w U Z x h M a W p C N O E Z q a x e M L W t 4 A 7 4 + y o F 4 O y v O H Y 3 l L k q M w g k j Z a E 5 t C 8 i J B G N 9 Y d E a d 7 w k 1 E 1 p n f J z X f 2 s / P q T d q W T e v G S L s d b L Y i M 4 3 Q Q 5 A 2 a m h r O D 4 A k r + 4 C d E X P 2 u V n Y r m z h k W G O u S L O 1 B 0 E N J i j C s A e P V N H Y D z e E 0 I 0 W G d k / P K x r 9 u V 5 U Q Z e y g Z j K V E n S g 3 m Q Y o R K L p P J N 2 f 6 O M m j r f E z o m t M 7 4 e L G l N P q Q z d 9 p J j q b S r J E Z s g Y 8 6 9 K 4 9 X f + n x P C N n B d c Y I 1 Y i l p X 3 M s Y c i j x L U 5 N S M 8 h y B v 4 Q G m w J V T E M L G c 7 3 h A 6 F 1 R k X D 1 i U I p N I C G G l q V 5 r T E h P v g W v y 7 j q 7 N W O F F k p 4 3 D o 9 U X f N J e W Z s E 2 g Y j R y W S 3 t I Y h J C a T 0 1 S 8 X 6 N n Y z z e E 6 v Q Y J 2 Z x X G 3 b D / Z h h 7 I K A W h D I K z c 2 O M P e b S i k Y q M j a m Q w H w h I 8 J r T N C j l Z X 3 d I y F J x H E T J j s v B W B x 4 Q l L E T L S Z p b 2 g e 4 / m e 0 K H B O m P j f b N q v m x p z b R L o Z T M H P F k k 3 3 U 5 p E H Z O a r 4 f o y u q 0 m A J 4 w s o f X G S n n P Z 2 Z i 1 o q X G O d 6 7 y 7 q K 8 6 O 4 p Y x 4 G U d V 6 F M m i h O z X D k u 2 Q h X G n p g Y 0 1 L l G M J 7 Q 9 U 3 k z o g 7 u y V g t K N p 2 F F M x K i T X J R Z k F l i H l l W e x t Z 0 n C 4 J 7 Q o r M 6 I e N G w 5 n J l u U y V b q W w Y v k t 4 c l o M b I a D c 0 E R H p M y 8 L q f E / Y m N A 6 4 + N 5 3 6 w u Z f H t i 6 1 0 N V u a i A y 4 Q o s E J c N F l q G c J D 9 y 2 X p r Z C M j j t m I w h N 2 7 m F 2 x t G Z 2 h n N 4 2 P 5 1 N B E R n 6 L R U + 6 F o n i c p p T G + a H I U G A G P r M V 5 0 n 7 O w D d k b N M d U T y 3 e F P k u 2 b K a U i E e j i R G 6 I p q k 8 G X I y H C 2 J 2 Q o r M 5 4 e I e S h W 2 h f k 7 b X o 4 j N g x e y P W V h E F I H 0 X C E K Y h F e P x n n C h w T o j 4 9 l 6 Y 6 9 k m V H B o v 0 4 R 8 Z a 2 U W G I i 9 P S 2 H c N a H O 9 4 S O C a 0 z P o 6 R 6 f 9 i m f Y i j M f h Q q 1 a 6 y f M 6 Z l k T l / a K E 2 t Y z z f E z o 0 W G d s n H Q 3 X d / Z L p j j 4 a Y R M q P C q 6 p X 1 N z Z 2 B x X L E U y v K w U A E / 4 m N D + U w h 5 / H L N 0 r B j N A 9 f 1 5 v X 3 e q k R g 7 5 6 f 8 D + 3 p x + V 2 D A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8.xml>��< ? x m l   v e r s i o n = " 1 . 0 "   e n c o d i n g = " u t f - 1 6 " ? > < D a t a M a s h u p   x m l n s = " h t t p : / / s c h e m a s . m i c r o s o f t . c o m / D a t a M a s h u p " > A A A A A B U F A A B Q S w M E F A A C A A g A T p F z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E 6 R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k X N W 2 a 0 d A w 4 C A A B p B g A A E w A c A E Z v c m 1 1 b G F z L 1 N l Y 3 R p b 2 4 x L m 0 g o h g A K K A U A A A A A A A A A A A A A A A A A A A A A A A A A A A A f V V N j 9 o w F L w j 8 R 8 s 7 y V I E d J W V S + r H q I k l E g 0 o Y l p t a p 6 y A Y X E M F e B W c L Q v z 3 + g P H c Q j h g t + 8 8 d i e N 1 K O u G A 7 S k C m / p 9 f x q P x 6 L j N K 7 w G P 2 p c n Z / B V 1 B i N h 4 B / s t o X R W Y I + G p w O X U r 6 s K E / a L V v s 3 S v f j 0 Y 6 0 e W 2 t J x i R D 7 r n q 1 l N 5 F G w V 1 i d 6 U x c h T / B 2 a 5 k W C i k 9 N 9 R 7 E H 5 W 4 m n G S 7 5 j Q X m q L 0 u w H m x B c 7 v O D / g P 5 w H J f E T n B i t F B / o B 5 f y a V k f S E t N N W 6 w 0 z 3 U v U A h C q 9 G K T y 9 5 2 Q t p Q j j F h g p 1 Z F r p e f c n + s C q P e 5 4 M L b G + G H R G v C q r N Y L t M k W P l I L D N v E W b A n 3 u x t x B 1 k g Z h C g I P h a a K A s m c R 8 t l F H 9 r m q s 4 Q i B L F k F T + E m G m m K Z R r 7 k o Q R 5 C 5 C G P 8 N 4 1 Q L 8 x F N s V f I 7 z S J k D n 0 N v d R U 3 5 M Y z U 3 J t Z M 0 Q q / w K t 5 4 e + + 0 / V a F t N 6 s o d b b N d T 1 Q O O 2 F z a q P G k U u t 7 o h u W R B W q v L L D x T K N 3 3 t m N x k M b N l 7 a l 9 a e 2 m j j r Q 0 b j 0 0 0 / W 1 O N j x s 6 P y O T S x R l Z P j X 1 o d V A Z F U w T 9 L s f u p W d W j L M B w y d m j d I M r r 9 v p t j f 7 4 y 0 n 2 T N V 1 L W O c M 9 F D n s i L A v n 6 f i c f Z J n d E / o L W D M E S 5 x W K I o k P y g N O N z C B N B 2 i Q 1 M R J e l T S z a 7 I y x 6 b b v F 6 o G W H b W g i T f L a t O v E f A I 6 Q X z 5 D 1 B L A Q I t A B Q A A g A I A E 6 R c 1 a 2 0 c V X p Q A A A P Y A A A A S A A A A A A A A A A A A A A A A A A A A A A B D b 2 5 m a W c v U G F j a 2 F n Z S 5 4 b W x Q S w E C L Q A U A A I A C A B O k X N W D 8 r p q 6 Q A A A D p A A A A E w A A A A A A A A A A A A A A A A D x A A A A W 0 N v b n R l b n R f V H l w Z X N d L n h t b F B L A Q I t A B Q A A g A I A E 6 R c 1 b Z r R 0 D D g I A A G k G A A A T A A A A A A A A A A A A A A A A A O I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Y A A A A A A A A k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T l U M T I 6 M z M 6 M j Q u M T I 3 M T E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r Z W Q l M j B G d W 5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J b n Z v a 2 V k I E Z 1 b m N 0 a W 9 u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Q 2 9 s d W 1 u V H l w Z X M i I F Z h b H V l P S J z Q m d Z R 0 J n a 0 R B d 0 1 E Q X d N R E F R T U d C Z z 0 9 I i A v P j x F b n R y e S B U e X B l P S J G a W x s T G F z d F V w Z G F 0 Z W Q i I F Z h b H V l P S J k M j A y M y 0 w M y 0 x O V Q x M j o z N D o z N i 4 0 O D M x M z c z W i I g L z 4 8 R W 5 0 c n k g V H l w Z T 0 i R m l s b E N v b H V t b k 5 h b W V z I i B W Y W x 1 Z T 0 i c 1 s m c X V v d D t D b 2 5 0 Z W 5 0 L l J l Z 2 l v b i Z x d W 9 0 O y w m c X V v d D t D b 2 5 0 Z W 5 0 L k N v d W 5 0 c n k m c X V v d D s s J n F 1 b 3 Q 7 Q 2 9 u d G V u d C 5 Q U k 9 E V U N U J n F 1 b 3 Q 7 L C Z x d W 9 0 O 0 N v b n R l b n Q u U 0 F M R V M g Q 0 h B T k F M J n F 1 b 3 Q 7 L C Z x d W 9 0 O 0 N v b n R l b n Q u T 1 J E R V I g R E F U R S Z x d W 9 0 O y w m c X V v d D t D b 2 5 0 Z W 5 0 L k 9 S R E V S I E l E J n F 1 b 3 Q 7 L C Z x d W 9 0 O 0 N v b n R l b n Q u U 0 h J U F B J T k c g R E F U R S Z x d W 9 0 O y w m c X V v d D t D b 2 5 0 Z W 5 0 L l V O S V Q g U 0 9 M R C Z x d W 9 0 O y w m c X V v d D t D b 2 5 0 Z W 5 0 L l V O S V Q g Q 0 9 T V C Z x d W 9 0 O y w m c X V v d D t D b 2 5 0 Z W 5 0 L l V O S V Q g U F J J Q 0 U m c X V v d D s s J n F 1 b 3 Q 7 Q 2 9 u d G V u d C 5 U T 1 R B T C B S R V Z F T l V F J n F 1 b 3 Q 7 L C Z x d W 9 0 O 0 N v b n R l b n Q u V E 9 U Q U w g Q 0 9 B U 1 Q m c X V v d D s s J n F 1 b 3 Q 7 Q 2 9 u d G V u d C 5 U T 1 R B T C B Q U k 9 G S V Q m c X V v d D s s J n F 1 b 3 Q 7 Q 2 9 u d G V u d C 5 P U k R F U i B Z R U F S J n F 1 b 3 Q 7 L C Z x d W 9 0 O 0 N v b n R l b n Q u T 1 J E R V I g T U 9 O V E g m c X V v d D s s J n F 1 b 3 Q 7 Q 2 9 u d G V u d C 5 P U k R F U i B Q U k l P U k l U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v a 2 V k I E Z 1 b m N 0 a W 9 u L 0 N o Y W 5 n Z W Q g V H l w Z S 5 7 Q 2 9 u d G V u d C 5 S Z W d p b 2 4 s M H 0 m c X V v d D s s J n F 1 b 3 Q 7 U 2 V j d G l v b j E v S W 5 2 b 2 t l Z C B G d W 5 j d G l v b i 9 D a G F u Z 2 V k I F R 5 c G U u e 0 N v b n R l b n Q u Q 2 9 1 b n R y e S w x f S Z x d W 9 0 O y w m c X V v d D t T Z W N 0 a W 9 u M S 9 J b n Z v a 2 V k I E Z 1 b m N 0 a W 9 u L 0 N o Y W 5 n Z W Q g V H l w Z S 5 7 Q 2 9 u d G V u d C 5 Q U k 9 E V U N U L D J 9 J n F 1 b 3 Q 7 L C Z x d W 9 0 O 1 N l Y 3 R p b 2 4 x L 0 l u d m 9 r Z W Q g R n V u Y 3 R p b 2 4 v Q 2 h h b m d l Z C B U e X B l L n t D b 2 5 0 Z W 5 0 L l N B T E V T I E N I Q U 5 B T C w z f S Z x d W 9 0 O y w m c X V v d D t T Z W N 0 a W 9 u M S 9 J b n Z v a 2 V k I E Z 1 b m N 0 a W 9 u L 0 N o Y W 5 n Z W Q g V H l w Z S 5 7 Q 2 9 u d G V u d C 5 P U k R F U i B E Q V R F L D R 9 J n F 1 b 3 Q 7 L C Z x d W 9 0 O 1 N l Y 3 R p b 2 4 x L 0 l u d m 9 r Z W Q g R n V u Y 3 R p b 2 4 v Q 2 h h b m d l Z C B U e X B l L n t D b 2 5 0 Z W 5 0 L k 9 S R E V S I E l E L D V 9 J n F 1 b 3 Q 7 L C Z x d W 9 0 O 1 N l Y 3 R p b 2 4 x L 0 l u d m 9 r Z W Q g R n V u Y 3 R p b 2 4 v Q 2 h h b m d l Z C B U e X B l L n t D b 2 5 0 Z W 5 0 L l N I S V B Q S U 5 H I E R B V E U s N n 0 m c X V v d D s s J n F 1 b 3 Q 7 U 2 V j d G l v b j E v S W 5 2 b 2 t l Z C B G d W 5 j d G l v b i 9 D a G F u Z 2 V k I F R 5 c G U u e 0 N v b n R l b n Q u V U 5 J V C B T T 0 x E L D d 9 J n F 1 b 3 Q 7 L C Z x d W 9 0 O 1 N l Y 3 R p b 2 4 x L 0 l u d m 9 r Z W Q g R n V u Y 3 R p b 2 4 v Q 2 h h b m d l Z C B U e X B l L n t D b 2 5 0 Z W 5 0 L l V O S V Q g Q 0 9 T V C w 4 f S Z x d W 9 0 O y w m c X V v d D t T Z W N 0 a W 9 u M S 9 J b n Z v a 2 V k I E Z 1 b m N 0 a W 9 u L 0 N o Y W 5 n Z W Q g V H l w Z S 5 7 Q 2 9 u d G V u d C 5 V T k l U I F B S S U N F L D l 9 J n F 1 b 3 Q 7 L C Z x d W 9 0 O 1 N l Y 3 R p b 2 4 x L 0 l u d m 9 r Z W Q g R n V u Y 3 R p b 2 4 v Q 2 h h b m d l Z C B U e X B l L n t D b 2 5 0 Z W 5 0 L l R P V E F M I F J F V k V O V U U s M T B 9 J n F 1 b 3 Q 7 L C Z x d W 9 0 O 1 N l Y 3 R p b 2 4 x L 0 l u d m 9 r Z W Q g R n V u Y 3 R p b 2 4 v Q 2 h h b m d l Z C B U e X B l L n t D b 2 5 0 Z W 5 0 L l R P V E F M I E N P Q V N U L D E x f S Z x d W 9 0 O y w m c X V v d D t T Z W N 0 a W 9 u M S 9 J b n Z v a 2 V k I E Z 1 b m N 0 a W 9 u L 0 N o Y W 5 n Z W Q g V H l w Z S 5 7 Q 2 9 u d G V u d C 5 U T 1 R B T C B Q U k 9 G S V Q s M T J 9 J n F 1 b 3 Q 7 L C Z x d W 9 0 O 1 N l Y 3 R p b 2 4 x L 0 l u d m 9 r Z W Q g R n V u Y 3 R p b 2 4 v Q 2 h h b m d l Z C B U e X B l L n t D b 2 5 0 Z W 5 0 L k 9 S R E V S I F l F Q V I s M T N 9 J n F 1 b 3 Q 7 L C Z x d W 9 0 O 1 N l Y 3 R p b 2 4 x L 0 l u d m 9 r Z W Q g R n V u Y 3 R p b 2 4 v Q 2 h h b m d l Z C B U e X B l L n t D b 2 5 0 Z W 5 0 L k 9 S R E V S I E 1 P T l R I L D E 0 f S Z x d W 9 0 O y w m c X V v d D t T Z W N 0 a W 9 u M S 9 J b n Z v a 2 V k I E Z 1 b m N 0 a W 9 u L 0 N o Y W 5 n Z W Q g V H l w Z S 5 7 Q 2 9 u d G V u d C 5 P U k R F U i B Q U k l P U k l U W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l u d m 9 r Z W Q g R n V u Y 3 R p b 2 4 v Q 2 h h b m d l Z C B U e X B l L n t D b 2 5 0 Z W 5 0 L l J l Z 2 l v b i w w f S Z x d W 9 0 O y w m c X V v d D t T Z W N 0 a W 9 u M S 9 J b n Z v a 2 V k I E Z 1 b m N 0 a W 9 u L 0 N o Y W 5 n Z W Q g V H l w Z S 5 7 Q 2 9 u d G V u d C 5 D b 3 V u d H J 5 L D F 9 J n F 1 b 3 Q 7 L C Z x d W 9 0 O 1 N l Y 3 R p b 2 4 x L 0 l u d m 9 r Z W Q g R n V u Y 3 R p b 2 4 v Q 2 h h b m d l Z C B U e X B l L n t D b 2 5 0 Z W 5 0 L l B S T 0 R V Q 1 Q s M n 0 m c X V v d D s s J n F 1 b 3 Q 7 U 2 V j d G l v b j E v S W 5 2 b 2 t l Z C B G d W 5 j d G l v b i 9 D a G F u Z 2 V k I F R 5 c G U u e 0 N v b n R l b n Q u U 0 F M R V M g Q 0 h B T k F M L D N 9 J n F 1 b 3 Q 7 L C Z x d W 9 0 O 1 N l Y 3 R p b 2 4 x L 0 l u d m 9 r Z W Q g R n V u Y 3 R p b 2 4 v Q 2 h h b m d l Z C B U e X B l L n t D b 2 5 0 Z W 5 0 L k 9 S R E V S I E R B V E U s N H 0 m c X V v d D s s J n F 1 b 3 Q 7 U 2 V j d G l v b j E v S W 5 2 b 2 t l Z C B G d W 5 j d G l v b i 9 D a G F u Z 2 V k I F R 5 c G U u e 0 N v b n R l b n Q u T 1 J E R V I g S U Q s N X 0 m c X V v d D s s J n F 1 b 3 Q 7 U 2 V j d G l v b j E v S W 5 2 b 2 t l Z C B G d W 5 j d G l v b i 9 D a G F u Z 2 V k I F R 5 c G U u e 0 N v b n R l b n Q u U 0 h J U F B J T k c g R E F U R S w 2 f S Z x d W 9 0 O y w m c X V v d D t T Z W N 0 a W 9 u M S 9 J b n Z v a 2 V k I E Z 1 b m N 0 a W 9 u L 0 N o Y W 5 n Z W Q g V H l w Z S 5 7 Q 2 9 u d G V u d C 5 V T k l U I F N P T E Q s N 3 0 m c X V v d D s s J n F 1 b 3 Q 7 U 2 V j d G l v b j E v S W 5 2 b 2 t l Z C B G d W 5 j d G l v b i 9 D a G F u Z 2 V k I F R 5 c G U u e 0 N v b n R l b n Q u V U 5 J V C B D T 1 N U L D h 9 J n F 1 b 3 Q 7 L C Z x d W 9 0 O 1 N l Y 3 R p b 2 4 x L 0 l u d m 9 r Z W Q g R n V u Y 3 R p b 2 4 v Q 2 h h b m d l Z C B U e X B l L n t D b 2 5 0 Z W 5 0 L l V O S V Q g U F J J Q 0 U s O X 0 m c X V v d D s s J n F 1 b 3 Q 7 U 2 V j d G l v b j E v S W 5 2 b 2 t l Z C B G d W 5 j d G l v b i 9 D a G F u Z 2 V k I F R 5 c G U u e 0 N v b n R l b n Q u V E 9 U Q U w g U k V W R U 5 V R S w x M H 0 m c X V v d D s s J n F 1 b 3 Q 7 U 2 V j d G l v b j E v S W 5 2 b 2 t l Z C B G d W 5 j d G l v b i 9 D a G F u Z 2 V k I F R 5 c G U u e 0 N v b n R l b n Q u V E 9 U Q U w g Q 0 9 B U 1 Q s M T F 9 J n F 1 b 3 Q 7 L C Z x d W 9 0 O 1 N l Y 3 R p b 2 4 x L 0 l u d m 9 r Z W Q g R n V u Y 3 R p b 2 4 v Q 2 h h b m d l Z C B U e X B l L n t D b 2 5 0 Z W 5 0 L l R P V E F M I F B S T 0 Z J V C w x M n 0 m c X V v d D s s J n F 1 b 3 Q 7 U 2 V j d G l v b j E v S W 5 2 b 2 t l Z C B G d W 5 j d G l v b i 9 D a G F u Z 2 V k I F R 5 c G U u e 0 N v b n R l b n Q u T 1 J E R V I g W U V B U i w x M 3 0 m c X V v d D s s J n F 1 b 3 Q 7 U 2 V j d G l v b j E v S W 5 2 b 2 t l Z C B G d W 5 j d G l v b i 9 D a G F u Z 2 V k I F R 5 c G U u e 0 N v b n R l b n Q u T 1 J E R V I g T U 9 O V E g s M T R 9 J n F 1 b 3 Q 7 L C Z x d W 9 0 O 1 N l Y 3 R p b 2 4 x L 0 l u d m 9 r Z W Q g R n V u Y 3 R p b 2 4 v Q 2 h h b m d l Z C B U e X B l L n t D b 2 5 0 Z W 5 0 L k 9 S R E V S I F B S S U 9 S S V R Z L D E 1 f S Z x d W 9 0 O 1 0 s J n F 1 b 3 Q 7 U m V s Y X R p b 2 5 z a G l w S W 5 m b y Z x d W 9 0 O z p b X X 0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y N D g i I C 8 + P C 9 T d G F i b G V F b n R y a W V z P j w v S X R l b T 4 8 S X R l b T 4 8 S X R l b U x v Y 2 F 0 a W 9 u P j x J d G V t V H l w Z T 5 G b 3 J t d W x h P C 9 J d G V t V H l w Z T 4 8 S X R l b V B h d G g + U 2 V j d G l v b j E v S W 5 2 b 2 t l Z C U y M E Z 1 b m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r Z W Q l M j B G d W 5 j d G l v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2 V k J T I w R n V u Y 3 R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2 V k J T I w R n V u Y 3 R p b 2 4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t l Z C U y M E Z 1 b m N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R 2 o 3 G M y Z x O v V y 9 x I z V l l A A A A A A A g A A A A A A E G Y A A A A B A A A g A A A A e d W O x s E + 8 z B c c Y 3 n g f E x 4 8 V r 2 E K v g G f s 6 H r L 1 b r W e C U A A A A A D o A A A A A C A A A g A A A A A f K L f H U b J H a / p O h g W v 8 L d r m y T P b C S Z R I V 8 t N K 3 5 2 J c l Q A A A A W u v 7 1 7 h F Y D o y v r e V 7 4 Q p u u H C t v W K u E 3 5 / n V o g b 1 1 r U 1 Q Z O 6 C I N x X f Y K D h / T b G b j I y o O o p H 3 h y k 7 x a v X 2 X n c N k l l Q Y N r U Z i 3 B C l d Z U N c A c 0 V A A A A A f p V W M 0 k 3 3 g f p I n 1 w Z E B i E 5 h t W Y 2 X 4 f T Z k 0 / Z z v 8 k h X L 1 e w C J w C z f 6 g Y R r I F + U R f c 8 e e G M j Y G T Y u e T F R Q / 3 1 O 2 g = = < / D a t a M a s h u p > 
</file>

<file path=customXml/item9.xml>��< ? x m l   v e r s i o n = " 1 . 0 "   e n c o d i n g = " U T F - 1 6 " ? > < G e m i n i   x m l n s = " h t t p : / / g e m i n i / p i v o t c u s t o m i z a t i o n / T a b l e X M L _ I n v o k e d   F u n c t i o n _ 2 a a f b 7 d b - 6 3 f b - 4 b 6 9 - 9 e 1 b - 2 0 4 5 0 2 8 3 a 5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 C o n t e n t . R e g i o n < / s t r i n g > < / k e y > < v a l u e > < i n t > 1 9 0 < / i n t > < / v a l u e > < / i t e m > < i t e m > < k e y > < s t r i n g > C o n t e n t . C o u n t r y < / s t r i n g > < / k e y > < v a l u e > < i n t > 2 0 1 < / i n t > < / v a l u e > < / i t e m > < i t e m > < k e y > < s t r i n g > C o n t e n t . P R O D U C T < / s t r i n g > < / k e y > < v a l u e > < i n t > 2 1 7 < / i n t > < / v a l u e > < / i t e m > < i t e m > < k e y > < s t r i n g > C o n t e n t . S A L E S   C H A N A L < / s t r i n g > < / k e y > < v a l u e > < i n t > 2 6 1 < / i n t > < / v a l u e > < / i t e m > < i t e m > < k e y > < s t r i n g > C o n t e n t . O R D E R   D A T E < / s t r i n g > < / k e y > < v a l u e > < i n t > 2 4 4 < / i n t > < / v a l u e > < / i t e m > < i t e m > < k e y > < s t r i n g > C o n t e n t . O R D E R   I D < / s t r i n g > < / k e y > < v a l u e > < i n t > 2 1 7 < / i n t > < / v a l u e > < / i t e m > < i t e m > < k e y > < s t r i n g > C o n t e n t . S H I P P I N G   D A T E < / s t r i n g > < / k e y > < v a l u e > < i n t > 2 6 6 < / i n t > < / v a l u e > < / i t e m > < i t e m > < k e y > < s t r i n g > C o n t e n t . U N I T   S O L D < / s t r i n g > < / k e y > < v a l u e > < i n t > 2 2 6 < / i n t > < / v a l u e > < / i t e m > < i t e m > < k e y > < s t r i n g > C o n t e n t . U N I T   C O S T < / s t r i n g > < / k e y > < v a l u e > < i n t > 2 2 6 < / i n t > < / v a l u e > < / i t e m > < i t e m > < k e y > < s t r i n g > C o n t e n t . U N I T   P R I C E < / s t r i n g > < / k e y > < v a l u e > < i n t > 2 3 0 < / i n t > < / v a l u e > < / i t e m > < i t e m > < k e y > < s t r i n g > C o n t e n t . T O T A L   R E V E N U E < / s t r i n g > < / k e y > < v a l u e > < i n t > 2 7 1 < / i n t > < / v a l u e > < / i t e m > < i t e m > < k e y > < s t r i n g > C o n t e n t . T O T A L   C O A S T < / s t r i n g > < / k e y > < v a l u e > < i n t > 2 4 7 < / i n t > < / v a l u e > < / i t e m > < i t e m > < k e y > < s t r i n g > C o n t e n t . T O T A L   P R O F I T < / s t r i n g > < / k e y > < v a l u e > < i n t > 2 5 1 < / i n t > < / v a l u e > < / i t e m > < i t e m > < k e y > < s t r i n g > C o n t e n t . O R D E R   Y E A R < / s t r i n g > < / k e y > < v a l u e > < i n t > 2 4 4 < / i n t > < / v a l u e > < / i t e m > < i t e m > < k e y > < s t r i n g > C o n t e n t . O R D E R   M O N T H < / s t r i n g > < / k e y > < v a l u e > < i n t > 2 7 0 < / i n t > < / v a l u e > < / i t e m > < i t e m > < k e y > < s t r i n g > C o n t e n t . O R D E R   P R I O R I T Y < / s t r i n g > < / k e y > < v a l u e > < i n t > 2 8 1 < / i n t > < / v a l u e > < / i t e m > < / C o l u m n W i d t h s > < C o l u m n D i s p l a y I n d e x > < i t e m > < k e y > < s t r i n g > C o n t e n t . R e g i o n < / s t r i n g > < / k e y > < v a l u e > < i n t > 0 < / i n t > < / v a l u e > < / i t e m > < i t e m > < k e y > < s t r i n g > C o n t e n t . C o u n t r y < / s t r i n g > < / k e y > < v a l u e > < i n t > 1 < / i n t > < / v a l u e > < / i t e m > < i t e m > < k e y > < s t r i n g > C o n t e n t . P R O D U C T < / s t r i n g > < / k e y > < v a l u e > < i n t > 2 < / i n t > < / v a l u e > < / i t e m > < i t e m > < k e y > < s t r i n g > C o n t e n t . S A L E S   C H A N A L < / s t r i n g > < / k e y > < v a l u e > < i n t > 3 < / i n t > < / v a l u e > < / i t e m > < i t e m > < k e y > < s t r i n g > C o n t e n t . O R D E R   D A T E < / s t r i n g > < / k e y > < v a l u e > < i n t > 4 < / i n t > < / v a l u e > < / i t e m > < i t e m > < k e y > < s t r i n g > C o n t e n t . O R D E R   I D < / s t r i n g > < / k e y > < v a l u e > < i n t > 5 < / i n t > < / v a l u e > < / i t e m > < i t e m > < k e y > < s t r i n g > C o n t e n t . S H I P P I N G   D A T E < / s t r i n g > < / k e y > < v a l u e > < i n t > 6 < / i n t > < / v a l u e > < / i t e m > < i t e m > < k e y > < s t r i n g > C o n t e n t . U N I T   S O L D < / s t r i n g > < / k e y > < v a l u e > < i n t > 7 < / i n t > < / v a l u e > < / i t e m > < i t e m > < k e y > < s t r i n g > C o n t e n t . U N I T   C O S T < / s t r i n g > < / k e y > < v a l u e > < i n t > 8 < / i n t > < / v a l u e > < / i t e m > < i t e m > < k e y > < s t r i n g > C o n t e n t . U N I T   P R I C E < / s t r i n g > < / k e y > < v a l u e > < i n t > 9 < / i n t > < / v a l u e > < / i t e m > < i t e m > < k e y > < s t r i n g > C o n t e n t . T O T A L   R E V E N U E < / s t r i n g > < / k e y > < v a l u e > < i n t > 1 0 < / i n t > < / v a l u e > < / i t e m > < i t e m > < k e y > < s t r i n g > C o n t e n t . T O T A L   C O A S T < / s t r i n g > < / k e y > < v a l u e > < i n t > 1 1 < / i n t > < / v a l u e > < / i t e m > < i t e m > < k e y > < s t r i n g > C o n t e n t . T O T A L   P R O F I T < / s t r i n g > < / k e y > < v a l u e > < i n t > 1 2 < / i n t > < / v a l u e > < / i t e m > < i t e m > < k e y > < s t r i n g > C o n t e n t . O R D E R   Y E A R < / s t r i n g > < / k e y > < v a l u e > < i n t > 1 3 < / i n t > < / v a l u e > < / i t e m > < i t e m > < k e y > < s t r i n g > C o n t e n t . O R D E R   M O N T H < / s t r i n g > < / k e y > < v a l u e > < i n t > 1 4 < / i n t > < / v a l u e > < / i t e m > < i t e m > < k e y > < s t r i n g > C o n t e n t . O R D E R   P R I O R I T Y 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20D6C56-A2A5-4876-B24C-B8E57D65DFA1}">
  <ds:schemaRefs/>
</ds:datastoreItem>
</file>

<file path=customXml/itemProps10.xml><?xml version="1.0" encoding="utf-8"?>
<ds:datastoreItem xmlns:ds="http://schemas.openxmlformats.org/officeDocument/2006/customXml" ds:itemID="{74482068-D07E-4AEF-AC77-1CD019C6717A}">
  <ds:schemaRefs/>
</ds:datastoreItem>
</file>

<file path=customXml/itemProps2.xml><?xml version="1.0" encoding="utf-8"?>
<ds:datastoreItem xmlns:ds="http://schemas.openxmlformats.org/officeDocument/2006/customXml" ds:itemID="{9477F1D4-F18B-4E96-AD87-716FDACC3248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216016B7-031B-493F-BFDC-DF3A528A97E7}">
  <ds:schemaRefs/>
</ds:datastoreItem>
</file>

<file path=customXml/itemProps4.xml><?xml version="1.0" encoding="utf-8"?>
<ds:datastoreItem xmlns:ds="http://schemas.openxmlformats.org/officeDocument/2006/customXml" ds:itemID="{0C560429-F9CD-4E80-8483-A9A46F6100CC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D2E27325-2457-472D-84AA-91219FB46D67}">
  <ds:schemaRefs/>
</ds:datastoreItem>
</file>

<file path=customXml/itemProps6.xml><?xml version="1.0" encoding="utf-8"?>
<ds:datastoreItem xmlns:ds="http://schemas.openxmlformats.org/officeDocument/2006/customXml" ds:itemID="{03754721-768D-4292-87D8-F9C38C157974}">
  <ds:schemaRefs/>
</ds:datastoreItem>
</file>

<file path=customXml/itemProps7.xml><?xml version="1.0" encoding="utf-8"?>
<ds:datastoreItem xmlns:ds="http://schemas.openxmlformats.org/officeDocument/2006/customXml" ds:itemID="{778911FE-51BA-46F6-9232-33BD0B0A9B60}">
  <ds:schemaRefs>
    <ds:schemaRef ds:uri="http://www.w3.org/2001/XMLSchema"/>
    <ds:schemaRef ds:uri="http://microsoft.data.visualization.Client.Excel.LState/1.0"/>
  </ds:schemaRefs>
</ds:datastoreItem>
</file>

<file path=customXml/itemProps8.xml><?xml version="1.0" encoding="utf-8"?>
<ds:datastoreItem xmlns:ds="http://schemas.openxmlformats.org/officeDocument/2006/customXml" ds:itemID="{D32D17B8-0662-4C86-ACE4-8FB6C8365C28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83F80BEB-3D6B-4BAE-8BE6-D8AD0B05B0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kumar</dc:creator>
  <cp:lastModifiedBy>tarun kumar</cp:lastModifiedBy>
  <dcterms:created xsi:type="dcterms:W3CDTF">2023-03-19T07:04:30Z</dcterms:created>
  <dcterms:modified xsi:type="dcterms:W3CDTF">2023-08-07T14:34:57Z</dcterms:modified>
</cp:coreProperties>
</file>