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chego\OneDrive\Documents\Desktop\Programming\Guided Projects\Ecommerce Sales Analysis- Excel\"/>
    </mc:Choice>
  </mc:AlternateContent>
  <xr:revisionPtr revIDLastSave="0" documentId="13_ncr:1_{C3E4D026-E6B5-4015-AF1E-CE7B6A6A79A9}" xr6:coauthVersionLast="47" xr6:coauthVersionMax="47" xr10:uidLastSave="{00000000-0000-0000-0000-000000000000}"/>
  <bookViews>
    <workbookView xWindow="-120" yWindow="-120" windowWidth="29040" windowHeight="15720" activeTab="8" xr2:uid="{00000000-000D-0000-FFFF-FFFF00000000}"/>
  </bookViews>
  <sheets>
    <sheet name="Combo Chart" sheetId="3" r:id="rId1"/>
    <sheet name="Waterfall Chart" sheetId="5" r:id="rId2"/>
    <sheet name="Pie Chart" sheetId="6" r:id="rId3"/>
    <sheet name="Top 5" sheetId="8" r:id="rId4"/>
    <sheet name="World Map" sheetId="7" r:id="rId5"/>
    <sheet name="KPI" sheetId="10" r:id="rId6"/>
    <sheet name="KPI YOY" sheetId="11" r:id="rId7"/>
    <sheet name="Data" sheetId="1" r:id="rId8"/>
    <sheet name="Dashboard" sheetId="2" r:id="rId9"/>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'World Map'!$E$3</definedName>
    <definedName name="_xlchart.v5.11" hidden="1">'World Map'!$E$4:$E$52</definedName>
    <definedName name="_xlchart.v5.12" hidden="1">'World Map'!$F$3</definedName>
    <definedName name="_xlchart.v5.13" hidden="1">'World Map'!$F$4:$F$52</definedName>
    <definedName name="_xlchart.v5.3" hidden="1">'World Map'!$E$3</definedName>
    <definedName name="_xlchart.v5.4" hidden="1">'World Map'!$E$4:$E$52</definedName>
    <definedName name="_xlchart.v5.5" hidden="1">'World Map'!$F$3</definedName>
    <definedName name="_xlchart.v5.6" hidden="1">'World Map'!$F$4:$F$52</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11"/>
  <c r="J9" i="11"/>
  <c r="L9" i="11"/>
  <c r="K9" i="11"/>
  <c r="I9" i="11"/>
  <c r="F17" i="10"/>
  <c r="F42" i="7"/>
  <c r="F45" i="7"/>
  <c r="F24" i="7"/>
  <c r="F15" i="7"/>
  <c r="B17" i="10"/>
  <c r="F7" i="7"/>
  <c r="F10" i="7"/>
  <c r="F36" i="7"/>
  <c r="F27" i="7"/>
  <c r="O17" i="10"/>
  <c r="F19" i="7"/>
  <c r="F22" i="7"/>
  <c r="F48" i="7"/>
  <c r="F39" i="7"/>
  <c r="F50" i="7"/>
  <c r="F4" i="7"/>
  <c r="F31" i="7"/>
  <c r="F34" i="7"/>
  <c r="F13" i="7"/>
  <c r="F51" i="7"/>
  <c r="F53" i="7"/>
  <c r="F43" i="7"/>
  <c r="F46" i="7"/>
  <c r="F25" i="7"/>
  <c r="F52" i="7"/>
  <c r="F5" i="7"/>
  <c r="F8" i="7"/>
  <c r="F28" i="7"/>
  <c r="F37" i="7"/>
  <c r="F14" i="7"/>
  <c r="F12" i="7"/>
  <c r="F17" i="7"/>
  <c r="F20" i="7"/>
  <c r="F11" i="7"/>
  <c r="F49" i="7"/>
  <c r="F35" i="7"/>
  <c r="F30" i="7"/>
  <c r="F29" i="7"/>
  <c r="F32" i="7"/>
  <c r="F23" i="7"/>
  <c r="F16" i="7"/>
  <c r="F44" i="7"/>
  <c r="I17" i="10"/>
  <c r="F41" i="7"/>
  <c r="F6" i="7"/>
  <c r="F9" i="7"/>
  <c r="F47" i="7"/>
  <c r="F26" i="7"/>
  <c r="F33" i="7"/>
  <c r="L17" i="10"/>
  <c r="F18" i="7"/>
  <c r="F21" i="7"/>
  <c r="F40" i="7"/>
  <c r="F38" i="7"/>
  <c r="E6" i="5"/>
  <c r="E7" i="5"/>
  <c r="E5" i="5"/>
  <c r="E4" i="5"/>
</calcChain>
</file>

<file path=xl/sharedStrings.xml><?xml version="1.0" encoding="utf-8"?>
<sst xmlns="http://schemas.openxmlformats.org/spreadsheetml/2006/main" count="130091" uniqueCount="10953">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</sst>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K"/>
    <numFmt numFmtId="166" formatCode="_([$$-409]* #,##0.00_);_([$$-409]* \(#,##0.00\);_([$$-409]* &quot;-&quot;??_);_(@_)"/>
    <numFmt numFmtId="167"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masis MT Pro Medium"/>
      <family val="1"/>
    </font>
    <font>
      <sz val="11"/>
      <color theme="9" tint="-0.499984740745262"/>
      <name val="Amasis MT Pro Medium"/>
      <family val="1"/>
    </font>
    <font>
      <sz val="11"/>
      <color theme="3" tint="0.249977111117893"/>
      <name val="Amasis MT Pro Medium"/>
      <family val="1"/>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3" xfId="0" applyBorder="1" applyAlignment="1">
      <alignment horizontal="left"/>
    </xf>
    <xf numFmtId="164" fontId="6" fillId="0" borderId="0" xfId="0" applyNumberFormat="1" applyFont="1"/>
    <xf numFmtId="164" fontId="7" fillId="0" borderId="0" xfId="0" applyNumberFormat="1" applyFont="1"/>
    <xf numFmtId="164" fontId="8"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2">
    <cellStyle name="Normal" xfId="0" builtinId="0"/>
    <cellStyle name="Percent" xfId="1" builtinId="5"/>
  </cellStyles>
  <dxfs count="19">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numFmt numFmtId="165" formatCode="&quot;$&quot;0.00,\ \K"/>
    </dxf>
    <dxf>
      <font>
        <b/>
        <color theme="1"/>
      </font>
      <border>
        <bottom style="thin">
          <color theme="5"/>
        </bottom>
        <vertical/>
        <horizontal/>
      </border>
    </dxf>
    <dxf>
      <font>
        <color theme="2"/>
      </font>
      <fill>
        <patternFill patternType="solid">
          <bgColor theme="7" tint="0.3999450666829432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E04EECD-E4A6-43D5-9791-C8EC0F6CB067}">
      <tableStyleElement type="wholeTable" dxfId="15"/>
      <tableStyleElement type="headerRow" dxfId="14"/>
    </tableStyle>
    <tableStyle name="Data-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1-8BDA-47EA-9812-8FCFDB6C5F3E}"/>
            </c:ext>
          </c:extLst>
        </c:ser>
        <c:dLbls>
          <c:showLegendKey val="0"/>
          <c:showVal val="0"/>
          <c:showCatName val="0"/>
          <c:showSerName val="0"/>
          <c:showPercent val="0"/>
          <c:showBubbleSize val="0"/>
        </c:dLbls>
        <c:axId val="1622178464"/>
        <c:axId val="16221770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0-8BDA-47EA-9812-8FCFDB6C5F3E}"/>
            </c:ext>
          </c:extLst>
        </c:ser>
        <c:dLbls>
          <c:showLegendKey val="0"/>
          <c:showVal val="0"/>
          <c:showCatName val="0"/>
          <c:showSerName val="0"/>
          <c:showPercent val="0"/>
          <c:showBubbleSize val="0"/>
        </c:dLbls>
        <c:gapWidth val="219"/>
        <c:overlap val="-27"/>
        <c:axId val="1622175104"/>
        <c:axId val="1622186624"/>
      </c:barChart>
      <c:catAx>
        <c:axId val="162217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86624"/>
        <c:crosses val="autoZero"/>
        <c:auto val="1"/>
        <c:lblAlgn val="ctr"/>
        <c:lblOffset val="100"/>
        <c:noMultiLvlLbl val="0"/>
      </c:catAx>
      <c:valAx>
        <c:axId val="1622186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75104"/>
        <c:crosses val="autoZero"/>
        <c:crossBetween val="between"/>
      </c:valAx>
      <c:valAx>
        <c:axId val="1622177024"/>
        <c:scaling>
          <c:orientation val="minMax"/>
        </c:scaling>
        <c:delete val="0"/>
        <c:axPos val="r"/>
        <c:numFmt formatCode="&quot;$&quot;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78464"/>
        <c:crosses val="max"/>
        <c:crossBetween val="between"/>
      </c:valAx>
      <c:catAx>
        <c:axId val="1622178464"/>
        <c:scaling>
          <c:orientation val="minMax"/>
        </c:scaling>
        <c:delete val="1"/>
        <c:axPos val="b"/>
        <c:numFmt formatCode="General" sourceLinked="1"/>
        <c:majorTickMark val="out"/>
        <c:minorTickMark val="none"/>
        <c:tickLblPos val="nextTo"/>
        <c:crossAx val="16221770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D8-46E3-B38A-ABDA490F0F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D8-46E3-B38A-ABDA490F0F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D8-46E3-B38A-ABDA490F0F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0-524E-43FE-9CE0-17024C9833EB}"/>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Tables</c:v>
                </c:pt>
                <c:pt idx="3">
                  <c:v>Storage</c:v>
                </c:pt>
                <c:pt idx="4">
                  <c:v>Binders</c:v>
                </c:pt>
              </c:strCache>
            </c:strRef>
          </c:cat>
          <c:val>
            <c:numRef>
              <c:f>'Top 5'!$B$4:$B$9</c:f>
              <c:numCache>
                <c:formatCode>General</c:formatCode>
                <c:ptCount val="5"/>
                <c:pt idx="0">
                  <c:v>12575.691999999997</c:v>
                </c:pt>
                <c:pt idx="1">
                  <c:v>10897.479999999998</c:v>
                </c:pt>
                <c:pt idx="2">
                  <c:v>5803.37</c:v>
                </c:pt>
                <c:pt idx="3">
                  <c:v>4941.6740000000009</c:v>
                </c:pt>
                <c:pt idx="4">
                  <c:v>4562.9130000000014</c:v>
                </c:pt>
              </c:numCache>
            </c:numRef>
          </c:val>
          <c:extLst>
            <c:ext xmlns:c16="http://schemas.microsoft.com/office/drawing/2014/chart" uri="{C3380CC4-5D6E-409C-BE32-E72D297353CC}">
              <c16:uniqueId val="{00000000-BEFC-40F2-BEAA-7F37C3AD3B05}"/>
            </c:ext>
          </c:extLst>
        </c:ser>
        <c:dLbls>
          <c:showLegendKey val="0"/>
          <c:showVal val="0"/>
          <c:showCatName val="0"/>
          <c:showSerName val="0"/>
          <c:showPercent val="0"/>
          <c:showBubbleSize val="0"/>
        </c:dLbls>
        <c:gapWidth val="182"/>
        <c:axId val="1616071184"/>
        <c:axId val="1616071664"/>
      </c:barChart>
      <c:catAx>
        <c:axId val="161607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71664"/>
        <c:crosses val="autoZero"/>
        <c:auto val="1"/>
        <c:lblAlgn val="ctr"/>
        <c:lblOffset val="100"/>
        <c:noMultiLvlLbl val="0"/>
      </c:catAx>
      <c:valAx>
        <c:axId val="161607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7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758169934640521"/>
          <c:w val="0.86163522012578619"/>
          <c:h val="0.7124183006535947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BF07-49A0-8F51-6B4565C1DB5D}"/>
            </c:ext>
          </c:extLst>
        </c:ser>
        <c:dLbls>
          <c:showLegendKey val="0"/>
          <c:showVal val="0"/>
          <c:showCatName val="0"/>
          <c:showSerName val="0"/>
          <c:showPercent val="0"/>
          <c:showBubbleSize val="0"/>
        </c:dLbls>
        <c:smooth val="0"/>
        <c:axId val="1625628048"/>
        <c:axId val="1625628528"/>
      </c:lineChart>
      <c:catAx>
        <c:axId val="1625628048"/>
        <c:scaling>
          <c:orientation val="minMax"/>
        </c:scaling>
        <c:delete val="1"/>
        <c:axPos val="b"/>
        <c:numFmt formatCode="General" sourceLinked="1"/>
        <c:majorTickMark val="none"/>
        <c:minorTickMark val="none"/>
        <c:tickLblPos val="nextTo"/>
        <c:crossAx val="1625628528"/>
        <c:crosses val="autoZero"/>
        <c:auto val="1"/>
        <c:lblAlgn val="ctr"/>
        <c:lblOffset val="100"/>
        <c:noMultiLvlLbl val="0"/>
      </c:catAx>
      <c:valAx>
        <c:axId val="1625628528"/>
        <c:scaling>
          <c:orientation val="minMax"/>
        </c:scaling>
        <c:delete val="1"/>
        <c:axPos val="l"/>
        <c:numFmt formatCode="General" sourceLinked="1"/>
        <c:majorTickMark val="none"/>
        <c:minorTickMark val="none"/>
        <c:tickLblPos val="nextTo"/>
        <c:crossAx val="162562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D62C-4D87-A99F-12E48B3914FD}"/>
            </c:ext>
          </c:extLst>
        </c:ser>
        <c:dLbls>
          <c:showLegendKey val="0"/>
          <c:showVal val="0"/>
          <c:showCatName val="0"/>
          <c:showSerName val="0"/>
          <c:showPercent val="0"/>
          <c:showBubbleSize val="0"/>
        </c:dLbls>
        <c:smooth val="0"/>
        <c:axId val="1603431871"/>
        <c:axId val="1603432351"/>
      </c:lineChart>
      <c:catAx>
        <c:axId val="1603431871"/>
        <c:scaling>
          <c:orientation val="minMax"/>
        </c:scaling>
        <c:delete val="1"/>
        <c:axPos val="b"/>
        <c:numFmt formatCode="General" sourceLinked="1"/>
        <c:majorTickMark val="none"/>
        <c:minorTickMark val="none"/>
        <c:tickLblPos val="nextTo"/>
        <c:crossAx val="1603432351"/>
        <c:crosses val="autoZero"/>
        <c:auto val="1"/>
        <c:lblAlgn val="ctr"/>
        <c:lblOffset val="100"/>
        <c:noMultiLvlLbl val="0"/>
      </c:catAx>
      <c:valAx>
        <c:axId val="1603432351"/>
        <c:scaling>
          <c:orientation val="minMax"/>
        </c:scaling>
        <c:delete val="1"/>
        <c:axPos val="l"/>
        <c:numFmt formatCode="General" sourceLinked="1"/>
        <c:majorTickMark val="none"/>
        <c:minorTickMark val="none"/>
        <c:tickLblPos val="nextTo"/>
        <c:crossAx val="160343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09523809523806E-2"/>
          <c:y val="0.13071895424836602"/>
          <c:w val="0.83238095238095233"/>
          <c:h val="0.71241830065359479"/>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DFAB-49B0-82C0-5DABF440CC68}"/>
            </c:ext>
          </c:extLst>
        </c:ser>
        <c:dLbls>
          <c:showLegendKey val="0"/>
          <c:showVal val="0"/>
          <c:showCatName val="0"/>
          <c:showSerName val="0"/>
          <c:showPercent val="0"/>
          <c:showBubbleSize val="0"/>
        </c:dLbls>
        <c:smooth val="0"/>
        <c:axId val="1783249952"/>
        <c:axId val="1783241792"/>
      </c:lineChart>
      <c:catAx>
        <c:axId val="1783249952"/>
        <c:scaling>
          <c:orientation val="minMax"/>
        </c:scaling>
        <c:delete val="1"/>
        <c:axPos val="b"/>
        <c:numFmt formatCode="General" sourceLinked="1"/>
        <c:majorTickMark val="none"/>
        <c:minorTickMark val="none"/>
        <c:tickLblPos val="nextTo"/>
        <c:crossAx val="1783241792"/>
        <c:crosses val="autoZero"/>
        <c:auto val="1"/>
        <c:lblAlgn val="ctr"/>
        <c:lblOffset val="100"/>
        <c:noMultiLvlLbl val="0"/>
      </c:catAx>
      <c:valAx>
        <c:axId val="1783241792"/>
        <c:scaling>
          <c:orientation val="minMax"/>
        </c:scaling>
        <c:delete val="1"/>
        <c:axPos val="l"/>
        <c:numFmt formatCode="General" sourceLinked="1"/>
        <c:majorTickMark val="none"/>
        <c:minorTickMark val="none"/>
        <c:tickLblPos val="nextTo"/>
        <c:crossAx val="17832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78CA-4686-8CEF-14BF23A60BD3}"/>
            </c:ext>
          </c:extLst>
        </c:ser>
        <c:dLbls>
          <c:showLegendKey val="0"/>
          <c:showVal val="0"/>
          <c:showCatName val="0"/>
          <c:showSerName val="0"/>
          <c:showPercent val="0"/>
          <c:showBubbleSize val="0"/>
        </c:dLbls>
        <c:smooth val="0"/>
        <c:axId val="1652248944"/>
        <c:axId val="1652251824"/>
      </c:lineChart>
      <c:catAx>
        <c:axId val="1652248944"/>
        <c:scaling>
          <c:orientation val="minMax"/>
        </c:scaling>
        <c:delete val="1"/>
        <c:axPos val="b"/>
        <c:numFmt formatCode="General" sourceLinked="1"/>
        <c:majorTickMark val="none"/>
        <c:minorTickMark val="none"/>
        <c:tickLblPos val="nextTo"/>
        <c:crossAx val="1652251824"/>
        <c:crosses val="autoZero"/>
        <c:auto val="1"/>
        <c:lblAlgn val="ctr"/>
        <c:lblOffset val="100"/>
        <c:noMultiLvlLbl val="0"/>
      </c:catAx>
      <c:valAx>
        <c:axId val="1652251824"/>
        <c:scaling>
          <c:orientation val="minMax"/>
        </c:scaling>
        <c:delete val="1"/>
        <c:axPos val="l"/>
        <c:numFmt formatCode="General" sourceLinked="1"/>
        <c:majorTickMark val="none"/>
        <c:minorTickMark val="none"/>
        <c:tickLblPos val="nextTo"/>
        <c:crossAx val="165224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82CC-4E86-B14E-5A51C65B0844}"/>
            </c:ext>
          </c:extLst>
        </c:ser>
        <c:dLbls>
          <c:showLegendKey val="0"/>
          <c:showVal val="0"/>
          <c:showCatName val="0"/>
          <c:showSerName val="0"/>
          <c:showPercent val="0"/>
          <c:showBubbleSize val="0"/>
        </c:dLbls>
        <c:smooth val="0"/>
        <c:axId val="1649484928"/>
        <c:axId val="1649498848"/>
      </c:lineChart>
      <c:catAx>
        <c:axId val="1649484928"/>
        <c:scaling>
          <c:orientation val="minMax"/>
        </c:scaling>
        <c:delete val="1"/>
        <c:axPos val="b"/>
        <c:numFmt formatCode="General" sourceLinked="1"/>
        <c:majorTickMark val="none"/>
        <c:minorTickMark val="none"/>
        <c:tickLblPos val="nextTo"/>
        <c:crossAx val="1649498848"/>
        <c:crosses val="autoZero"/>
        <c:auto val="1"/>
        <c:lblAlgn val="ctr"/>
        <c:lblOffset val="100"/>
        <c:noMultiLvlLbl val="0"/>
      </c:catAx>
      <c:valAx>
        <c:axId val="1649498848"/>
        <c:scaling>
          <c:orientation val="minMax"/>
        </c:scaling>
        <c:delete val="1"/>
        <c:axPos val="l"/>
        <c:numFmt formatCode="General" sourceLinked="1"/>
        <c:majorTickMark val="none"/>
        <c:minorTickMark val="none"/>
        <c:tickLblPos val="nextTo"/>
        <c:crossAx val="164948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Analysis.xlsx]KPI!PivotTable6</c:name>
    <c:fmtId val="4"/>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59614582524584E-2"/>
          <c:y val="0.18869240891712802"/>
          <c:w val="0.86163522012578619"/>
          <c:h val="0.71241830065359479"/>
        </c:manualLayout>
      </c:layout>
      <c:lineChart>
        <c:grouping val="standard"/>
        <c:varyColors val="0"/>
        <c:ser>
          <c:idx val="0"/>
          <c:order val="0"/>
          <c:tx>
            <c:strRef>
              <c:f>KPI!$B$3</c:f>
              <c:strCache>
                <c:ptCount val="1"/>
                <c:pt idx="0">
                  <c:v>Total</c:v>
                </c:pt>
              </c:strCache>
            </c:strRef>
          </c:tx>
          <c:spPr>
            <a:ln w="34925" cap="rnd">
              <a:solidFill>
                <a:schemeClr val="dk1">
                  <a:tint val="885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C357-44B2-91F9-2C60D275E02A}"/>
            </c:ext>
          </c:extLst>
        </c:ser>
        <c:dLbls>
          <c:showLegendKey val="0"/>
          <c:showVal val="0"/>
          <c:showCatName val="0"/>
          <c:showSerName val="0"/>
          <c:showPercent val="0"/>
          <c:showBubbleSize val="0"/>
        </c:dLbls>
        <c:smooth val="0"/>
        <c:axId val="1625628048"/>
        <c:axId val="1625628528"/>
      </c:lineChart>
      <c:catAx>
        <c:axId val="1625628048"/>
        <c:scaling>
          <c:orientation val="minMax"/>
        </c:scaling>
        <c:delete val="1"/>
        <c:axPos val="b"/>
        <c:numFmt formatCode="General" sourceLinked="1"/>
        <c:majorTickMark val="none"/>
        <c:minorTickMark val="none"/>
        <c:tickLblPos val="nextTo"/>
        <c:crossAx val="1625628528"/>
        <c:crosses val="autoZero"/>
        <c:auto val="1"/>
        <c:lblAlgn val="ctr"/>
        <c:lblOffset val="100"/>
        <c:noMultiLvlLbl val="0"/>
      </c:catAx>
      <c:valAx>
        <c:axId val="1625628528"/>
        <c:scaling>
          <c:orientation val="minMax"/>
        </c:scaling>
        <c:delete val="1"/>
        <c:axPos val="l"/>
        <c:numFmt formatCode="General" sourceLinked="1"/>
        <c:majorTickMark val="none"/>
        <c:minorTickMark val="none"/>
        <c:tickLblPos val="nextTo"/>
        <c:crossAx val="162562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tx2">
                  <a:lumMod val="65000"/>
                  <a:lumOff val="3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CAB5-4E63-84F2-C48AC21AF565}"/>
            </c:ext>
          </c:extLst>
        </c:ser>
        <c:dLbls>
          <c:showLegendKey val="0"/>
          <c:showVal val="0"/>
          <c:showCatName val="0"/>
          <c:showSerName val="0"/>
          <c:showPercent val="0"/>
          <c:showBubbleSize val="0"/>
        </c:dLbls>
        <c:smooth val="0"/>
        <c:axId val="1603431871"/>
        <c:axId val="1603432351"/>
      </c:lineChart>
      <c:catAx>
        <c:axId val="1603431871"/>
        <c:scaling>
          <c:orientation val="minMax"/>
        </c:scaling>
        <c:delete val="1"/>
        <c:axPos val="b"/>
        <c:numFmt formatCode="General" sourceLinked="1"/>
        <c:majorTickMark val="none"/>
        <c:minorTickMark val="none"/>
        <c:tickLblPos val="nextTo"/>
        <c:crossAx val="1603432351"/>
        <c:crosses val="autoZero"/>
        <c:auto val="1"/>
        <c:lblAlgn val="ctr"/>
        <c:lblOffset val="100"/>
        <c:noMultiLvlLbl val="0"/>
      </c:catAx>
      <c:valAx>
        <c:axId val="1603432351"/>
        <c:scaling>
          <c:orientation val="minMax"/>
        </c:scaling>
        <c:delete val="1"/>
        <c:axPos val="l"/>
        <c:numFmt formatCode="General" sourceLinked="1"/>
        <c:majorTickMark val="none"/>
        <c:minorTickMark val="none"/>
        <c:tickLblPos val="nextTo"/>
        <c:crossAx val="160343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09523809523806E-2"/>
          <c:y val="0.13071895424836602"/>
          <c:w val="0.83238095238095233"/>
          <c:h val="0.71241830065359479"/>
        </c:manualLayout>
      </c:layout>
      <c:lineChart>
        <c:grouping val="standard"/>
        <c:varyColors val="0"/>
        <c:ser>
          <c:idx val="0"/>
          <c:order val="0"/>
          <c:tx>
            <c:strRef>
              <c:f>KPI!$I$3</c:f>
              <c:strCache>
                <c:ptCount val="1"/>
                <c:pt idx="0">
                  <c:v>Total</c:v>
                </c:pt>
              </c:strCache>
            </c:strRef>
          </c:tx>
          <c:spPr>
            <a:ln w="28575" cap="rnd">
              <a:solidFill>
                <a:schemeClr val="tx2">
                  <a:lumMod val="65000"/>
                  <a:lumOff val="3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EA8C-4E7B-95E1-CB3AB2FC2C32}"/>
            </c:ext>
          </c:extLst>
        </c:ser>
        <c:dLbls>
          <c:showLegendKey val="0"/>
          <c:showVal val="0"/>
          <c:showCatName val="0"/>
          <c:showSerName val="0"/>
          <c:showPercent val="0"/>
          <c:showBubbleSize val="0"/>
        </c:dLbls>
        <c:smooth val="0"/>
        <c:axId val="1783249952"/>
        <c:axId val="1783241792"/>
      </c:lineChart>
      <c:catAx>
        <c:axId val="1783249952"/>
        <c:scaling>
          <c:orientation val="minMax"/>
        </c:scaling>
        <c:delete val="1"/>
        <c:axPos val="b"/>
        <c:numFmt formatCode="General" sourceLinked="1"/>
        <c:majorTickMark val="none"/>
        <c:minorTickMark val="none"/>
        <c:tickLblPos val="nextTo"/>
        <c:crossAx val="1783241792"/>
        <c:crosses val="autoZero"/>
        <c:auto val="1"/>
        <c:lblAlgn val="ctr"/>
        <c:lblOffset val="100"/>
        <c:noMultiLvlLbl val="0"/>
      </c:catAx>
      <c:valAx>
        <c:axId val="1783241792"/>
        <c:scaling>
          <c:orientation val="minMax"/>
        </c:scaling>
        <c:delete val="1"/>
        <c:axPos val="l"/>
        <c:numFmt formatCode="General" sourceLinked="1"/>
        <c:majorTickMark val="none"/>
        <c:minorTickMark val="none"/>
        <c:tickLblPos val="nextTo"/>
        <c:crossAx val="17832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tx2">
                  <a:lumMod val="65000"/>
                  <a:lumOff val="3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4144-44F9-B0EC-66E18196A527}"/>
            </c:ext>
          </c:extLst>
        </c:ser>
        <c:dLbls>
          <c:showLegendKey val="0"/>
          <c:showVal val="0"/>
          <c:showCatName val="0"/>
          <c:showSerName val="0"/>
          <c:showPercent val="0"/>
          <c:showBubbleSize val="0"/>
        </c:dLbls>
        <c:smooth val="0"/>
        <c:axId val="1652248944"/>
        <c:axId val="1652251824"/>
      </c:lineChart>
      <c:catAx>
        <c:axId val="1652248944"/>
        <c:scaling>
          <c:orientation val="minMax"/>
        </c:scaling>
        <c:delete val="1"/>
        <c:axPos val="b"/>
        <c:numFmt formatCode="General" sourceLinked="1"/>
        <c:majorTickMark val="none"/>
        <c:minorTickMark val="none"/>
        <c:tickLblPos val="nextTo"/>
        <c:crossAx val="1652251824"/>
        <c:crosses val="autoZero"/>
        <c:auto val="1"/>
        <c:lblAlgn val="ctr"/>
        <c:lblOffset val="100"/>
        <c:noMultiLvlLbl val="0"/>
      </c:catAx>
      <c:valAx>
        <c:axId val="1652251824"/>
        <c:scaling>
          <c:orientation val="minMax"/>
        </c:scaling>
        <c:delete val="1"/>
        <c:axPos val="l"/>
        <c:numFmt formatCode="General" sourceLinked="1"/>
        <c:majorTickMark val="none"/>
        <c:minorTickMark val="none"/>
        <c:tickLblPos val="nextTo"/>
        <c:crossAx val="165224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tx2">
                  <a:lumMod val="65000"/>
                  <a:lumOff val="3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7A66-4320-9822-2BF16B9E38B4}"/>
            </c:ext>
          </c:extLst>
        </c:ser>
        <c:dLbls>
          <c:showLegendKey val="0"/>
          <c:showVal val="0"/>
          <c:showCatName val="0"/>
          <c:showSerName val="0"/>
          <c:showPercent val="0"/>
          <c:showBubbleSize val="0"/>
        </c:dLbls>
        <c:smooth val="0"/>
        <c:axId val="1649484928"/>
        <c:axId val="1649498848"/>
      </c:lineChart>
      <c:catAx>
        <c:axId val="1649484928"/>
        <c:scaling>
          <c:orientation val="minMax"/>
        </c:scaling>
        <c:delete val="1"/>
        <c:axPos val="b"/>
        <c:numFmt formatCode="General" sourceLinked="1"/>
        <c:majorTickMark val="none"/>
        <c:minorTickMark val="none"/>
        <c:tickLblPos val="nextTo"/>
        <c:crossAx val="1649498848"/>
        <c:crosses val="autoZero"/>
        <c:auto val="1"/>
        <c:lblAlgn val="ctr"/>
        <c:lblOffset val="100"/>
        <c:noMultiLvlLbl val="0"/>
      </c:catAx>
      <c:valAx>
        <c:axId val="1649498848"/>
        <c:scaling>
          <c:orientation val="minMax"/>
        </c:scaling>
        <c:delete val="1"/>
        <c:axPos val="l"/>
        <c:numFmt formatCode="General" sourceLinked="1"/>
        <c:majorTickMark val="none"/>
        <c:minorTickMark val="none"/>
        <c:tickLblPos val="nextTo"/>
        <c:crossAx val="164948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34479333037304"/>
          <c:y val="0.18075679981210208"/>
          <c:w val="0.72100253366486933"/>
          <c:h val="0.66881353682135913"/>
        </c:manualLayout>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0-FA5B-432C-8A80-3645E028F812}"/>
            </c:ext>
          </c:extLst>
        </c:ser>
        <c:dLbls>
          <c:showLegendKey val="0"/>
          <c:showVal val="0"/>
          <c:showCatName val="0"/>
          <c:showSerName val="0"/>
          <c:showPercent val="0"/>
          <c:showBubbleSize val="0"/>
        </c:dLbls>
        <c:axId val="1622178464"/>
        <c:axId val="16221770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1-FA5B-432C-8A80-3645E028F812}"/>
            </c:ext>
          </c:extLst>
        </c:ser>
        <c:dLbls>
          <c:showLegendKey val="0"/>
          <c:showVal val="0"/>
          <c:showCatName val="0"/>
          <c:showSerName val="0"/>
          <c:showPercent val="0"/>
          <c:showBubbleSize val="0"/>
        </c:dLbls>
        <c:gapWidth val="219"/>
        <c:overlap val="-27"/>
        <c:axId val="1622175104"/>
        <c:axId val="1622186624"/>
      </c:barChart>
      <c:catAx>
        <c:axId val="162217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22186624"/>
        <c:crosses val="autoZero"/>
        <c:auto val="1"/>
        <c:lblAlgn val="ctr"/>
        <c:lblOffset val="100"/>
        <c:noMultiLvlLbl val="0"/>
      </c:catAx>
      <c:valAx>
        <c:axId val="1622186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Sales</a:t>
                </a:r>
              </a:p>
            </c:rich>
          </c:tx>
          <c:layout>
            <c:manualLayout>
              <c:xMode val="edge"/>
              <c:yMode val="edge"/>
              <c:x val="3.2949939367813479E-2"/>
              <c:y val="0.448486378531595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22175104"/>
        <c:crosses val="autoZero"/>
        <c:crossBetween val="between"/>
      </c:valAx>
      <c:valAx>
        <c:axId val="16221770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layout>
            <c:manualLayout>
              <c:xMode val="edge"/>
              <c:yMode val="edge"/>
              <c:x val="0.94612296001214036"/>
              <c:y val="0.441823631229863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22178464"/>
        <c:crosses val="max"/>
        <c:crossBetween val="between"/>
      </c:valAx>
      <c:catAx>
        <c:axId val="1622178464"/>
        <c:scaling>
          <c:orientation val="minMax"/>
        </c:scaling>
        <c:delete val="1"/>
        <c:axPos val="b"/>
        <c:numFmt formatCode="General" sourceLinked="1"/>
        <c:majorTickMark val="out"/>
        <c:minorTickMark val="none"/>
        <c:tickLblPos val="nextTo"/>
        <c:crossAx val="162217702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6">
              <a:lumMod val="75000"/>
            </a:schemeClr>
          </a:solidFill>
          <a:ln w="19050">
            <a:noFill/>
          </a:ln>
          <a:effectLst/>
        </c:spPr>
      </c:pivotFmt>
    </c:pivotFmts>
    <c:plotArea>
      <c:layout/>
      <c:doughnutChart>
        <c:varyColors val="1"/>
        <c:ser>
          <c:idx val="0"/>
          <c:order val="0"/>
          <c:tx>
            <c:strRef>
              <c:f>'Pie Chart'!$B$3</c:f>
              <c:strCache>
                <c:ptCount val="1"/>
                <c:pt idx="0">
                  <c:v>Total</c:v>
                </c:pt>
              </c:strCache>
            </c:strRef>
          </c:tx>
          <c:spPr>
            <a:ln>
              <a:noFill/>
            </a:ln>
          </c:spPr>
          <c:explosion val="2"/>
          <c:dPt>
            <c:idx val="0"/>
            <c:bubble3D val="0"/>
            <c:spPr>
              <a:solidFill>
                <a:schemeClr val="accent1"/>
              </a:solidFill>
              <a:ln w="19050">
                <a:noFill/>
              </a:ln>
              <a:effectLst/>
            </c:spPr>
            <c:extLst>
              <c:ext xmlns:c16="http://schemas.microsoft.com/office/drawing/2014/chart" uri="{C3380CC4-5D6E-409C-BE32-E72D297353CC}">
                <c16:uniqueId val="{00000001-4AD4-4170-87D7-2DEFBB4CFA9E}"/>
              </c:ext>
            </c:extLst>
          </c:dPt>
          <c:dPt>
            <c:idx val="1"/>
            <c:bubble3D val="0"/>
            <c:spPr>
              <a:solidFill>
                <a:schemeClr val="accent2"/>
              </a:solidFill>
              <a:ln w="19050">
                <a:noFill/>
              </a:ln>
              <a:effectLst/>
            </c:spPr>
            <c:extLst>
              <c:ext xmlns:c16="http://schemas.microsoft.com/office/drawing/2014/chart" uri="{C3380CC4-5D6E-409C-BE32-E72D297353CC}">
                <c16:uniqueId val="{00000003-4AD4-4170-87D7-2DEFBB4CFA9E}"/>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4AD4-4170-87D7-2DEFBB4CF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6-4AD4-4170-87D7-2DEFBB4CFA9E}"/>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Tables</c:v>
                </c:pt>
                <c:pt idx="3">
                  <c:v>Storage</c:v>
                </c:pt>
                <c:pt idx="4">
                  <c:v>Binders</c:v>
                </c:pt>
              </c:strCache>
            </c:strRef>
          </c:cat>
          <c:val>
            <c:numRef>
              <c:f>'Top 5'!$B$4:$B$9</c:f>
              <c:numCache>
                <c:formatCode>General</c:formatCode>
                <c:ptCount val="5"/>
                <c:pt idx="0">
                  <c:v>12575.691999999997</c:v>
                </c:pt>
                <c:pt idx="1">
                  <c:v>10897.479999999998</c:v>
                </c:pt>
                <c:pt idx="2">
                  <c:v>5803.37</c:v>
                </c:pt>
                <c:pt idx="3">
                  <c:v>4941.6740000000009</c:v>
                </c:pt>
                <c:pt idx="4">
                  <c:v>4562.9130000000014</c:v>
                </c:pt>
              </c:numCache>
            </c:numRef>
          </c:val>
          <c:extLst>
            <c:ext xmlns:c16="http://schemas.microsoft.com/office/drawing/2014/chart" uri="{C3380CC4-5D6E-409C-BE32-E72D297353CC}">
              <c16:uniqueId val="{00000000-7CAD-455F-9B6E-2D9843F6CCC7}"/>
            </c:ext>
          </c:extLst>
        </c:ser>
        <c:dLbls>
          <c:dLblPos val="inEnd"/>
          <c:showLegendKey val="0"/>
          <c:showVal val="1"/>
          <c:showCatName val="0"/>
          <c:showSerName val="0"/>
          <c:showPercent val="0"/>
          <c:showBubbleSize val="0"/>
        </c:dLbls>
        <c:gapWidth val="93"/>
        <c:axId val="1616071184"/>
        <c:axId val="1616071664"/>
      </c:barChart>
      <c:catAx>
        <c:axId val="161607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16071664"/>
        <c:crosses val="autoZero"/>
        <c:auto val="1"/>
        <c:lblAlgn val="ctr"/>
        <c:lblOffset val="100"/>
        <c:noMultiLvlLbl val="0"/>
      </c:catAx>
      <c:valAx>
        <c:axId val="1616071664"/>
        <c:scaling>
          <c:orientation val="minMax"/>
        </c:scaling>
        <c:delete val="1"/>
        <c:axPos val="b"/>
        <c:numFmt formatCode="General" sourceLinked="1"/>
        <c:majorTickMark val="none"/>
        <c:minorTickMark val="none"/>
        <c:tickLblPos val="nextTo"/>
        <c:crossAx val="161607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8FC8A82-9B97-4722-8EA0-44FED1CA9D1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F593D2B-E688-4CCA-997E-6C2F5AC0503D}">
          <cx:dataId val="0"/>
          <cx:layoutPr>
            <cx:geography cultureLanguage="en-US" cultureRegion="US" attribution="Powered by Bing">
              <cx:geoCache provider="{E9337A44-BEBE-4D9F-B70C-5C5E7DAFC167}">
                <cx:binary>5Htpb9tI1u5fCfL50l37MpgeYEhKsmTLe7b+QjiOQxa3IlnF9dffo2xtq9OZDG6/L9C4RpDEkopV
dfbnOUf/fJj+8VA+3ncvpqqs3T8epl9fZt43//jlF/eQPVb37qQyD5119qM/ebDVL/bjR/Pw+MuH
7n40dfoLQZj98pDdd/5xevmvf8LT0kd7bh/uvbH1df/YzTePri+9+8F7333rxf2HytSxcb4zDx7/
+nJd2s58uH/54rH2xs93c/P468tnH3r54pfjR/1h2xclnMz3H2AtUSdcc44J1S9flLZOv7weKHLC
lKSMKIo+/dCvm17cV7DwJ07y6Rz3Hz50j87BTT79+2Ths2PD6+cvXzzYvvYHaaUguF9fvqqNf/zw
4tbf+0f38oVxNvr8gcgezv7q9tNlf3ku73/98+gFuP7RK09Uciyr//TWHzTy7/L+/X31F2qEkhMp
BCMC6W+Cf6YYcaIYopQgoj//PFfMTxzo+4r5tvBIMf/+myqmK+5rdw9281f5CmUnSmuFKOafBa+e
u4wGl6Eac87VZ83xr3t/dpl//8SJ/kQ131Ye6+bmb+k0e+Pc4U/TmK8i+n8PZQfHIUhJ9UU7+jii
6RPBBUGMkM/qEV/3/qyenzzU9zX0bPGRkvYQp/6Gke3Cdj57Ed13tjT1Xxng+AmnmkpO0Wc3ks/d
SOoTrDhVQojv6unnz/V9VR2vP9LWRfS31Nat7f9ntEVPNKKaEYy/n44QBEWGFMb4szaPvOrnz/V9
bR2vP9LW7d9TW5tH26Xmr3QqciKYIorpL2rCz51K0RPGGJWgqW9q/JwXPwe/nzjQ9/XzbeGRYjb/
/lu60RkIpX8o5q+p4S9IS/KEE0kJE0flguInREmJGBOfPYd93fSzSn7mKN/Xye8rj5Ry9u5vqZS7
x7oGDPH4+FVAf4FWOFTRUECDVr5byylxQhklnH2twsnXvT8r56eO9H3tPFl6pJ67i7+les5tb5y5
/0trBHSiFUQyIb5klaNaTmPIOlgRor7UEEe+81NH+r56niw9Us/53zOkvTaQauq/NNlASMNEo0Pi
//RDnycbqU6EllIx9qXSPgJCP3Oi7yvn95VHunn999TNpruvP7y4s/6+/Bpf/iy2/Q9yGOh/ce8f
A6GnUP3ZJ/9LWovqE44ol4hDOfqUPdH6BGFFKWVfTPeoXD2inP78PN+3z6Plz67wv8Rn/bmdfOMB
43t/v/pEID6hu3787qfrAqt5tPRH3Mpn2W0/AMkIsBtCxDdi8vCQLys/Z9MrSPBuLof7J2HqycLH
e+d/fRlIBmGFKCyFklpBsQs17vj46S2FICJpgCBEEKE5xZCu6wN+/fUlIyfwkoCyl1CsKeWQStwB
LP36EqxEYk6ExApTDfUz+8beXtlyTm39TShffn9R99WVNbV3cCsBftN8/tzhsBz4UiixqcSIMImx
gMe9aB7ub4Aiho/j/1NW1C1Vg+ZTLutijntsDY55OdILkkxWrzTJMY2qynTVevSi1SFxXbdlymK0
XtpuzKOsRIGOWudLHmeaiyB0RdrHnX5oBp9cjkLMZ9WMUcxMP+FwqRTHYRU4t8rxzOJFlKQJA+pw
sJLL3PiQZAkmqy7Plk2AiX3dubnbzXmbXWCgGVcyWJZXCQmoCVkps1WnUZOvMlu1t2nRTfUpanWr
Yjwheb/kVNRRgW2Wh1ZQMYao0UVc9VMS91l9auRiHgOM04dxCcx+gjVv+WzzPtaBZudZVSZ5iKVD
fSipdmXY85SsbDDyK63S8mygOr80NvP7YXTBBif5EiUoYWVo/TCt1JgU61ym+RBxEEo0TWMfBp1w
YVlVegp1k6BwKDl9pToQMw5kAVuQDO1qkfarWgp2SkibrogGyTPD8G5cdHXlAyrWXizVNVpKe5X3
qrvMEqgewwEV9Y5L0kS5WpKoGDO5JpogH3Wq2tcSp2g1SzFmYVc0Sx7VHL3BUvrz3rK3jqf+FjtX
q43qEl3GJMjTJqx6VWzqrqevp7Ig67ynalM1aT5Fw5Ike2YLE88UFVFl62XP+eBupLAqXwmR8B0N
RvTRBaJesQrfyOGq0mUdu5G1G5aiK9b3xkbOEnqBA9e/w3OTvuoqOl0OLueRrsQqcMpHvCqCUGa+
2tB6Kne67JJz3eT1NUee7QtG3piRibiwqIhn0c/ruk2T27nn7UoEvDodURUhi31UFHl+k/QtuuwD
J+NkYuM2FXZT5FStKjaOUdYjGyeLrUyoB5uc5jrh615UxUc9jg840cHaMpbYMPMlvgEjT0M3Te3W
LbgKl1LTFZBFY1wAwIpFza8tWFuEpT6zKMnCSrUiDjL3dqkMD5dJBuuMCBzyWcEpXcajtE+TEPfY
7MohC94yKdNtU2btDS+bZj8zrndSuTbOg2xedXgaopJ12QUdWrAbMNsxnMRMNs2cJWFfZybOEUuK
qBE9XynMp5t59DwcUsNsuhGsmlP8SiXlZNZO45E2IccLE32cj1maqZtRTKVoojnQqr8lpODjLXcC
cRbytsjwa8zAFlaI5+ZMdEhee5Ul2ZuJLZUPe5yXdF1rG5iwFGaG/QdzodVM3mjaWBSWOe6GqEto
1q0YtgF/O2la59vRkqwJS7vkcJscLazedDbohtvBGDbe+sL0vAnTNMjpRUHRkL8rCt8tdbwMRS2X
MOOORHMj9BIPjkwQ2XqTpu8qbNIyyjNsQD+BrcA8Rzuj1TQvOM1CbCa4vhpnmcZlXiu1aivqi/R0
9oq96209+gdZaFyIdyAj3Q9h2Xu7M76mfArrpPB0CkdTBaepTo0BC0G9T+7qohdzhFpKRER8RxJw
LDytnraKngX3B9vMnUmzL925b7/+685W8OdT7+j3Fw/Nvd9/23/tCv7wU0CRHNKcO/7QIVN/e9bv
XapDdvzWsjrKt5/7iH+SjH/45s9lakig6oeZ+gk6+j2/f1n1JU0rdaKwOGBrqpg8UO7f0rRmJ4hJ
hbhUAlNI4L+naUpPEFEEQaYWRGqigRX+kqahRwlIA5CeJAA6gIzE/02apocs/CRLA1EJXU3KMJcc
M8nJUZY2czf2kJi7La8TqeI8D/ANytplrwbTrG2bKx/yRqL3LpDJncx0t52rOtkFnUl2riNDJEuJ
zy0S9aZgyxCRAZdVqFQR3KmmcrHMGm5WFnkd4SyfLnEd9I95R/D5lKXla0Zav2oqZaI0q5K9RSyb
4prIIe5a2kWQVLpx46tgObVtJW77up+AN/hWXH2nUoEa90gCwDkRxkEMIFN6qJGf1in5rLrBDk2z
nSDgXYnE6U069xrcyR/uBef+8X4A9/6wn6boUHND6YYREGFP9wP/RFNaFM12DDoaTmn5Pl3GITIJ
yODHO4GRHO8EVBuWCpKChqb20c2WXuDFZaLcjknrYpLnc6hnHmwUTcztQEq2mbM8ufnxpt+5nmRa
IizAmKDOPLz/pOzLEXFjVbty24tsLsKg7/LQISJ53E+8m8P/fjfODtUlFGhCqiNhplrBTEKVl1uM
Rl7s665a1pPo8HjZl/rux3vho4oWfAUuBt4KkwBIM8yONpuKtMyqApltm00ljWiWuDJu28rGUGNB
Ypiz6bLvenw+umI4XUrpm5VxUJL9+Bx/lDBH0NkD9loCrwBB5bmES+zkXPU037Z9UWXx5GYXizRJ
7rQ45L0fb/ZHG+IIAywgiqtPFMbzzbpWl9R3It82eFmurepc7APw4CZrimw7O8PzWNa6UP9h3+9d
UgrAMFgAeyLQUVwq0nw0qWjybT22QwOVrL4baT+OYW36/L/biwFyQEwfegWgXgwU9PM7MhOMeMi0
2RrcpnE7zbIIG9TNZ+k80lc/lufhWU/i7ae9gC4CUSoguzk+Ul5eeRF0AdjQMi8jjm0iq11p6IDj
H+8DOO6P+1DgcwUEGTBX8vxOvShdJ+xktgniQx5PYw6XYnNNwmSg/DYzBmqoqfPWhEvX5MkKVWm2
//EZjmzncFesFQQ6LCTgQ3LwpyehYJhxYVru4QyDS+MGDy0J0yVI9wmdq51NFY+doPN/iOefRHgk
YgIhSAiqKOTQY+A5pGKwSyLNNlMJfdPlotoJyuYLKOmzTUeb2oU+sFMdjvOUyigZ+3nYjqKePmBR
th1gS13tiqROTlMUVLvEJPDXkgfXP5bO987JQTFaS6gONPoEoJ+Ip+A0GRcZBKeISvF+nnvWRUNb
alBRKUZxWgd5I8M5D6RcBXYs9mggcxnSOkm2fWHZmfY62U5G0QsdCCfXYshsHttMy2Hz47P+0Wph
0ANmn6CGh4oEWtHPNYl07a0rR7OtNJqLqEjVVES1c371432OvB4sRsFEwiG4AZcNDnIUYU1AQCiB
M1s72uVaG0DOYV1YflY6xm9/vNdxOP+0GfCyBLIj1wpGWZ5falaOOzblEM5tV8SpSoYYlU0fleAq
64Q0adRM43yG+0m+C6o63UyW+/8gWIz4wROfmyswcEgiIGpA0UDkPD9G2TUBAc9ITmU/dvNWlgSC
qdcAF7Zp3yzXAMjRe54lJjKmr7pwbrI8hf8XnQpFhfiZS4dkp/t+vvKDJn3o2rzporb0vYlIUS37
MnPJLjMtuVlKmnwcpr58reZy2S9lN42hbjtxK9up2BEgUM6GDkHAddVIbnhfiFuRNejUA2l0ntVs
7mPUmOAukONyPacJ7cOyzobLqkPA6iYzer8EUMa5oJmXUE918rFSAW92ddVWS1gPTXK6OMwcUBdZ
n4VUdocawRYMhXVL2H2mE/wAtBN9NVLatOGUDFUQuSlhH8vBszGu/ESzlVN5tk8peDbjEFoA6Jn3
fQbB27qUf0wtDPRFdQVlY1QnSKXRaHTar1Em2GZkCIqhWk7ug5I9WdV5K9+pduzUjcU52Bt4f1qs
C6th+6bpgmtFHMRO5Hr5bmEJj6dCp3t5WOu4hWPMnLJVa0Y3htKUwZ22dN5Dnilft+08Xn4SbyJG
vyJ1hq4b2mbFzi6yzLYJTgXdEVRl+yLVVb9qlyxvVjCICNGqx/NZ5xeIUApPwW+1LcAiLZowisoS
L6e9aUB2M1fGRR1C2R2bDHvTd6gMIpKi+ooWRNZxzuA5Y2ayvfBNGrtWmvcd0mMdJl03pxu96HIJ
GYekkKcU6KJ66EgYEJBtRYl5X6YVWePOsvuct0EZgtOUXZiYarnmYzD5yAMzdoWGdro0MxuyWDJs
fiuFh9C04PI1nhErV/Rgh9Vok53q8zGN5kx5Ey8ThgIGV3ZZ10MJtiQrv+zTcS6TMIE22xx6NyzX
FQ8QipYK6pw+c80c5XABF1b5CDyUAwNbIZc199mYolM7KbBeXrDpqkuyyZ72GSAGwW1wJ7ICBIZS
Nu/ToMx3hSpXegmKeOrYdGmDsl37XOLTdFzsqnUJB2LCdtepz8wWqa4+G9ORRaYqTSyIQ3tM62UH
bI84hfGe5C71cmVZX9y3oi72M+wWJQmXl9UiN4VZmqitk2mDTE7fKQVu17Bqg+zsw6DoaYyCaYkI
YL4Ii7pb68lWEevqsohAquS1NsOlSet5l2O9zrKWrsc+sztgeJswC/omLKpRh20F1yoL1UVZUZTx
PPgeSFWWhJ6zd510dJ9W5rKbvAqHgU7xMCsWQcKha96aVyIR1Wp2DTkreRmhvuBR4+txU+gKRcWC
szBbkIh1w5bQ6OzGZfN73ZD7BtiuVR5UFNgxVodkGcg2QOptK1xShwNtymieFGS1viG/VZTtFqpw
OBBzkYkDWcLE3TAkZ7aW6VvfkGWVsXnaZWUFAZgdaqSKzBfCULr3i2uvsSndLhh4ES+LOC9kO6sm
ZFUunS4OQSR1jy0qmtMZA9kKzMmQtOGc0nyHLbM4TIJUnve8hAPZklEgSWeyvOILo+tpLJN+5Qei
zzzG7SUUSiyLRwHxopCofNU1c/qqJ2i8nS2H+sG6RqVhMyzzvpALXSWVkGtWePUhB1Z7C9zWtM1a
XcGmUEXvuxTdAHs33shxnld06fvVIf/wcLLNkEWmaasr5+USSfC0cssCBqUAKWwSdTPUIoUCHqio
hYsEkgZCUT2GKUsgI8hUy9MmB+jTg/3FFZR5a70gtunHgTVR15Dq0iH/WpZLG+PRDBesXVQepSVQ
qbEXBcvXPCfVWdC4Yl3nBb9C/eTWQvbpG5+n4xntp9ibZNzlY4+ARlej/o3mk0tCXhNnogHi5LbW
XbajLdTtIRmVO12GCgwzh9oBIEIZXJdzJ1fV3L2treJrVPnhXc9q9dGzqZhDUWNyRyou30xARC8b
xE0Qzf04hYntoR6rp/a0WRZ9MQWtuO5KN0fU2iYKfCtPAUHrUz1h4sMG991jQ4Bga8Z83rWe7mXF
0F4n3VhGMDF0DiwnEPdpLTe9LPV1mbTAnSY0oQD+84wBTdHhu8AEwD74Uu9Aqfp24v0SQxIufVgH
A3uYFuSupQ+ANWhrFyvbklgJMAGR1004JynfjDIo10L5YTUqw14Vs7NXqXc0rBKcb5O8JXuQoIlp
NUTtkODNwDkYtq73AuiDKKk0uUrbkp/yVtJznaYu7JqF3ya8xXGlRrsp0dKsy8Wp+97DlSDQtNHg
RkMj5WFyPiwSrjbZUJMyrEfswtQl6esaTfSiR8peIqDYV0hTK8LGBXm9moG3ZKHJh3JTAtX5jhcC
SBzbpmdTwBUQ19B92AJZOz96gOPnno79tWfBpELa6MFFQVFDTmd67KLaDvwCEHuzKSopAQBguyvx
7MG7fLMf86q8agT3lwro7VPaukxHRqvTalq67ajqIBxwos5sOyX7vIemAUuH6n1Rt1Ksika3b1jK
27UQORDnvDJJ1MjGboO+Bi4pL7vX0jW/VfDoVddaVkaaL6SMXLIM96hhwPtCjRls06aHWhYGL3zU
ZjWPWb70ZziZDbD5+Qo0blZFRR7GQDex6ZukCLmmblWn6byXurfvJa6H3TLlQaw05MA2o8tm5nMS
M1X4K4wG9z7vCojZbQlZA4JAV6Q+GphsC/7Ko76W7gFm3xULEaun7GMWzG3kjSszcGxfA0zywcdW
ZPV+4g25MCPvXwVpMrxnnVHv0l53dVjXOijjCS0KSGs+V6WsImBE6tNAsHlHSK7TVSWGN7PH5gIV
VRsHaihxmLe5Dc1Y4AiqqPRiJrOMfdkCq0HaZMttOVE4lZ9OWZ2jPRtNGZfFCDnDknmuorLvBTDO
hc36EOftdIqT0e9wVzV97BmxEM7mJb1VNCdzNHHSb7meII1gYIfALksN0cctwZ0pNVrrwoLeICls
KGr8rllM/9AANgKEkZVxHVQghU6Z3xJyMGVglNA+kw2pQ0m66VQgmryeOaH3AWmCj0T043mi5vSO
19CFwhYeO7FJv8K1GULS8+63pGEGykl0aC2aV1AYJyufCBRmRXsj6Os0XepwXiC8JmUCRlW9RrxG
IVIB9JimIsxlvURIqjVbAhF2tZ8jVqAqnKA4iaXMgOyvuzRUgLHDmjIb6cm8L0qS1VEAODnsM28h
VaanZAoIdH/GR79QvQEsz6K2I3pdYCWjohI74ioeYTNAU5P3awXMf8QVCWKZgDmjfMJnM682/YLv
lwYenNlebcjcFmFVzeWGeTPdtoJkEelVus/r4WPQIBq2S1WHYhjIzgCxu3LAZu1MN5enGgE9QKZh
Bn/u+k2TefS+8FiHgPEh60AhtGPQzFs5bdp1NXp3jvyUnxd42hQCehwUCq4IQLWI/ThBdxbhMGOT
OOVdm0WoGhRAkyYue5VBgrDJ1YQdCn2ZN2vl3aPvArtqArtssID+RtXq37o5qNYd9FrOfAPcwZKi
bT66654G90awtU0y6H30+qKu3K4K2ndjtVz2RbLzVrxqumQPIRcIo9J4aB8tH/M2fQ0DVjeS1JsG
qumozst7jcy4WQogKaXX7zFHLlo66DHrAPNXMAverZAl7yeNobAKUgjyGdmWovMxdD6hX9mcTZkc
wz4VD9Wgm5BUwGqHPABEkI59/2ahy8M0mK3Ie7JuZWnGaNZz+gY1Ll3CrlPFjnXNEM7zHBpr6AYv
q6E1b6dhcqfQtj/n7Sukhv6uVa1eZc7cSppmp3LURdS1Q/82IJ1aTePgTwfAMOd93wWn3ZQf3HxG
O06NfCsctLhM1QoVu2zstqYVQI+O+QFOSJ1NGztCgxyZrmDhgsVy7gcedOusmm5gXEB/QELOwS5o
SiB0wkI7hTZkICM986pyLg/bbJiuStIdnkfaIr+fgXQegbjAid+mlQeLlmPRdCGwmiz3IcpLvMYu
zWxYQD10Kmkvgwvfe2liF9i8DQMNpKlwI0DOQpuo60nyTqVF8tElAhwQdoUWA08UABEYKi2zmByG
BqIUzL6PLYQX4JkOPY3Z9sm7PgWAkAQtYAxL+FlulumihRz3WrXJvA8YB5RsZLDycyvQRR5wM6y8
ngF29BLC0uhyGtX4gE6ghzc85gsZL3Mx43OEi2WN067YZcWYvEurAEjuFIYhbrDjfiV4B0gkXQb0
3tpR8L3PhgPk1d7OUcYb96atBygdykCgTYNpt4XaHh4N/ewAZg4AoMd8Tpe1xBLw1Sj8b6KsSGw6
KP9CljVXvFtg/mCotzV0SaMFUv6WFA4SqaPJjmYcSAEHIF/1EjiCQ6fm035Dw4LVbEW3TQSFnk1R
DhskWfX200e0qsgNEgD7rcz1RnK+nBJaNPeu8oDBpo4AS6DoeDkuUPYEADah17PU4lYXIEzTZTxE
mW/Xn4jippygjTJZFfcF8MZlZRoUGpPpTaDhiFU2Fjux+HojKu7eWOPhAiaHJ0IcWa4dEC9X3JT4
bdUj0HpdIDjzOHXbjtfTVTFBvbsEGTpdin7ZT808+2hCcC9WARfecIB97ZA1NuIw4LGBUg2wfd+X
souHIhmL0CzAigB5CcGgx4BOUKdjywbebosEVRXYP1qCc23TBmY9ArNBRQ6MolrOdNc5EuJSe6Bk
2sRnYZ0udu2LcWTnZevRBccjP7P5Ah2yhQN5lSzF7pPdBaZe1kMOGqCLL1+XXblcQy9WAEyagsP5
sib5GNTAroUBwKxr6AGDTMoeumwYfgVdTRdWDiA2ICkjhptlT2pcb+yBinM9zEjIORkvl3JUsbVm
WQsGFuAZgmfr4fDAMhe3KdHBSmeDipvSAp8vGxVPtURvKwRLipp1W1kf3rUepIXFBAaLqZz3Azxo
NS+d5nE7BuhthjnL48IXemMc2H0WQHmNJfCs8SfiCQck+bhgBqRSDtZEF3hoPgX2HqjEmsaQzodX
nkz4HIYDkt2QJfY+ydB0NScZuE6QgQsz2kNvcvTJLmmwvS+k81vdTgENZzeUaAi7MsE3AA7ghjXM
Q/VhkqYFVMDJWG90bcg54JbujdcH8VaoLHbQa1/2A4yF3IyFz6HSgoMTV2QfKhhXum+Vga2n3g27
0s/J1gPlWoW9Ctz9MqdRioCR8y2s050pziD4vu+5GyJo+wP08M1DDXOikYZm3sYNXbJDHrTjfQLO
PoEHJv2sgbGo9cZ3g1+lVsx7ChT4vqmG5F038plHi1jwWZkSfFlTkex4SeHkHpAPj2sIhxuY9APy
A9qiKuYHKxgboOZ4w4FS4IwNUaE8YMJR92AlckHvU5Q399CKDGwEvVjwadvxJLaATtc9gvgIUx31
JhVpcLcAIPgokwYurP3BBjs0g+XxJtmZlFQJ1AHzchrIXsVSSYB9SmTDoxKAkyMAGNNbZ8302zQo
6EI5KMg7oFKbdJVBWQGZscnbc+yG+iIbfX9n0Kg+NANLPho76d3As3IO0xEyEzNju565nNNQ12AB
g26Td7ngvA5dR7sklhYI7rhsjJ0/089fhgCvPrOun6fYno4aPJ08+P9z0AGm/YD9/tY1/8NI4u/f
oXgy5/B50dc5B3wCfQxMODTrYMgBiP2vw4gwfArBCbgK6FbC/N2hv/5lGBEmDjF87eDwHR0qBMHo
yTCiOGHAyVMNUwkYCkVY9XXO45kaYQjzy+9PhxHxcf8C2kAwhAFdcAqTjRi+8vicYwcXyzoYWkt3
ACt9FlGK5fWIIbnSsfYb00qwQPQ+D8Zp27QMxpxyq/QNjAX4005Ww4a2uN0gbyAFPhHjd07GyXGj
DvoPXHD4IhIEJwbDkkf0/+TA5wuixFYOvLGXWhfoUi0AYsI8SHjxf9k7s+W4dWRrPxE7SAIEiVuy
qjTL1mC17RuGZW9zHsCZfPrzUfL+29bu345zfzo6VNtSqUAAiUTmyrVSsLWah8wBDDpmHUBeIjRX
A8l2tegx/hbUtcNN6QWmO7arX/n/3lqLdC418xDJtHc+VWk6qO5YTi3X5aSs4FCC9djvqt4Leusg
1WAF53MRbwcJwW8Aji1nWZDnSb/oPqTrlICpWmCtZNGluQ+oea8HCZZYAVzW+jKg4H0kKSRj7jRh
6ph241HPgXhPLDl+0E1bhnNnqinUpVsmIYGnea7Wyr6XsWjycCL+zaMsbew1DApvcU5T7Kbl5SCa
sjhl01qWIbxAeVfvMBwQ7Knu4qclTqyzLtu6S5Pkztk4iv5rZqfdO115y0Hl/ZWTNJdto/pHv86W
945e1jO/H4ermLvlcrEm6wBD03Qhqai6NVKs13WSnqwsL0BUIaveA799skXehxZS/OawFWX60Y1j
SnL26M03FlWGu20s9IJbXfsjsNpynfjbgz0m5btuHbNw2XTth/2snOQEH0Y+d33FxdGmfbh4ntyi
UdiZureDor2fuBCjKg6q9960+ekUic4pbkRd9uJDnnRpuDhW9m7bzFGuMamELufH1baBBFNRXyyq
9c7KsqpPrT8APDudGqNe2Oq4Qcw8X0RMVWHTVig22xwXG7BEbsMcUe9Wd6y6uQpU0VGUKe3LBHbw
JWX54DKlhpEc4touP7aD0z82fpN/N7Pje1ExWu0D2fN2K2p3uRaT7X9L/FSdZDyYY2WYPRHnEJXr
1B3drBkUQd0k4fXOC2WVok2/FJh9KMjgowFLC7c+me9tf5pvtSunK2/ux2MpM30mTVoeB4uc3AXa
YkKDuIes2XF7bcT5XZZi0l3lx6d5KkAFNyPVR48PiayltMI40OPR07PzxU3yNKrydf0L3mt8Y6pU
HoJl6c5lK6c5GvJcfepdwpso9lPnwp1U3h2aWawpwbVfr2dTA54S+l7fB6FrKt+NPG3KJoSktR7K
pCSjA/K2Hr2l30N0qyRUgVR0pVuv8Y4L63gx+VtH5cIp0+ukUDXZ48zqyTHeIjnlx7yf0lO5ul4e
1kEsv1aznFWYlXP3uM1tfa1LrVm+zRSQYfP4JBodR26Q7acrDYwMk1LG09mkSgHFdtDznV/bmXfm
F426gMX4Qafz9uxP23KM515eaLWjQGrVFeV5q7nFE86fphRKVNgGarXDCizEORTkhjpK5npeAb07
/zNcMT0ePEOmGTaOE0y3omrlxeJsM5m7DnyozdOQVtdr4w8urKNpumigwlLwx4lUUU7u9s5ryELC
idDiXV/K+U51EyDlRjlxCVcYRO+A0dqz2Q1gWM/N1Finrnfa6dB2m7pVuIOrKtUlQXNcVk/xUJv7
bBRDc1xKV9zEZjbXlqFsffAFjNwsyJtHv3EBy5wxkwe74ecKG9XwXNf0ctq87mZ20/R95s7Fh7Zy
6sfAG5wILlh1qNq5OOKecb6wrYuveTJYdZjJrCZQF51632draX1sBUB0tBij710B6nv0YVWwKW2n
upO0K/1XtwlzuVbO/CkJ0jIio57unWEy59QADsBJVhcmY5Oe224+gY2YVF6lespJoKfuwROQVsPY
Uendztj5dzNV2b2/LpVz3nd98h7NawtVZh2KklJS2n+Gf1pXoXRqvEO35iXwNPUpShIGUjDs3hsy
+KkJE9KVNFxFAEW8WIf0HWU9ymKwrRmuTIbpO/5d32srncEwVP9ZWZohEm1v1xLffMpX2Ehd4S5H
M8OKxjcsFxTR449TMTl8wejw8xzyQghKlnZTw0XfUivSduXWEeUO/9pJPJ2E/uqme63VMZd6mbP4
YhrMCNCg1Mu2nVtBelXZnZWGo2CSk+MfARu+5sKeD3NAsaMwi3jKnKG9gDzhv9ciBbMQ1VfX9FRT
tFeId4vVXucxrn/zyutkDeKvS99caH+sQuVZS5Q4FYiuXbfHFrD4dvUa/0w2FgDGti3uu5qDLqHi
BvOtRzEoct3RPVTp6oZjx5cssK3P+VyYu84Vy5X0DAB036b1J+oO09dJlP1VgVjn0FXNcrbHJc+l
VTRfsVJPRHL1M1xH7k/BEZJ1et0305SGXKfdlQjM0oeeSH34/P3my+O4Wsgc5qrT4rR2VtYclm20
n1Q+DPXRKFM8y8FPiuOqa9jDiUzgB+e9RWl+KIdqAaL0Z9qGBOV21hbZZEXjZHefsj4tngjh2K70
iyXz6Z1ly+J+tdVDscTeWZ5XSXUUsqNUBUIrbvoMdCJ0CLzexWSPF4RYzee1iYfTMFrVoRls9iu2
87XhsOT1Z+GZis/Mpm+uUxdHW8Vyv0S76iYwvXPd4844Rf26RaAn7hQSd5FAlMEQYyC+W3xxtP+p
txwFQAK9NZpz3V7mQWz5IafOkqFYlziNxpIcEOaMqe7n1B5uGwiQd1I52cMC+CsOqndEQv7oWqex
7+8TPXNZe4F3k1LWP0D2cN3rDP68d9BL3/fRLDNRh14lk6Mu0+kQ56v/dc4X8xxoA4bXbRb0ednP
e4Dpud2xypG5rM42yLCbu+0iyJXfhLoZ1fUAuCDDNitHN1wsCjehn+fTtXE2YPwZP5JHXS2VR3U2
7/7t5iBwd5OQFTU9Lv07Tu2G4AQbiI+6KdXllHfcBDLLanNeGNYTxlecxlytkvirKUXwsCyOPDTG
t3rsa1VXQVfgaFMt2rOgUWV+08HXXCBM+NUtBPXlCSja3Dti9j+bOMjPGpV0Q1hkhfVVOrF1GTS+
qc9M3y1VZCUVwHLqbFwZBmYHcGPrvHchmleXQZvpd8not991bcssKm1g3DbIS3uvEiHpEaOyD8tI
+QScFv5+o16D7P9L6/6rOvI/GZqPMOyndOQfWV3UoCT/OmRfx+FvzeMu3Xr9tb9lZs6//ECTPUGN
Vj9I6j8yO1/QYsbzSd4QtyIyUaQ2/5GZodKAy6SkeFWn/T/+utzFzFp5gfDIC12Ey/+bzI4r7A19
CnajAGuHa0zciaztTWrnuSt6tyabzmnn5RzcNCuP6VbryBuGj6sqngMUHGHbbMMR6riOihxoeVnW
4jJwKAHYQ/AYTKDwBGvFDcSo6ymQfehb6tY10LMRoFFmyoFZoOfhMIHYTlJU9sEkLQYPKH9qtZVF
WsEYh8h/18aTfbBTiA854cvRMT6O12FMK7GnKOcqjmzb2Ie86D/upNbRo9Zh2saNlJc/Kwo04KS8
vXDg0jeT3120U/fRCdI22rxJhPnmWccq9p/QPt3nwnme8Pv8bvuxbLLvTTJAKW/8LPKVe+ekQR+6
NfNR7TIc7c58VE6uw6HzIT/u7HO0em60VLV9mCz/ouuCi6QehmPcszSTjo/JUIlwo8rqFtYSKsVS
viC7tuFDSSlFKIvkA1NgGezgoqLN0SHueBf5wM4KAOhMY7cH13Sb85xM79QQJx+UUfy0kHdzMAKx
85u5jANIJVB7Nxc0NFlZghbm8ZEQbLtLmvJOo5g8lj1DEmd7V540PP4s3ONowJZFq4qDvSUfAMBh
DOwQlW7q72ttmnN0BETq8Voc5mJ1QZXK5GtcWg7roB+RWAxH0qw26u0cxWGVs8FDEIQNbMuoy3X/
GAdxcW20ospsldup3eztfA5YPdEz6Oz5F4FjPb4YSQYZ5bBKMtXWxw6cVeCq4fXDV3qcEShRMeUL
pL27KeOhkryQF8Lq9MnJx/7QJNVy6evBPU7tbkUD74WyfJv1TnEwTe8e/SnNI3g6C8uEYY1l1UaV
591iz98XXYgQHncQgq4+C1J0qDj8K48REE2OVR/mIegjf4I08SIRJJgODq4PhgwjTkdd33182e8q
CcCjS8xqmJlvkmIyvqZC1hhD3KWC8tJ2ku8ccqxa8d4gxToDH1Np9rOQmGH9AFNehCrIn4Fa2P9F
QzkixrgdWS5f+o/rxs7PhnPi+2C/cwA/LPU5HdrvP/oFH6h8djgYMaaA0/iyGHXLoZgt3toW1XPV
zO4xtn1zWbq9d0SI1kZlAai/1tq5r/q8jVw4IKAPoJhiaNvTVrmoPxHyHapOsqQ2GOycpP0VSMgC
BoooRRiIlmbY3GNBthBBAL/O5pw6+0gmAfU2i5YZelfgclCFjSMIJtLTYk3Ko805scspu5tS7/bl
eIl8285tB6bgIkuqIA0UnmYk5bIrtlumurhMQEfPFlsUx8nZj2ERNNHL3loV07fi+lpN8e5CMIG6
NToSM2vzYuWbT/2paTt91ieSIK8q9QmgqzzMFub8YgC7hXPE7zK51WdixY3pifMtIdicv2zzMM6C
c4AZLYU7HCdqdl/azLPOXwinlFeoko6OdR5rgffysuds5T9mp/ieFDwfRBX8isVpRsxGrad2gLy7
sb72M3u59RbvLJjzZyvJ1hDGaH0dF25xLH1OxLjZSNk8zmmzec71irLo5CuMrK5EfW1RYo62Gvfl
5xURKs7BAQDIFnmm0xL021r4MAfZjOyFivyBcK7rvD40aIjhcvcg1HsFY8kq+9xuPHG0ygSnmDg4
t5mtQw6rz+LRvUuFDs42h+y+HXAmIAEIag3TjiceYR7JSDkizXkV4MEqvxSvvsnVi3t8ObRTpibi
H+uRz06pyWESnSfvAMTWMxVbQegNzX7tzBiTWdpTrzL2ryntQ2rs+npRcrkdfXgs0mNpVk7Ay1qj
6y4ORcVHjlSaTrJWxVEuAzW3wMMFklaEcKri966zVQfVmPIsiM13sweS1QiQEBNHJhn+BBgig7/Z
fSUv8Y615VClNf5TBRnuWFjpe2seb/2Gggahc3K5ZkuSh1bZl84Bqat9dIsZNL9eLFSbW7l9LrwS
sAEljlRHmpb0FklRlz+7ebMcnDbXXkSw/ugl0A/7YG7zmzXpx8tsttlCYcfIT+PEkeMxt00OYSEb
3qeJVAT2yikTnwx/mfJoLYZdOKm7/rhR6XQiZYx12cbjF2tomm89eZTM7GYME7EU3wMjrE3hJbat
j3D/8/lQd81JV8VCRb6zILW0MEYPVS5B/RKuogOc8PhGwzG3TqWo5/62cNPAh8Em++p8WLfB+rgm
1FLSMZnK65ggeaBYXzoqMmthsltvUu56TNw6tu5rNMyXqa8efwrF/gsyvOO+P9PCiWvkrmBQyqc4
o8UbAUepLXeTTTee+9m6nnVb+j0ruFxEHTyOXSMwK06dzLD034+7C1D+MS70LfDowEY58iae0rBN
Vz204zklud3ZcQZFVnyrZ6sIl7b4/vvR3hL+X2aJzmfHvrX9Dw7+NieWzLZ6PC9XDGSPBCgkW8fE
6u3Xef1fEvCaBHz9uVnsz9G8u0fM///KzpseHf9JHl5+70cSoBTFHSEU2jehtINw8e/yjuO7f3e/
IZ6nfxRm/CMH8J1/wY/1f2QNbPwPAasT/AtrpkEF1SKfTN31/zcJgBC/2Os+ouOik0VA68OL/Kd8
wsm72pkL76+A0s6oj24rCdMiu52y7cnzxrb4Ii2uBlT7aw9aQr3Zg6ZkNTGl0bqTtQVrZSn8S516
sEcKbZFCz7oq+5vSq1oLxLNYvPbZo1i8NAdLkSqLKEGY5/zlUxkf78t08csvQUCd9KuohFG3icoM
gSqS8J5HkS23wjvA9GGuD0np0R4hbGavqiiVr4ZHhrcCR9/l4su/Wz1AZ/mHKtOvQiw6qiEzQu6i
dlEUq25jET8LsXynysZUpcFf8dygdzgfKlnK81JOYLnoMZIBWtKWtSWsODvO3Pj0k0X9F1e2C5l/
8imM7/vCFy4S6L389g8xGq0ygl7ZKvuWO4UoiCsbAYwVau1aJj+hQQFZOHTpkMg0tKS1tfX7mYoM
uQmsBzWLywESZF+ETUMs79yiIjL87A8PSb+Unx8S5p1DyKopNqIBpg307hh/kmP5FRs/oVD57IPW
0x8CZ+S5JozjUWuowCi1eOQY/b5vTmU5IlyGTqKtAWVkHPCjZR6EMicCqsV2/+CU5T74f7yy5OEE
am9UvMh4Awqsb3awWIq+itOm/dx2adaZo+iLQN64TirWK9GPqzGhjqdye6rSZV19Eq5uhnQ32e6s
7hOzxbDCKgiuT5019uo2gD6H4S9yImg8K0avala0M0JPwLOT7033bZcX29NWqgKqjF2W+2Zkmohj
AFWgilAAslF/ewqqZRniUHj5yku/2ckAccTrxQt9fOG3iiXJODjmZXham1jrHAbNAkQaNhwKnjyz
6t3mh5ZOHF8W2DCmPempc6YHCeI9XHddEVOoK6vO3aGmuFrOE4nRfKqDOpZPk012Ux39IOH8TKZu
OHq/t41fb6mX1fdtn8Y4BM2KfjpvTEPEK9iCbsvPtOHooXYuru23PUWJvCkvxGgopRx/P+Kvtz8j
0jzHJgrZvS1u7e2IfYeiZa7E/AmZwG6M8yirrj7sSiTMT03GU5/jXGwY4eyOQ48gCQgHO/39Y+x1
+1/sDuUhDQj2gv4LxPIPCbmYRgMbr3qqJHoqUoVm9Ky/GpOa1btKi752jl3sN9n7qQ+ofYQt2Gly
TILBpa6AzG8ugW/dxMCBCtTDIroyWKmIOmq6HwIg4Mh429JcYUR2Gu7NRDK0HDG64PrSTlGu3jcI
cwMBXb4YMJFiQqj0znUJySGpFp1Y/qR0dH6tx0u0eIQ+7j5r7jrBXferGyhUnCI57v0P01jDLT16
XefinKdtt1vQYynPU4ciJtq0QgteqI/s1mshVt5PBfImN36IF7V/0zXZVnXnWesKLDQ3W287JwNw
0mdnm7cWnLp4rva7wqFHC6fTdwzH6Peb+NZ30B5dSCxJ8HB6v3B/ndGSIqtMO2F9o7qEQzgk26sP
C+SA/KXuBqUI623Imr8f982t4zOu1Jiy69GcPRBvx4VdT8HYEsG3hNS0V2BCbdl/TCU07iSc82zM
3tUxf3lgCNOUyqr6w7TfbCTD+2CCgJBkTgEW8ebQJt6UWfaSim8WHSrIAbzZVt4XQgRcdrNlfnmb
WU7j3IjCrOND0dv2loY9+CGL8vuFeHuIbGiyMqAR+s6McT3xZgMI1Kl9FHX8NdZb7XVnjWmreD1a
cdXr9Yxi658vjH9OntbfigIBjUL2hsVvrDj1karkq919k2omfjmt8Hqd4uTR7QNflVFbVp+7kVU3
Ya98X32GfjF1+jhljd3OfzAE502M5nNx2ZL7n0tVkMq8Vdomess93Q7WM3cX9+z5MpD00a9oaVL+
ygGMELntwrp+pcyzIEfjqTzYHOND1ap8jUhau/pBV+nuAo3XdO59BV+if/79Nr31ubRCQfu/i/Lp
AsBpeXPHjnMcdLbZlmdk8R1GgALOZrHsZRaeFS6dmKyH1gX24NAMc7O/ZG0y/m8Xi15pPpmfrXQg
hfzHVR8AYQxrr5rnuvQsLumcuAzPOq32gM8VJPbFlz4ZaZJf5V6Nk+naqnO888DKLa5vA/D2EtOu
Kb9VZ1s5XSGwatET/n653npKn+YMgrIAub7LDtNn4I1fgTvV6noTz33sqt29DX1bju/NNmRtHc1m
RS6K4qGa+Fmz0iZjPQTFtloPc9vGF73uSnTM1bbZNHFLTY3fq1HJE2CMnm2V96rSyVZFdG3Zowj6
ha37pYBalU8t0KLhen8/IfdNBBjgJwKMi+iPa4AO328mZERdbU1eux+CIRXEIOhld0dNSzRaLf2I
d1zbXvHhMJT3UIiYcg+9utawHfBVCeOdxdu/1ZiiL75QvfPleTaX+32BGLhRt7FZeFeWiv0qWBOw
/lNh+Z04tfShET2IY92yUn+Y2htfzNT03ujHIaSgMPOP1iXDUjh+OTbrB5FMe0Q3dIYrGEAna74O
EJAQ06xDY7YnxBG7FVVW43BxLaoqk/W4VcoZkpMW1jh/wJd3LMfsU32oL8W0EXXVmaW5iuVctvyo
HwkvzzPAVzZu4NwyYDbENv8ix3JYClgRLMUw+KlF/7VyzDHVlIaA/Ot1ffaQsfjy+0V444ZBpPg7
IdxHHl13NB1n3lwIzkzrsVUZ63GqfGqXp9dLAOBnmYqIzDJN6j8cEffN1bsPKQXXn034bit8y69H
xM4bHG27+I/96GAhwzoMGBQnhPWReSuhBcUzvSio0JT0xOjOyymuOdi4KVZp7pZyeA/hIojzUzzI
gKCJwGW672jySaRcWQRIw1IT0P/YtsTMNUu5lEFNTEG0sW9HUiz7Rlh55vCi11xP93ZTNTyJV6BM
firUsOepv19tqd94fSa/B8sEU/TNwVe8vf9xmj1Fr2V9TNNVoegexkKAbgIF5rcKcKtbjybtVBuE
2nV1Tt/AzmTm0i5HsXhhi0+wrjpUFfImrlI4D2ZuluSrnZX2+RyPe0c+v27KbzIvt+6+alTFHyhC
cQ6DeKLF0nYI8lp7yK7xsv14mmcPmhJKJJpPhvRNqMD67c7Rh7rutBPlyzDCr0Q+biC9pIjg4SQk
SzFxGKatQ5JOnd7LUcpq1xnlg4IdLpMIOf44I5XSc+rEeLk4GS6G1Md/RT4s/G0jrcUUkYkWazyG
pm9zdZq0n4iDVyH5fpxV42ZPoyyT+CDk4DrRShTXoIdFK6oPemcjRYlXJucUaAeqQPa8XcVU0u0z
Z3ZS9wRUFqT2sS2aSn5YvSkpLEiX9rI8LrRKGG6sfqiteyJrf/zmdUp1HzZ/SuqGmmjjpP2dXray
OIsz0I3T1siggqFQNALVmN8htw6enSoP6m+p2zbTcsBUVvOXHod5RhNezr2Tnw9xbbxd42F7pTqL
K6tQt9rxraKAiNa6yBn/SoNaDKzy4oigkzebaCZMenM6iDF3QtmDso91DXvJvxh1nKXlde0tBd0p
8ykZ5ul69mKa3p2QpzYQJr2h6xokVTJNghO2oiAVocK2SX/KPsgQwoMqKjMc0rjb8vViTnorzc5m
4HDVRIWeJQ52aunz97GxRuX1FxjHbMXRLEjvnNuxJTulTAojalHvStf3eRlev2llsPF0iGxWMtzW
9NI8b6PR7nSZKyRQ7rmDksP3ozX3itE/W+rcQfvpAT2TP9ielTGdRHhcKl+WeFWIEHOP3qbJu3Vu
59Z/n8dWPpcnvxDIGS8KBAPB9E7lwsvQ92u9ow9+N3hQdHx6PlnblZRlz0qhHcVl3+C1TepdWSLu
/PLayUzmlO/zfIYec4SrMvfJkXZvgmfHZe2PtE5WabtHO0nXzNDco8i74FBD2fHqjy4IN+PRX0vr
D+iojIk6okVW1g1GZGQTzQoQrdJCxEtI7UKIb3soC++Y2Udt6qBgOOXpvK+YoMDOS9Ong/VQV/7u
8iUNLpE66hnBng2zkyTgbNDd3sqgfZ1qOngby2dyn/9xl/Qxo5WpQyhWO9m+PU4rU9f7t1PSSwKd
s4QvMxys0erYCqsuglT+ZQzAjzl1WUZGGlGHXRFKZ0HqjRY7KEczPg15PWY162WlW3OWjpt0lpsA
DhuPkrHT7fagsCxGEPzIPMfWshuY6qx9573V4nulrvalmSa4sxlXLE1FeIap7hk2+jGfrhPCPAO4
UW6IvAWC8kPhSSo+kZw1aVLYQj1lLX5YT7z1mo/0c2ufXExlghcDX4b9+4EFoG329n+Jnv5n8Ik7
6+HHUluvb/97kV/fRzztFjd0ca14AHrxpdNzkak2684gIK9M2rgbfxcuTFyRZPYDYWrSQHp83ahm
g46XHIlPxy65qB29xl7oFOm0KojXY8MqTW5V7l1lWzLRLiIZoI4WFjZCNroVVNDjOaN+Yptn/bqC
TcsJwq+9zil1M7CsqG1qNTvnK0pRfs1+3dpX81BxUbI+io6/vHh+uU+epqQpdpo43T5MKlPFN9fG
2H76gRZCchzoXpqKfXlfDWkb15GnZJL7pzhZ1/N7kPIE1tUP6f7orwtqbTQj6CIIVPDhjxZCYFRg
G6yYpT1L9rzPhvg9NpxpnSd7ftDP7G82+a55dlRSYz5Qyqp98h11XEUfBjBIPhB2MS9ySpCOR2Vt
78eh2rz9+esRMe38YdwZxdmpTgI+l44fTiLO4Tf7znAlXm0ly3s9+Gc/llznE9LA45KJgg/hBmgY
PG+zgnt+csym7A9EbnkAgdZYQ43KvU+QpEdenjbkVUPZggCUhNUkNmxTOl74TbIf55H7le8V66jy
4FQQLC7r5d6ymO4qg2zQysFSk3tZMO4Tkmt6ukFsp4WtgYFOidjyylsY4Xxdq5lU07Nnh4TKgOWX
t1Mx0KGVUCdndCdNmulJ0SeFlCFet932Z/5qBSDxIoyLhwm6FP3wsay4YqvjYtWx7pGWc1Utn2y1
0JP5RFeLpijOf8DJ+VCmXX4a0xJc8Osqe3pW0ysjZTnOxMuZMQ38R7YdTWC8PYk0aObhg6HMTguu
4XXqi056lki0y1YwoyKZ4RuozXbwckNHla4+OEu7Ww1Z3W7iryhD0KOYt1FwIAGxYDFmLi8dBr6n
sRmAgQW1ewN90dJFShEC7a6quhEt5dr6oGifhlFP3thjV69g9OZ4dCc+jbXpYvciiQ1sIBr9viSo
MfAlubXxZAGqEDsFECGC2KKpo6EEwPWuqkLt54k2ShkgPA1FBlwlGrOVO48mgpplBhPbF2/MxA6p
ohsvwOLzsqbJ0RUScWb5aSY8g/43x33X0XBX5HsqD6sB9wPlV6jhTpLsrfFxiXNrTU9qbr2SjksN
hE0Z+oDl6rNMaFqOzpe7ms3fLLkxK1VX+7VRefFubp3bORjf60rmQwNeIzI7ExN9qj0IUHfFNs7W
Q0cwTZK+QY1Qn/G32Jc1txsrkEt7n0Pc1hbOHxhuR/NLqtO8UN9p5vaz0ghlnGeJFq68Vcq0a3yi
eUFP24U5c/IlPnKjidIL+xKUyIqC0vG7J/J2lIOPdmLyJIlibxXpcj/7xDbmm54yenl9grAAhHvW
FeNU6YhKbl88bXJ0ZROO3A4LoKjjNMSUvu/p0Rmx8irXbkSbjNXypxCuBPHn4cdMXvfStDkwSuR5
AlX8MX5xN2U57f4PRfnuTYj+98Ob9dX+jvoF44pzd/8e7ags3rFCrOKFtl0e7wDh3BHArIxbjnJC
tBjfbsPqtMecg7qfSl3tP/lhssSUeCLtUewBKHtBjXZ3aiVRt6yd8EPH7ezg/Zj6CSqA2Ya/+lmu
W6zdi5neR/xSYm172aSnTsSLJCwbLgydVKwHhKVsMNn9/uRFRqXx84+BvE5zpSHvZLNfM7Y6y6G+
hDRaGeVd8eqwiteCjKGbB9ZAK6e9WNNDu5fyAFvZNHGYGjVaD2PmtcwZZlOOKWVusodxdClgDH8q
98caXw4cPcm4R8LYo880oYy7lxkP9bzsNunHm1tkoZf2dVUd05ymgTG8jh1GAy3ZnV5BLxg+V/aO
lV+lroDy8ocCwZuEHjwV/4AFvwju6JH5BqtA00VwWrTuQ4qKgqf2k2ThNMwNbtZYcj9B5QRAnSKw
MPuz/yG7I3H9qR61D692eJGudfSw5OD+mth240Kn+t4H0n91jTm1Mp6CPICT9Puh3kCZnCaa49mM
BbTPV7Wn9T/V5eagMEFMKPm3jdjF0jSRaWMp3yE53K1b06OOlzHL2eFGdpIt++Ecf/8sv0IInk0D
RP7vMXnK4dj5GySX1pkuZa48edBgz+pz5jl7PI4eyEeY1BA6/2md/zkg/SEBDmCAoA/09BvMokg7
m3bKdnxvlpqLIoH4NVz4a4Gp/TjZv5+gswPD/9nYfYbUuGhJDTMXQaZ8W/BZylxCAS1Jsl49xpxu
e3FzRaTseadF9sF0ytt46+7GWaw5f++g3v256HANVr9J7qM/PNGvls4TkUrBEqaAoNEvA2j/uv+r
tq3ZX4W5L/+HvTPZjhs5u+273DlqAYF+cCfIPpnsG5GaYJGUCj0QCCDQPf2/Icm+VWVf1/L898Re
5ZLITACBrzlnn58P1UhdxzM+AfrgXM/gVHMJUgexktiGNi8HSgsjXX+RHNaeXjZDS2e/dyu7cc1o
4miZ0RPJln+d5yO2bpC0CbvdjD+nvvLnMfufP8RfLyMXzjFtE4geqyvoLX+9jF7a9tBehpu0K9aT
aflRCMnOrfX9bATaIXX2nxqOu5/X64+G13/381zg4ub6n3/ldfoT1QiETX3z67U3JSlyK5M4BbeJ
VJcl/9VozTVZjVoBk0UObh7VfzkO7DFmYzdk+c3P1xJF8no1iJzguahBDvKR//MHXM+XP9ym3BCs
6R2eQPQozio1//NNMc7LlKnFLY5+bShAdX5V+fZXT/HA/N0j+K8/iksXMOcm5IIm869HXRULqCL4
448/S5HBZTrCfYQBkP/6z5/K+vMEmr8dhUbIyopvkT6Ak/XPH6s2+zTOJxl+mjlj6l+PlfCKtVRU
drW2k2Mw1ORNVI4SfuTDQeNVWFKKdpue+Ar/OR9NDsG/+b1+SkT+8IUzw+QrCBHu/FirBX9935gm
e3U/SzuUaMJMu51wp3WXqMG56ub3Dptp4G2gbzLzDSGcLXSxUAeT3qquqCKQBiE7LCQTqYtwmImY
d1XsJklznKlZ3OYmnrLCmuZNLBj2v3VAtWnPVC6cGjdpqRfRA+Uyva4Cte0yArzYk9XY3l34U49R
eDRJ9m1cV1Y7wdJMB+yJFF9eBr3IzJGQHGmA/KzalkB1uUV+FU4+PmDuTeCJ6y268vB4iXk/jtef
LVDx49sc00rwSqFlXcuTcRAgqY4NUuvyphaar5vSz9P+jd2Va5Fp/Ky5oNUx7yEWJrAWYGxdXwEJ
rzsFlWLrSb+ETviPUUzL6zyNfhVYPyo7lBEj3+8C94fDy28Huz3R8xQeGtWg4UeiblwrGJNtc5Zs
ygkoTnZgz1Dm5bNNOR7aN97chw5GOM+EMHt2AVIw/51/9ofhOHd2u00LXTEOZjLks/2I8rQP4A0a
uklGiFatjapJ3JEQI/1xl7QestMndw6HpXliD7Ku46hNURLeNH3HcuMJwIvnJECwHJaB+1S1lpVv
Koti+PeZlrgLzq43jeKr5U7kXtw41RjL+zoM80Ls8rozTDp0DjSooqQZsQnb1c3Mtd2Ok1hgxyP7
ZQq5oWS03GAz44QeLwCJ+g6UUgkwfM0oCRS6liw1u4Njlv344ZlVMafb2KERqKPKrysAhEyEDB0R
3LBKJn6dkS3brMS7BBXvk3xfpyUwEar7H/UfA/m1fp3rfn0Z/rw1yh9Vau2XBa2kCtln471Upgfu
ETNm4/NriAKL81gYQ/jEy6UJHuVKa9uTzpK4UZok46M7rwD1ORvjQ+YM9jEz7eVUqWk4MmFpHnzl
4c8I3fTGz3oMU60zqKeYm/oIAK9BB+2IFMacLF8TE/dfrU0TrmuqnD1NOKMuUbtXgTS/NgWPYz1K
7+KNmQTRmqZcXRPKU+5Pzi5vMn275CWqW7qFfgc6ysYK2nnVZyr1o7AceaUcI7mqBjgzLtTKDWvk
5Dg0OiSYaQzufZm2bOVk9i3r2nhbpjKJZqeut24ctudgEdV+hqitIqyoRBgVwVxvnLz29yN/5Smg
T/xQU6Ohl6XxtxZ36aGYLLi0c5i7+zQ3m0dJiMOC9wOvAi7CJnkepyV4L43aZcSgK+wVItuZojfP
jhmmWdQYhn1xGB/uVd8RqJn78T1DTTAtaW+H3yxWUPRZlrQeBpGn2V7OYJesruofusFhEMJRsO3m
SZ/tbmUUu9UY4AsP4zR4zSCEzieW3fqzE04O/kDLnvYrwwUK79QNvge961dbIzbUuQqRk20dq8/v
p8Eu6N+q5srteqvdxEHavJt5Jy+T75hXnWetd2jsrhqYZBjPE2X2tekXw4mpvHHOCjsFQMbp980a
R6yIyxIAZe3RO76Nsh2/twbuVZFZyztYrga3K7CCc4gqmjs3LfEBondQeiuXsZjOnk7aJDItmd3M
ls9BTKu3GUa7tM/AQkp5VlOr9kJqcYXke4qYQL+44/wJMia+cSwenwGcwpaRp5lFyVQNPm7Mxt45
fl/fyNRRb7OcqBVN5EmgK3WBhq3Y+FmCMN3QtvOOsqiJbFFCL2KAEUFB7u8n/KD3cGV7GON9nzy3
6dy+qklWImonPW1iC1hElPP7oZgJmAXy4E0p3vkpGO9CAS5wUy9D/p5XclkdVxU+1mzFOA/Wfchy
4ySFCjYABOMz3m3nvQu86ZKzhxhYhziaHxr3cGqNlk5ZJ5cVmkO6kFWE78qg2NoG1I155OZdeweh
nQAu0YJBhFPuH3uSwO7YsqPNG1P1LJpaHgY9WYdcDt67suPnkf79eYGDHRxa6cwgGKvk+8wXckh7
Hxgs5en8iGPDjSPltGySoUVC08I674UY4YGUkG6WgLl9BqkaftiTtJ9yFTcfwzIs3zU3+HbAs3Lt
IAw7mLwptu3U9o/UvUbkjvVwMVRXfF1wXx/sEs4lzo7FuUnhM/MumziRzDwLmFOB/TySXYDdqavz
Q+Fq9Ywyw+b3BxlomTV+b8/u3pgXtndhnaqjNZfhY1Wp5SrpcvASuN7X9rzKbmrH7M9KO+MdHg71
pIiY+LSLgcNBtDMYWpzwOzSd461l9/pqUv54ysbJbpgnBfUBHrGDS8JD+ck4JjwtBslc8DvU/QIU
4DlgpPMGyLZ/4oWfHHnY/OvFMnoUCF62L4nWwrpTWvamJxdsGyxzDdISJcl+SYzmrmA1cJdgu283
KPvMvYJL8iZ77SQ0/ctyUaGjr5AZFEwtquYpsUlH48yupp3tF8HRYheJwW1xboMhsdkYKOObEQsU
JJcZtEeGYbCaqMG3vmbUHlwK1x7AyZmg5mHIlsSzXUZDJndMf8obA2LvS9mrd/5MwgA6s166igom
135+M4U54ilXEtoFTEV81Uasx02ZjuY1Uk39nIlhaA+pKHFCh6nlX5EfpoI91nroLFUaSFhPHcjm
gT08oNKl8jER9uEQVXZc3zQGOoSr2WiB5G49c+wVVreBBZQFuWI81Q5WbXtyDEASIcYVb1Jps0tD
qR7yJBuqHavoGUt+VjTZ1lC1i54pji3j4A9dtzzMAeFu6WEtPcxt2E5N2RR8a82YFOeCWYEqN5ZP
5UIGm46Ha6Y4ebextZU8jf4CdawxS++C2Ca2tvClAG71DAj6FzejK1WcI0r2rkfhlNTIQo9D7/ln
V0xmnT8tNpgUuIpTa4b6LDjszFPgsKk4tJhs1DYdOlc/hkZSYBATSRkqnCJxAm8b7sv0mNmoHokL
dMr7ZraM5TB6dLtQP1thXsYwn+qNUOwXrv2S43SLvGXZwhXLzrmACudZfnHujXnq8ttyNrxwsfn6
Ie9WW+ZHVbGqbKVwq9u+d/KgBwaaE1XI4L9reB4C1q4bbc2iIrdMQwrBDZd7UVUzfoZEAnA4squZ
hZSv8+JYZ47bAJsESVNkjG+3+ZSB1E2weGxxeKR42uGYWKciUZI1Kf67GZAKW3mvF/2NAZbVB4oS
r6ZXpyBxaWaW+GJJQ30bQkoTG+i1ODRNbNm7ZEiFxkrpTSkwMTQDSIlh3qfew2w4YOk2rQ7mrNxw
khKwwcUzsin75BBqA2+XyhJAbdJaUwhWF6hhupOwAV332jIGTz+zZK4IxGsD5z0Zhq/LkibPSSq/
JtBT8og2oXoc0ZzscGOqg8nLw+SQ8BRrOX+5AplS3ig70/shVeFGtnKRkY/IiojByq0eAal7W6W8
GZJb5nC+Dn312ScxdMUGvlCbwBlm8xkAqJ26sQVMryfnLgRu8OgjAFXbbGAGxf3ADROhZx6/WY0s
7iXs52DXkaIHp6FuHnXb9clOTwQynJhmJ35kgGk6VTAtgd215R5rvvsIyNDahTASrgA0G9eimJwr
IVmmNknHUh3SMwYlEZMPqn19ADkB9Nb0eQlvzXBou520vOYG/feI9FyNcRR2ozltWiJzNo7XQa8L
rSrG1YCgXZ86jw8H79GwHpdYZd9w45btgXw/ArZ4KMdomQtF2IDg5Z95uLaynPqCXyF+4K2T7TW+
742uZfqSZ4n1lYngtEdMFB4aM6z2vvTzOyM3CS6pvPQV2shzmaPkTWjc9r6I8zc8mn0DtKJp3rB/
qbMWNnbGGHBMsIF+4ID1g6FRJCaTd/CaG5pw+zanLTkPo5V9Fqntfy2wjL0WkAgueCQRTsi2OdmM
sl9YCohiPdMmGdk4yq69OLapWzkc15vQ+XSKtUmfSZ/grT2J7qMZAiPbkRfIgpYhN1Sc2q3XlEiV
TT07sKVhiOmPOVjkknMk8gBCudel7MRHCkiriETJ7xDlpIMGm4K/d8NYjnsinaV7qjwtoCinCPEV
tVaRnCsQil8kXVu6KaRtm1958Y4qCo1gHI5GX0DKlblxJCVHPK96hr1FyKCOstmQt6475R96CCSv
BzrPPSxTVFpN7NoXVorqioQNq4xUQklzmTotPzBwTtmmY/w5RNlQTp89AEN14KGkT9OS6eq3gW0a
qKB8GMi9GOwzw3MceWM2LRTzvjt8d7AAxPvKT/srZ6Z/A8Xqxv0WRjrmQaOtUOyZy+C+9F1Zvvly
mLCi2qA9TaM1b/ToW49s/YIQtRI1XOT1Y1oegDf2Z06/etxNbQrMp51CSk/UJRCH7HS04I7Eq5Ia
KJgrd0oO6INRynATgTCr0twphn0yeKx4qmKTk8YYq93axsJTnNtMUFNjzF1eawCYxa1orLHb0lXE
BUcaaACSF5QFk2s+GFB1aufW0zZes8JqM/u9RPZv1JvBCCZwSizyism8LtLGw7NJtz05cgXVVJ2G
TzKa7rxN2asF0GvQYjrzth7muCquYMgw0tl02JwteVcOTK2w4SPSDPVeaQnPFyal0yTbkUeF9Q4u
IbsGfTS1jdfvE2q1+kROhVH93rUYIN0d8Q1ZVe/clh3gY2wKdkIHiYCrr7dqdgwzJ5hVFlwHx0DG
hWtea3YTAyJVPv73ygjhOivZ5fVMXEM6ua+uckX6+HOIbMh1EQLafh3ZCiue5FUYYiFiFcw5zvyC
53AB5+XE5uQd0OsuPG+thSX3TcsxheVSBwzgDDrbOB89XhEcx/0L9Gu7hQpPQTndmDlBQc5GY/5s
i8PC1o2rxSsvb3CEQ1EYKqKAez3XRAvw8QiUaFB/AJl2O7uKH+3elZm3w9eaZvbZ1LoFJ7O1s54a
h94hafcSggjnMX7QLZbU5BpyE1EasQw5Mecwo4gKnEPW+9U8S6bDAxPebIPUS0O32yX15MCJkABb
m5DZAYEEl4XSL4ATXHox27khDiXAX6cNnZ0/L7ZzYB9ZvchAl88Gqh8yEJrQDCJH8+zsUMFU38ya
/EO2R1Doil3jdWG6HRT6mdWr37IUXfDT/tDInsMsGe5c3A1H5tMZGYOxvSmEp69zC7b6TtoVIrIh
ZEEtjfIxx9Hqn1pKOPA2tZydaKrHgtDS3kRdOQWSKBcsMMU3wAQw6mMF/zbyeI9CYreX+aEj3myi
QDDKHRUoHWKcSxcelOf01TaugunDWOJplpGVjK31EEB4cbfwWetPBXxARV0+0BrUizHQjajcSneU
Ewo6deoWw7cE/D8TFypqQE5LkSZ7/GNDbOwrbQWIhkRLMkFsOk0DuM7sjlbX+G/lUDoMLMGYJ82G
gWK24qf8ubupAs/UW2G6un9FkoGcI1IS9d8GrUk7UCBZAr0Tw62bhM4btFVLHQ77d2VzjHbh7/zC
K89G0jVYkbSLNBrNn6yQlIgZx31QA2wD7tGnB1THXBh/SmDiofk7trJs8w05Cs7HgpCCeyMO77Vh
rgEypCx4lgRLy8XeOiFEuV2O5uO7gaiK4SGM04vBMdx9pbkc03ss62qtukjPOVLBeGdF8Gb2wRFp
zwd7cPIHoHLxNfLN5FsCfGyNhV0mZHSxZjKyLNkEGMgcnwMiCO5GBWroRmKvY2vtVw2nqV9hNivc
8GFN1Pa3Yd6MJ8CqTrYd0ex8GW0iNDdu0TnH2gFp0Y7KfWzjBEKxqM1XD4haFProI1PowzisumWO
cC/MN3g9RbYVugMRQKoTBidSZ8LhlHgK1VxXL8hUEwDM/Lrwj5Bs0A1vZA2ya8/miv2vaWN43CaD
DYePyidmCtNLH9mjnQCZj5J67q5tLfUlERbmfNNNpL9HoCGfxsnvUUP3NZ8SlYL/1VEp0SoVBfht
a6wVbxc4kCaoqecs8oo4RCaDETvd8kLPUYQxLrlbSMyAH+dJSUjEgPBva5tVtlsI9GNC4SLzQ85S
ye1gy99JQ653Iu7g1ffu/OZzWgxXE75x+PTtEDx0riI7pzdct6UhyJgCVaK5tstYXMFtK3zkS/Fc
RYrI5ivDSMXHXGYFWEnZ3aEhJHYgC8Q7mnZds//ww3mTuV2uNj4MKQKDxxmsZKmCPt7pNAtKzl9l
l1e5JWZ333uj+2LEqZxumFzB9EBgUs1RCZLuLQtRYkSwldRNg/LF3PmjCyZrCQWutJaov2pXWXn6
BEdTjaQS8H4eqM+3qa1a0sLYmN2O9sgY2hZNfBOQ0f7aov5IokGXb3ZXNa8Kg32UZjWzR5SeCLiS
gVu+VG8JwJmE2moyNgDErGulEed3zF2+1ok2Tirnod7CRPZvIbk35x7G14aOvLgwF/CPRmwGL0yM
gZsldeJ9EPNjA8Uwu4cBaNqp6JpebPIhGNdqzayQ9NSMePyuC46dndbeFnglhVOVhdOhdsVQPuDi
zbaK4dZWcauTnGC7ekf5Yl3Vc5OiWRyt1zSep9cw7q1IdtrE+ARioQpKOPJoHreO6/TPAeX+wXJi
66NBGf8KuWd2I2Pii8Oy9YpnMrieEB8cJDjDaAr0O8Lp/k5qcwaH3DemxXOw3IWJUVDRWEQ68T4g
lkMHnb0NfEQz/OnL2Ar1JWfYAW+SRqVtwIBHU2o1L0ZQOo95Ctlr4zDVP0lZW6zoUICCyvucNdN/
ReIJ8yD1wQuqqIYtu3lcqK90tE0lH5TTNY572+cQX6ddF4Aiw0rb4stGvDDNOYEfGNOk3dw6MxKf
GZ4iXjuxtRtz6tOTqVfizQmB+dw/x9k0up9uTez6EQBu1Tub2FFmDw1vcJ1RcXgVqGzYtaHbyEMr
g9uFINBaKBsDk9wUVXjKnE4aJCHCQE9M7h6++hh89WqwQn3UyqKcwMH6bmq6W+o89BNbgyiMBKGN
g/YLmfQKhthPMx5tHhrk9Y6LRDWVzXezNWafpFPG+j4aRDnOBVEbS5YUqJhkEq/idu5BoKSHJE8W
s70f7IA0731mT55SL00wxiRhsiAO6Psw3GZTfpPnTaebLYxWMpp3prR1137oYhksaNQk1GfzZmwc
SrJokSknwzHG5JSHGybW6ydxvMQMy0OaTIPfftFGsgg3Av5d8P+h0fe96croOxrmq3zuSHUEUA8c
c9j/5/Xcn7e9bA199vQ4zEL2r6jA/xqCm7kzFs4k878VjVwXGtVP4UdVgAul6m1YS/3NovLPO/n1
J2LjZlm5OuxY+f6Acv1Bk8FwLuhN/BLfq58/cfipqrHdWrGa7/zU0YjgBpOAk02a5SwFf37k/6U5
/A3SDaXg6q7/pxbgX5hu1yC2Gq2yPyEgfv6hf5C6w99Q7azGzNWOyL30C+cWur9BfhNEjvv8w3+A
3MzfPBQLHh4FNFm8wPnh/P19+n//j+39xq5fmNwKiGLA5Dj/DceBW/XPK31qSZ9FkolNEqkHppm/
rPSV5eUtotz0vDBjQKlXJh4Vp5PHYo6k5wxvZlL5DKzc5oHkw/pmGeEZt0FlWpsacNjOgjn0mPc4
zHZKTMUtCYM5LahRg1z21WEK6SR6KsgI76Bst24wBQCr4nBVeRWjv59TN70ayrG5mAnLs6gR5UVS
y9/5jR0cKpZKh9iPQYEWpdOTNWLE204XHs1Nqk4FT+i17sh+WtctBjPMued1xVLqai6F9yXToqGH
ZI28mfw4ITtaD0xhBLEtNaOW5gd0fC3UT5rMnWJp3hFPBNdLQSxZpKYAZpMzJqyevWlfrDriMZ6C
hMYjZCtIboJ5subYORZKGJ9jo9rf/ZW6CGwzODVExH1PJhG30M2kdZex0jv0tq0eEMOS6FbgpI1m
FBvVhrSm7+zaTCwJ+QJ/Df1MZDAPvCFOMrnq5GJ81j8okBbAuhv6wvqEaeB1CKf2IR8R7xdpMDyn
su8fw7Cfqqg0FvWB9SR5VdhBQpx97D08L2H1DaOPbimoT6VZ+BnrHxLzUjcsfICqlnpv52nUG+GM
XzyEUXzTdflBkE9/DJes31uQLj8XU5eXzFS3xpK4Z94C7KziZbmScTlsatfv9v4UdGKrvGxmRjxr
obioSfEaZiHlKN+S5m+rjG4vOqovtmAk7TWVxwdl5h51VqwxBMDCyunpDlMbl09N7aRfCtT7xQab
ni2YL9PYVKD7LLZ9LuNGxH4Uvxk34KlVjr7WTgiVSDcQvqLZYraSIkinXqUX2owdQRnlgrI7Ygw7
/p7lgmNTTnZNlkXZAWXN0/ou8+C3sQ/yL4lqCKFbZkIdVVBdy97IL8KwrZmwqNExogZ67By5jUxe
Yh+OXhTqxPlop5EpRiFdevlS8W9JszoukmBR1kUs65ugttAJueF9EoO6HknLkSmZdKDf8Te4N0R0
DZ+1bxcnUzGYHnPq3S27v/ng1Ol0tWBmI8417GtsR3n8alRESZzjVrT5LgQ+/q0dzU5HqTnqh2Eh
9mk3zIX11odlXG+SutX3FnLmrwrBEIsYMN2FQky2gWJM6zr6ZXB07GIk+y4IGzyFM11JxUICM0RK
f6GZS7/Yg5letWbqfGgPphZtOzftal8qjzKpg685cIdrSuLZPAHJC5+YsTVkC7Iwo4NM17pV0jHu
g7Su3t0kDZ9V5nwY5igpnZR9bWlv/u5KNaNcRbVbryPo+jVPdGdtSpX3PherVm+gVin8Zj+XlFMN
m1FjgCjcu254SQXDRVbE9xazMSdC+93vlElrgffb2QWsEDYVyuVoGWhSmTllKxtO75axb89FY7HU
MDt/s9hpHvA9OLBYmffkKIJmf0M6nXmgn84exGC4hyZDH7k1wj52WMUq800UaQhFixN1ECbZqSF7
ufzg97I8JajqbgpnbTvJrO0fyFhz+GL9Kv9SZHk7R63V2yMnWqxPcTLVAWUPqunBnyXQdCPojixX
mB+yt+xunU4Znw1rbyYGVj7czS2hUTGRZZgQYJsw9CScZA+/uf3qjTPLaoa0b0gEMOB3JGzv+rED
DWG7s4o3IePA23QOY4a7QrI0gYpz1n4fMp835SMqSImVOByvEPiCnisLitzaPztyxn5T18Ai067c
Dgn86JzIgF3DIOdA7/eU1K4+dOvQPLMda0AhjCGdHAPUCGE/eLsW3+C3xR4mxNGW124blAXs7NJB
QAIN8tsJNeagr5ySjFfyFdQosy+LkZT1cfYd5vqvAXIVNB/gFqy+f9V6ZgMUI5dHM5LjVcrHGNdb
qR7w1ZoPrIkS9pC0ND7G6NOQjC8umomHNgyCB8hzsYiIi41fRuXVr2AiA+JM/Xo8p3NSvAS1B4y+
G3msAvzWd6aeqjvmfshR8dkQI1g4N2FSdUBEgRnmrmKZbPHKA/c5g2EUjCbbAKXLlrYP4G9o8ut6
hbG3mJ7zxZSG5FEPhRMx6/EAE/PrL1MvrslhiZnKLH386ATKO+VZMT7RAQZtlA5x+t0GlHHLOk5X
GKfb5jLTKd2wuJSP0Bf9U8IH/5RZu5zGWbmHqW/1fsLH8JUQ0gn0YWssx8Qq533uANOerJ5Q5J5U
1oI2fdhqxA1Xol/8E4HGzaYa87u21CpyW7YGcVN2DodsET8QDHxqvFxcIyphxFQvDoa8QBPAufgY
Afk+n1QzkTuUL6yvHcM/5K0ybgvsnvZOiNG9L8Ml/YbnNjtmkzGivmsnAOAuHvzzvPjzvSjUeAjn
MDwNlu5eWMNXd4PFSI/niTUTuEgV2VTjFZcoGTLWLLO5xWXGZkLbYXuPMaRiSpnb9BKhb+1SgAds
v0qHADsCtBc/nE4dL8YskmK8qcPg02yy8NPq6Nxh0Lvta8Zq8Ks5xsWpA05+qO0U2CDSlAmFi0pB
NTsluTwoDX1SNPLiLg6b8asEyUJgk+W9iSYLbgWrkV2/gggjZjoCKMk4ustOKSGax3oOXzNYHZzY
KfzZq7ZrtbUxa5zSrHvG8C0z4uIRlEKHGgJRaXe0/bDFj+IhWGSnaLXmRXh9xnsshG3JfJ8kZTC2
NUGtl0YsM+aNZDvBi5j3dkp0rgw9f5PWNaRVQmfvF0s0+VWPxLE6slBMX1Huu9m78HjEN7jYTHen
RsL6vKjwJnb+15aFQ6E/NEmRmfrMLSvIZvOH2iO8qY2XN2rf6UtRGPVnPkziJey1/0QChjy3bfbU
MsjaQe+qTj67h42vh2rjN9ODVy5vHIC/O1n6nvfem4/f98Nu1oGWo1y29a5+80MjP8JJKO9aq9yN
TmVcuDgCt5IsTnXRt7/bwHsZX8m2QMvQ2kEWgT8pj4r853vbhUu70dpJUaoo1n9Pgaehhy+CcDBI
nUzRVlzYL2H1/7ZQf9NCWXDs0NX+/1uo4/v4nv2pgfr1R341UISa/QYaESGsjaDboon6Zw9Fo/Sb
cDwAC1bguPwrCHx/dVJC/CZg3YoQtbSDVi3A5/Crk1qJeLRkgcmSaBXe/3dIbPfPjRSxSVhDVtQK
5kP0NIxu/ywixoJWYhRKxGPXSZYYcgGsAgCY33OzlFV4kU6i7uHcqE/pFwJ3fmE8gHqfDzV1Ewhd
nGn4qCcwzGZcjhDvLIy3htyh+JVvnYmEZcPKE5CyMQB+ypFnrWl1rn1q0qnYA0ZDogpmmtKUKLc0
rEd2ysV8IEOieAAFtxwxMXfA4g39na3CoqLUGR0yJ7L0diKss4zSrh/fw0TO70yx5gxkJ1/bJsVf
SapMoVjal2a7mm7lhxZp/t4n43zHSxz8d5DPb7MiwiWUCa0EeWX990ElFvFjpXNKhGndJ6l3b/X4
uMHid+IZN9tS/I075ocP5P+ppX9cAiw5PlcVHTcjklXn/Yf5SLU4DulNnfe4KDs8uditVrGDoiIn
SwlIFAshnyahCu8aX4pLPQo+mvSCBnxqYQ6HJc3nHd4wYikWPVwvMQpQoZ3mmwV+/wt2++4hnY1p
52Z5fq1hZKdAmNdAQTBbhySFs607Rn5BoJ573gJHV44XXFniSaTiAGr3W9567ccfHpJ/4zkI/zwU
4kNj1FlvYIwATITcv2ryCYwJktiUGHWaKn6z1qufwBh4tVB83yGfUyedk3LJZJZullpbQBnpl30H
JRny+mR+yIKMI7zk43Sb1E5xHsEEPsYz/6u1hfgOgcC6SgziN1PtWRc7aac7ZnkvsODEIcSX/1LU
EIERMZjHrCbULjWUcSgGNDFzo/rdYlbc03ZvDlfmYn+rPX0ZlbCOvY7dI5U4Sz1UvtsMmDbpz7Cl
TRmmezdD6RbmZ8dpxk+KDuC7FMWfxMvaJ38u1VH1FJJxSmSTHPQelOL0wENZ3PgDJVTZFdmxsL/x
ss9V5MXKI8Qqh18eOAlBzXEw6W2GZDb6EbdpLkDBsUCv9OJ6ephqrlKEVTe/rlK7vcxBKQhyruX3
gBAdtLQjpVlEg0F8zOJbaJa7jhR0mV2VfW9ek4473dHcDddugTAlErYuK5AbS36cFVDvzUIgyIOR
9dNthx3xwr6K7d0SQDd312fTKBbo5WP3BT9/+xEmRXJxHNQ1ZjJNf+Px+suZhckHTBcjRdsGPcC1
/MES+cMDI1DMxMngGw9pby73fajrg0El+sIUINgqH7g+/BHuHTrgz1EEywbRN82MM87pt1w20430
RHwme7P94rcOS5y0NA9tIF+ncAV9a696xoIMh3lQLnliA8mnJdf+0iAnjMw+WXadu+pkKmIhJ3NN
wvVnPuqsjfnaSQHhclzNe+hzBExKnF5n5cregk5viB3FRsvfyc7gBrb4cv/jtiXtkCRWopWuVQvf
moFJ/HtTBnQIRtV9CXOr+1IzQIHtngG9rui40y2igOyjNotD2yij2qAm0OTFau0dsFGy3ESxGNwG
ZvuP3ENyDf99Pp74N64v3ju+ialPMIDz10f7D18/e19QLXhwH4SSnrHtLd+KZtUajzmOzGtFJWXi
meqMp3zOiKMBXBDK60nR/x/QI/N6sXkGGUuUbXwO0He+F4OHXj9sR0KB2VaRbenMfBhTlNapzbTx
NxPwf/cBEAbxa3kMKX3hriyaP3yAeikAd6SJ/1ASKLubcovwV5kk+9aL0eJ0NecMiVCcFwJFD5lp
hChAricXk53Z1f+wdx7LlSNnm76X2aMDPoHFLOY4HnpTLJbZIIpkEd4mbF79/yTJloqHv8joWStC
UqtME0Daz7zGmvzoib2Hor+91L+cWVjg5GdUne1miNDrC6JbJORoqyeY/wSrj8/N5/v435eFXvsw
mVzktGwsEm1Yjm/ffSpJQpU7eTdoK2JyOUkZPbGao2Dfya64gzyizrNZzpcFsexRX4JgwtWh8o9x
VhlP6hI19YkG4HHhYe6MsJFx26OddYTMCVBEilzVpQpkeiZsvn8CCmuvIGvIJ5ByiCiGlDqgvg/H
JmhyzENbNV+B1wVfIDCfQDjbo1MF1BH1niH6ZifovRiBEZzIFHZGBNNth0NdvGsQwf1BWqWOugnw
GwW3TlvPUTLobXv+bcWS88ouXWPEC8m2tsppQtzLctRluj0wu6pFzrFpjtGkjX5QbML4deLWeN56
EaC7xy4Csrb1c34TlE90ooC63BS2RLK3hAezDu02eTQbqUCcJ5iathNgpqLUJ4geGmo9Jwh8qHMX
U9905UKlukH0gm6jXea3Ju3ImBqbn36n+PHg0OM7phI9H+cTmBSyIRTe3cI+S9BP2aA5MV9kluIu
+XghECQy029WQohqjAnXkTNbh4MHYQNnNb4A+djeJIXVk7GabDCQLJzNxTS3IGuRdEXZjw9IgEfu
CMWaXz7pMKkSZxI6wvI4Acm7SSABnbRpIZF3wdMXyC3YoXIVx9WuR5eM7WoJ836ZTMAs1FTv7ckd
fw+pcI0NrLRSbCQqCOlRRTh2Pla9ty2FiWnU7FbQQrCWi4odAHJ04SmfDvsADMhmUWj3zG75dZ5q
INe4jy2Iv5FRhq1vXCPMtUwUcc3hsfW4VlhfyaarMefAMg6mDrt2jzm6Djn1vDZT2n+Tc773jHxc
NrOdqm3oLN8s2qN0Lqnb8z4wWICmYPIbY+EsMlu6a8SixQOykCXYRkySayvDHToEgbvyHdUeqdZO
6nN7poe3boYcSOPopHfSyICAqmZyMP1IqX0BNaA0TVEJzl9C3DKvEWLFDVcmTfIItMq6MUb8vi2D
4sKJGcxcVbIEXkpZMV5R2O+3/ZxgA0B3gCMPh2VthzuBg6ZmObANlsRW0Trw6VpT/bWq2xipp2Mw
Mtw6ysqc+8SJ6DvGlt/ktA97Hf6EyzWiMbWxVQCZ78uCGu+6b0vMRlCyM9dGpayzmDyS4kSdBxjp
1vUpqHJqJJ7lON8tmPMQpsxBXSOKBSLDEtl80xFb7jGyw3cNsLZ6gmgYHAeDMrbFAApjBcGC0rTZ
qWnrjnhHIOKcJmsfwVea3tpPOUXhowYP22167ApgGTSRuUkdVTxRZrhBT65I1x5hKxBDtLrWxZSX
FwL4ypVdimnNZRAyMtpq/Xkj/Tez/SyzNbXO539ObP9f8QvNwT87gzC8+Tf+zmvtEJl3G6VY6Orm
i5b7S2+QtPUvF7EBlLs9W7cIyV1f01qt8o5aIlxjEs3nbPhfaa3HHyEQwJ/ClUfN2PlHDUKdOv9x
OL4IvZN6W8h089Yg2d9ek7TNl7KEb/o7MVWTPRWlihxzM5E6gXjo+8xe7jIEc/qdXJwCaIqEsP4w
R0WDrFPt1a29awwNjcvh/tXYyYeRSewXFHkyf+3MEn3Jdec2vsJvMwLBbazBMcG3Awg8AAAkhx2k
fWkJ0YCJi83GmL4mZA4462ZDjOa1C+oQ7CT+e15w5MgYTO9qBjxMP57D2wiiXTVC9UrXi8Qdylj/
MZH/S/J1wNt3tcS7YyMdwn89pFYPR6eGPAYHU3m/USAawwKFRQFOCewQjovnYQyeBj6ilVblU0vN
fLmlPaxlzW2IK3wPCvrx/PXjVzqIyXgl2smWJ6Dso8BGUeNgwjiSZ0QGu/jRKkzEYRoXqMaJQm4L
hEaCZwzUmhJKsZXhMwiwEiAdlQTIKWaD9COcFS2jKQbPyE7weZdmssXAWWkXkpmp2Pa9StRd0uGx
MqPFw2l9oVRu8dfK0KU+CilEAl7/5I5+SwaHUM8gU1zBqIK6ps9eeLsIoySfUyMvqt/mBG7lC9hx
o74pi6hWVx+PHjvqz9XOg/AIdKGDewAsgnfGGJjOt6Hy5+gRgUkb7kVTRLmLMJPJDp8dkbmXk6y1
iP7iewWymQ1KFOMN/H7UOD9+E10u+ndQoj/Z8QIqU1BqUQNHyODtJ+ORuJjhnPmPo6Tef+E1SwaU
pysN6mMnsfSV95lys38QEutY2MfMjfoaVQUbzQ2dr/wRznvx1HQlNif3SZBChIfxt/TqSsI+ChSl
dDNexqNQNghfInSHD/xGVgCNDMD4lNmTbZi78fIwBKrMnnwqVvyENHK1LNZouXgYv6wqGMEMmTdD
7v8u4xCcGGVtAe8Q8yuyS+zFut7nbKkca0RGMykjve4MiVr1srEXRDavQen18w+16CohsHYVYcdi
Z5kGs5sq1bpVttt6iIq1CSD7K2AMWfnbx1UotShERFJd4Uoeet8rjGRR/0Z9lnfUNjoVVzRYhe8A
45qs2g7+jLa/6h0x3o6dlm6VGb+D1hkwfoYkSfwajX2bAJVHl06CV8w6Az6sUWABPwOkA/ZmxIwL
YDoos3KCugjV3Uo1rzlFtab0j7xxTvrrHpgpO3RpZy3HKhFTQQE2i0Me/bdek4MSJ1YY8dL4Fw4s
kfZHG6T0PiJ3bNPzwq0CcGaWnKvTBNDWcDJQ3gmxmIK6w9ClY4oCbjCicI+1QETFBNViEPRkAk3Q
9sC4ardqUKF6/QAv65+ljAWSCdnGNCOtOOiZlb2cyjkehnD7KgfWykjrEKeiWcqMPAM9lr9/Rtu0
Rrd1Usi1yZolVwNjdRLlMQaDk8Jk389NwkmzODXfhJGAHlU3z7HiXHlBQ9i2nyactU+qohsQ97SS
UAuQOYbgKlqaSNP38V8nNd9YMUhplETpiGdPDvJbLJos8rPyhki6FiBeqYKwXKA12TSMR+jvrJoY
dTPmDO8IfiAwLysSuz7u88A5Mdw5XR7ach4Zwxp/JJ7v2ejURF+CAvWPbKPEEBTTceRXoxb2UpW+
kMiBHf5sIQPWH4FHqo+6H3p8FQ1RmJS8sbDHlLfDlPhZo5mckzfpnNbl0+LAaZ3xJARYzE+pl9pl
K1DAC/iVEfcCDhtkg55XWvh6fnMaMv0ubgia0V/7kKKWhyVoUevZOLSE3P3oB9r8IyvTQF9GGCXi
Byc1rI1eFubzuCjS0Oa1MjfUY9xCmcueBnAgDKcKaMbUm4J7zd1n/QyoBOKEr5eojhfG2yao+N/W
Cqh94RrWczZwHyqOTuTO2OdLt1DaWqkk53bJWkdrGCcorfJDOyRNmAlPchnqJo3ljLcizVF52CbU
Z+WyH2dTZuU5bXaLH9iSl/N+igtGr2onTTUCMQ8VKtxzUIC93WTmbUhLLxw3NAqEPpmSIsFaECmG
nQfFq3F2PaZxLj3BRBUJoGmzUVfeAmXQJs4OEJTfhuUEVXHzIhvte96YUyo3+6KlFgPFN71EvzWN
ABJng57hKkUi3NppBarROE6lWeC6NnfaAns9F1IaE3wzKXjHyJDMTesGae1hroYKJLRpEKBx/SUs
MY+FFSrrcA7Wvpki6bzlIOa42fa40gIJjpuhDsPV8KJjhvR3n+wjJxuQ81gFOces/6AoIAKr4rBd
+GbYkjkgKeTt5iSJz/I6GSxx0c+h1IsnRamCldhPC4rbiOTqdUkvW7KGIieF1XZaq1rxZ609Dh1I
FQ99wzvZYg4XbMqc+ahWs2lYQ3sBihPUyS4DVMIsVRbgtQRNXrAxcLRbkmUHekauPU7MFLHDcWf2
AE4cXO9ky5/1XaTPJerv5Xwd9pm+5gAyxhxPjTv7jF+fwJ25GBlF9oJl95IFNbbAMOpjZl9bYgSg
pdx9AHiHF0cjfODRLtqkvD/HJdfRuDSidjbgYxt2XuAWHYPQ94O2fZh9nDSNtQi6hfNhCRLDBXGw
oCoLI6z03H3T9hWfFNQd3WXa6dxwK9SR8uWhDMirz1+DK059PTgIJTk17i4dpyomQ0k2OQYlePza
YBwETrxp8UeOti6M/vbLqyx5nWi973GZBG8ssslglGrUl9nYGZZ9LJ4gHfQIvi7rMp30ny0uIFMb
D6FZRwNYX+jjXgJuVnfUTU3G2BFd2E0re0HBgf2JJSA71w0ilKhWaCeL5oLqc5VtZAiQy1gJZS0o
+VVT0X0xy7m4DSka/0si2q+aMd/59Tg0D+91omHep+1PgBO+2v0niWjg5IWJB2rR16d0lacGF0sy
44/loguuVWpe/WitW+boE7lol+6AjZBtZyz9jzei0Vnr5rOBD6m9ROgw/2ft6BB5SLPbRTa4qdMX
BWkfm9rJRLZh96eKdJxR2eDi83txIhdg4xRk32lJQ9ERmsIsbLQqPlCURg3QqvpVL1CHB1voeMbV
i7o02Oguq4/MRixNi+/0oci0a7hS3fUVq3rldf6/paYLiNkdNtMz+qbzyhxF4+Op/f+hO53RShvW
A4aMgnaG9Hrz6B+oT9dBDgxzY3n9oiCXOb1jxBedzcdkVzXAP/aluRS4z9xMcVkjrzLhK8y11JRO
2Xhfp8VrGnfTRFMHRaw2zZgY5cUtSUbmxIZBB1HHmkhSZURQHe40+loJOUjY3G2gw0dgJyPbIYGp
y9FQeqaOMFNjiaxoly3FFBf6w5opOFVtrC0GvKQduXo8cPrcMn1FY1cdLULwM3eDB/1FrRBI0O8u
KErytsuLqdPQlqn/3ask+sNH8Lm14SXqrCRQzdB6HJOelPZ4G+QY19hHru0RBVMQ1FF0iBQ1Z1kW
pPrSiIwJ27ANtBbPBBVV+crZI1haEBJVFOM5U8qhNPlQ4hLar1rgpNMHYlnY3NETxW9CkwlPQQYI
tpC+OVFGnnnTLk7ofh4NQolafaG5og0jQOTSWECLoo44ZiRuH7y/RNWZEyV38bzEVSez8G7cVFEj
QYqGHfpS1Bmf7a9sVNz9+wm9yXoHPkpUZ3GdjVyLfdPoWKpqhA5ZkrDXxlc9OsO99TQYcsnDDVoR
0GBAr1UkQyvRgLBVq9DsPIafM1xLP9XPOayPFxe31OsN5lo144iprE7D/HDSb285kbbuaGI3C+uj
JYUB/lQMBgPLMZPpNxiQJGf5/D0S4J7o0A0NZUqS3irhJ9YlZXx3k+NNqgmnBnKO6ToFP03OUs6R
972AuJMj66SnkQvTsu7g+w/9bdBG4NR2gH91cR06l4AuVMX5OCVXCgZqFP4Yc+GhHQA5LS6nY5dw
dLxVAMb5Kks1OqPuumFMk+PGrHRQYfaZ9iCZ7IVyMXXBlsVSUoSw5nU6QWntN26Ob/tFjBgV1yUW
w13n7U1glWNwpXosN9MzPxIm77MoV+8D8McmnzpipzLegtvSWwTRL53F41DHX4hGaCi/MqswCA9b
Sy8wJ0J03D5qbYHoxAa9S327oo8Sc2nCxyNQXTtOQxToO7Ab98hB6PWIEQ7wA3BLSD08RUpU/ILf
139bQ7fV1VQEguvSSngv6AqJ0KFhjj6ODuadRr/ty/YAg8ZQF8NUM6mdRC+1RIfMGeOfEJfitNt7
6D4IdnXLWijW6UJMkO3cjqYpneDKDqvzcrLisccFUAYWpLK+RJ1lA+Z8YW4HY6T8j24rBG5aEtq/
MJNAU7JNONakfLEI0+7X2CHOS+k7H5qew2XBKO/Mnaw+R/jJAzD1VOL5xshC8iRjM1HNYEKkGxJe
kngyzzCXFaZxk03+hP7Vgm/HDDs2/zUm1sygRC+Rj4xNYLVbid83X5sCnCUweM2IAzBcBAZzHJtk
X1XcOvwqJmeBl20gQvSgbcPUlWmMpgnUvUlIR2g3ofe6D3w4Nre+KhzE143JYvyNJNRJt/DhE2qw
u6WTfHgsOpCPm5r1EckoZtb6kipVvZlxeqW32o1eRYyCvBIOFgQhnAHKasl5j1vR4Omq8weWE9bo
eEytQIbro7LhTPb3jfAgP23h5rL098A3ElIVhK2Xh5etV42FDq0KowQti/YEQJF204+IX7EwkNHi
NY3IWfSSpKc6VZemO9OsZ0CUzrg9LKYYyAmNC7a4cqa4OQcT5xK8LlMWH+EwNg/X/iwU0ldIBBV7
YOrkFFxshouphDPDPxY7v8hrfkzoAoELAShWOhK1K5tTHPT5c9Y452DdkuM2Gy0OKQL+wYeFPnE6
byHu6SzwJbEoIqVfukYqGmQ0u2xBY6oPFBmvC4GShU6SZLL6J+B3TGlqDfrVh2rmJtzOyRDhGo3n
sovGc0NxhL+oFlYUKDx9YPVMo5FgIS3T9FkzQSrKnXT18l9OPesMfXk5OcJZ6kC3tHK9Kv9ZnYqa
UYDVVehQpRYeTJK3NaNg1gSvsJju56jXeeaYGEXibeiCtAUq7EPH937yyMNqoH4k6akLzEq3z8VB
NXBBUS7Au6K/9xC55oR/WRpFYBhcXR9/3ftHAazRwIjAsqkIHrJj7CRu1Eh14h75En0+1b7rjASF
HNacXR8/67ky+2fJD7cWR1iOhwsh5hvvSu0oAslCMxDvZ6ccSGQgCYJ6W3u9m7ANk660uAsV7Pz8
11C5HvCVAeJdUKyb3ibvpgqhy7U4desKj3w5mV8LuhWcbh0iCU9yJwi/nfjVx6//bqjoJpoWVncm
GG7rRcryj+Lh3EUliDCB11tqYSu45YLSaSGXKynUP3uU6TkULy2P0XquVh6sOcy0DQRkhPNQDK0u
bbVLo6eek0b7VHz8LF0u/3NSwDW4rDNaxPRonHd2OnZaFTnW7PbjTDc9dX+TSokkOY6agV0c160u
BheLr3fbxw8+HE8aFkSt+j924NEeOiBmYeyBZmWWywfIi/pYzCBljDcRkDXO1Y8fZb0vNuNTRe3K
9xCIpKlxMKAZeLF8wtDgcZr8RJj7aMnFU4GmUgukHcOTuLmcQxWZ5VmddpV2gBgTygGZFPp8Kwta
NxGxY1SG11nmC+QikrGCyJWPcRcse45GfDQ/WQTvJsZDEho+nT4FTIta19uDxwrzwMYRtHqo4Hzx
FniCEGmM1kLk8ppWROVYs2k/Gaz3ExMyKzbHHhA6m8Po7YMjwzIBpXvGPZrHlq3WITIDA7IKAbQ1
mBIO8IhiT0E/F7/Q/9NXJ2xiHYvgPEQgk2JLwRWG/5XqsUIGsrlzIBUsp165uJ8eKoczS6AiIAl6
KFnztu9WERkHWHJyjV9hEsCOY2Yh7gNuEfo2wQB++vR0PmyhWOxKoQ0XeaZn2/bBuu1oTgcxu+IX
DjF63aKOQ8F9wDiEWMoOdXgXhX7MIh4Wfv0box/IZAQGpXf88UwdThRdU2TSNToSpQcLtuTbiZqq
fkZ5J3Z+Ur6jxLTAXFoegkroytfHTzocZZBPJl8LDJOnUUc+WBI5ORSAgMz6OSDXm5/D8tFVrDRz
HeLhxNYJ1scPPAB9ArWiDRZYNHlxmGMl6k//47Dts0Bx7y7dzw5lAg5bhA51RED8oB2Do67FvAU9
gXhJwrXIvSRePjud3g2uz3kfmrizCDwvPcd++wa4cIGWaUT1s02wmam29LJUvqVAmITZMzlTXY3w
IQgPfVC5TPpr/8jwel0dLn0Alsnx9DI4r5aKbKiFC68GdEhirV7s1HDzqANERJwe+aZVauU9Ry0C
DDquHJehHutNEpnckcDI6KFnm14M1FktbNymlEyHavYWzf7U7o9TWssBinFIw/IYOUqdoRidLUj4
QVbpyBdPHtIAIR0dDTdN1zB14qWXJcmCuWUQl9X5BQJyz8mRbem8MsrA11LglHiUUEmOs44ivj1i
cUc9ssrpYHw8/+8WnEDK1/Q9gUC9835pDyThiWGq5UedtA5Ha4zjHLl5qHodLL92dz5+pN4tf16E
OipBj4iTD04+ZOWDNc71s2iRqelHGENNdrZDGvr5OahGOzcuTPnseecW4UC9YbYwJKFfUZT6bT5+
jcMvR8TJBasFnJ7PpvF+cFVVfltNzGXyI6/pFJykZdeXX20QY92ZLftPALKHixzmjCcciqq+g9CJ
6x0scqCzMbxdKX+O2gbkzsuEXhZZ1ugk5OPvsg+2ND8d2B4arz4W9tRvDu/geJrx+65G+2slezPY
RFT6MX+M6ThQFEqziUBqRcO75B+C2ibrcvac8I66htcFq4YOCNVKqgO6fw+qCpugjQUgnmQ0jbkS
8aZlVyR1hnjT2p3xVAJp1Ps1m3AMfN1RgQDF3x4Ny+HjDMTP3X0cG7qpao2lPq/JnfO5PYaImi7F
rqrN2D3/eBAOxpsxwG/BMdmnKGW8j0M8L8a30h/mr0OJfxmqSjVdPWgOU01J++NHHRDfmU0OME/4
AC4QmeAcPVjPU93QfrDc6DZw6+dnDR5dBmCAOiseOOo5gl567wUgHUYBXJ5uKLz+qhsHXUxDnoXB
9QhTuLopm2gTUbtEdGI6NvJsMNSZZKsilpk2ZT4dLShdsHdwJaaSBOhbZ/CvPXIaq7rfahSZzd5R
gan4s7Eu9YQrL+MpxnPMKV6qeKNFswDLNa3pQaf+xYNLjBz89abvUt2Dee02syNZuxntQe69KKIg
CPHcKieqhR8PafB2+rQgBvEx+ElYNdyFQGzf3gktXzAGZhM9oMUmvmPL4aFRBJJgD8KtcWmHJciu
uXOIchvuN5vGjap9aefFHZxRE50pFMrAF8QOSn1LgDln0rdfI0o98qqY5Zisobnb+zTMrstKmA9j
48pmhRdcsqxpe/qXoxfVpwnA6HNupERR2ErGfGPA9vumiM7Gkwi1WSwuwb+5Gwrs+Z2hjJ48upjh
B+KMe+VyK+U7tzCcc4DoIzKBS7sl0izuYLa6JwVcPfqkTY/vYp1PdLt7q/hJLuKdLkhawYtWrWlt
nKYTtzb3868mqS0PbTA/odoXS3mEEl51i+r9cJc6DjoqgWm4FVosXvMjH0L5CP+z++K7UhIWRcM+
mwc00ennNeuK1uq8nqcwNVaDW44nOGvB3kU0Fg5Kln0bAJnTYIqGfNNPXX2r0MrakKlp3TjDcNem
b167/WLeY6Uif1pCuV+TwRvWCWazp7mQ6RaNpPT04xXx9rBmQZCkcZh5hAraxSE4WBA1lVLRenH1
yHzNV6GNy+rWL+o+Y9pM/+vHD3t7Qb08TACU09c8MdxhRBIpl9CuC6tH3xQlGKHZvLWqxpZokebn
o+sMlEriurymmy7yT+Kxdyv/+TPB6tDd5BA/TEYGT4Z17nblY1vhTo3rYoP7d+mgCPrJNfH8k/59
DT9/JVQuMDphaHEhH9ZbZoDTNuJSCWLkNXvGsbkuEFUorXQzJ4W4qewyukllZDQ4+Hlhs3Gw3CyO
kIrxN3PRA/sCrOdfdn4XnlSglr9y30ripKHo78qS4MXuq7JZ2b3lXptjVj2VgxOcVXQyrkd7seFQ
UNJZ4eBuNniZxZdOGbKODVH6FDpz2tbWFFKD7sLlMavjfp1hA7OzYs/8hfKRs1bM3yex0AEIjyHR
YQBhEOOCc7d9GBJYhpCzGyzq0R304KNdmBw5dVbsZzX/QsIOjS18kjeDHWP9BeHY37vV4n1mWOLp
xfxmZiAY6gIIYECAY7jwvj39IECXdNoSJBwHemxUnrsc6SpPhBtJQxGKvFvOe1H2M0qjRlPinVuX
+5oS7/nYaM0V9JWMS2XF7h79QGrMXRT+LFNaTwg8GefpUomzBSm7ChnLW9oFxSUuqoha+/SQl7XC
a/p8QlYpWosmFDeEjWO9Q/fsafGz9MJBmOQop6myT+O6uSy9vug3dSQHFNSS4avp2fm1UQVcEP5s
TTvH7if047o0vp2KMMnWcJX5gGTG12PsY7plImszUPHciV9czwjO0mRxv1nacAzjY0QfPln2euwO
xxaDFmJQn2xW2Hr//ZHvDHRPmHeBSQG6yxdG62R3TeosyyZvK/PCmsglPnnie1MYyCEadUuWj78O
RaC3j7TASXclV+fvrMncEyrMRolG/WKcUtPPdvTsek56L+4eG8cs7tJ47s/SNDSvsZ1wdh+fbP77
pUWoyfGJOxRcG+sQDNhNpSeDuKoQlKEXR95eRz/rTqEmjOWfh6WEnVMMLOuoQPmCsvomS3xvnwCH
3VBSDMM12ACYTl3ti+84Woy6S0K3qTJkcp77UMhbx5kv/CGJj2NPxC68uNCeVnKxbAQEUS4ZVp0V
1GssNb3myGBYdlneG+eQy+AlUfUzznyZLFfwxrjOMqwUdvHE7b2uYU6elSAiiCidcoxXRVvgtjBO
EC2RZCzucE6G/40rypfenqvjpCwcJMEFzAdWIp3VtU+B/MoJ0wp0AnWqGa9oWrC9j1DRGlHL5nxq
QimhEDQ+uNoAIdZjcFyopmGhan/ruzr9jkhrD5HcRnxYjhlinR/Pzvvzh5WipZ0oCPnMz+GR7NgY
TmP2nf8OfOoDqxCh8nsAUQvGzkwZOZV4VHLQ2tTG/TJmCIcu/tiUn73GW6Q2xyBrVEOQufqQM6E2
8HbBAiqUpVSi+B2VPvyc5wnxFRacZ2mB3q2p8EPBA3PYLX4SbZswmn8kQTc2rBNl3X4yJv/Lhg1c
3Ybh6KCCeYjYhaAyjTWycr9jYfpfWt+SN3ZhGBtBD+SUe3G4GIq2P2ncqjwuZsc67yvBRSaKfr5K
UXkGkAyr9CzFs+IJ5HzrrYI2zb988pbvQgbhU0X22OJgpkkqD4ZsLFGTDFt3+E2DqI2/Ell4Ek0Y
1JIGaY4XaB7ktF+lwgsn6Lz6KVH4gqxUZDfTkSNqeeeFRXxmiin/aiM7RDORW2DXZV3BcMeZWKPj
D/H4+a3/y7O4XZrf//f//Hos02qTSpKUh/4ta8J0/pjfdxps8Czuf5UHRAv9r/ytwIZ+AGxpy6U8
gccQ5ZN/CQgEwV+gn20ql0D8oDNqLb9XpoXjobcmuKXpcrk+nVny9r+l2FAdsHVRxPN936MJZv0T
Kba3ISSQa+qlNBnonNiU4p1DOcHMamxXOq6xDwnXM4qHi9oPYOo/2ZlvQ/KXxxAdI8Gt21nvyrPK
kt2Cc4mxxzXQAj9Rotc6mMFlOQFG/eRIensIPD+LKo3jwBENqW0cUiyZi0yGoxPtF6sOL02/G88B
3uN0o8gGGr/89NIGsfsmUNCPpNzNpiYQC6hEm/qQ/CNQoBfqtZboon0KUAxPkbbuz3DfifE2wU/E
Q/VlCu9ohDj2zhziEVn7osiWIx/B/OqIVGVYe+PoTqthrlAfzUAXaO2AFEekzryvcL/Dp0OGRwj7
hkeT6tIjzlobGOdcnSydVV4XOU3jwuj6r1bvVyfhiCiAEeHJEi19euHGGXGnE1cJQG/0VtNYLluw
1+W1jRnvb9ys4FaQR9yJJj43hyXdIsVVrQecUvYKibNzl/QjWCeZM1zbciiflKPqS1rd2VeU3LJV
hXTEzmuTCiVctMSGupr2Zh3RgYCEdxSMJjaEAFu3VoJ0P4R6eSqsvr4Aqog/MZ3HX2YRG/vC114M
nTHtW5pdMDTnMPIRobLrBxmU5ZmvNFKzVsmwMtsJwWDEsXa0sbsfyCSEU04i0gm6k2KZKIf+CCnT
L/IsqZpsJ0jRqvUUsc7XZlKj3GY6ZXUPG6b5AaEn+JaFuX0TIu+JJJopUUwIJNZDeDwLPJqgCVMM
ytJ511FngCNHwHqfJwXKGdgKFZdmgW7/Giu0+kygF3O6cPPfkRgU6zxKuw2ODqy9DADxyoUidInb
8k0yp+Y6mrPlJsHKeCtBvPwoRQ38cjb7XTD6Bnyi2i8fu7JMjpIqeVi6rNnEiIGcxmGA+ZilAIlt
JYOTVFFx3sKQ+gZ5BPZllaozU0EEWMnZyrn+R9PYIPEVmSujNr64fuodRy4+QONUAc1ZCJVM9M0e
YXf097m1ZAW8QwivW6NPwxOGQFLp9h/avgDkMAEugqCzmkXxaDrzhMywC2isnylQx19DiXhuGzXF
kdEEyLUa5byW81Sta8rKCH2lPkir/jQzYCqt5j7GmxOhrV+0JMF8G+InmB9nk9T+gq2Q395EEzRc
P5FX3jxNFjBW4bK02T0z0JxzJ3eRurLG33MpwFl3Rn+e25W672e8ZJhZ776Z8/wSFWW8P1Xf37QQ
+CloBDf4PKfbwVPfjaFzLmyV2Ft7UfLCEEptp9CfvlSITMLJDMfdUrrX1VR+E05UUwXKA5BHqx5z
lAV1RGDjq2gcKHn41CizAhhvg06Xgqq6yeMy97bYyi35ekFCTJ0FILznY8pAYIPXCdROcxUZMPHv
cgklF6sRe0A+ioGo282w0Ca4dbssiPtihTt1ME63Ak2lbWhJEW88ONe410RwgFZea6I10gdVdTSN
ilh7Ntw42GEca2NTEUwSmmZBaWsngc207ioGa7aL80nFN2Pu8TcdqOXxhd9q1mqNz990FaP5AvG2
QQYgOQ0jrf2iPdO9H3YDbB5z0QqG9pZeR2jfZcNkeLt25ox8FJS06AD1SW+c5EsTD90X6rs4Zxwh
HJX/MLwm/xKOJXBJU+dOdSm8/QjK/U5Ei6Gtqu1oWQFcck7Qn4FJO6mRjNADNHTk9Q4WFghbniH8
5O3t0iDonfMFie1ShRZiJ3WMRFqrf1tEfvQFZOz04NsV9g8VFZkdhjeo1hQoz1DJwishHxCJaaRZ
naTUt7Z9OagKNFdEpE7Lpz5FpRMFRIjx1s7yJcCtLsWkoQn7dSUhAqOVmSB6HZEuzx3/r4Vb+0VJ
M8J8pDIGlMfHqbyeHbf5jYZQcMaLoLiR4wp+2ixhqTaDHxe00JapPg7MIrwsvNT/BROM93PwHdkB
PC+vwXtTNcrJgKo1/VT+zDP68gnrqeLOMYlaizzzFX5XZf0lLlHcgtxbI3s612Da2LfF5r9RYNWn
/fJJFGhb9Lw+CgPP66r/Vb0JA1//nb8Jt6b7FzEWHXE6y6YV6rDkVYyXZv5fJloAJvgbEm4KSv+K
A130e1EVMrHVRCfghab7Gge67l8UybxQELfR9UaH6h/FgQeUW496venTtydwggGo+05vYxgtdAIn
aEkuQVeEiF1ie4pbVmLjQt/6+bIXde5UOxBCSQYZ3GnOY1IrBKTi5FFGNIZxJS/tZo0LVTsfJ6ot
8a/BNPxBdXa4Las0cFFiaJYzgERd8S1VbntWS2U+Zk48h/SQcypUEDEF+9ngkD9KDb/+Kvpe2McS
l7LxBO5NN52jWVJtMeeZyWftYlnlC/3AxgrdtQVwbYVQ1BkhTIN4VBPEayurFNZ4tKxHFGG3tp0U
xy4EnwVF0MD6TXw9IDmOgdYuxN4BkYup8pK16yfpeTFitTAUg9gb3dAd0xPJmhVnwHw9tgYl9cHe
1Hb4bapmHOHgFpTrMq71Wy0q+zZ7yMo5g9Nwks9nCfLpsNOU1Vl4m+UWJjtDXSDzsUL8wqOuCc4P
j5Gik2vFma7gC0IeTKEVDtYVFQRPxw/yCqR45p9OlvAeGJHlFH/wDKM95TfquO9cabinoovnXHt2
wGKZ/Lk56sCHFFsgK9N5nblF6hZoLyw0Oaudr4ISdsPk4nXk7Ilvkrrlvs5RNhKnilC0C9XaAmps
z9sJk6YMqcgw7kCTHFtwccLxlCJPlvr9akaaOMiP48CAMb3B+cX9MUJkvYGWzQnVYmj0GFaaPKel
cJ4WPG4m7t1KeqX1RZSRtUM4kLx2hX+E+N5MOEXRRQnHM5zj8hO/GhoGqsujhIt0yI7/h70za5Ib
ubL0X2mbd5TBATgWs5kxGwRizcjIlUkmX2BJJol9cezAr58PwapWkWqVWv0slYwmVVVmRCAA9+v3
nPudxPJKkyy67AFAa7PVEWNBMmXjHRSKgWmfJOW2nLIqmOssAkshxMlNM2LTIn3ZLYRB7ZlKuhNJ
PT12dk+SBjkwRpB4DQUs3YHo5LrgXTcW9a2N/dwND3qpD902JxX9WEzMaMDpa98qKGNfjU4Jc+eR
niqpcRd84m6IgTvqkOL9svXEqTW70bfMKD8xC5cKmsD9Z1KOhm6zwPK/17iCEphvHX2OGnJBo9Qq
dnR0tf1g0tRyeLnb3DbrvVjE9FBWndgjG0IntRga9Avlsj9mhp7dGCJSq2m7HaClEjE0kGB0Sciv
B6zZ5Rbxlulyguap+0uqr7sfhMPGTHeuXohdn7P/xzAsgt6y6Sw47SfwbuHnuIk9RoIWAolQ8raZ
ysoT81z1h7RdLhJf38N6Z9+B49cDRzfLra3E7ZICJmYr6jauWcudm9SwmC2z1r9XYtbvKplFn6I6
WW4aZY3nasjyQ5ujIs2JHe3TdMj2IUoCh6i6fTfGrN3TY/OeIouaGMHcOLuZ87IY+l1ppuzPWmif
QfjLM3NA0JvTdvwoVTUimNEcO0+JabwWcp4mfD9LFfljrpuPtmH1W1G25nfNcdm7O67GLlvS7th3
+Veywb1Nw7CdG2j9rDwfvpH1VJvjFG8MZ6i+0vWPnmVqRaTSZY380hUrP4V+IL8DR3IOuWv1pgMs
xyl5HHW7OqFgFxjRUyLthnTCehW5h0nasDLqcnD9nq7jrpOR4Ebvu+RGeHH/3K0lXs71eW4n9cBt
XT26xnxmgkgj8SX0DprDKL3P6KZzIpYn8aDu5u47LL/43svd5DCEVfkOKN0jsgvzrl8Xum4TD8do
OT5/JkjTx65o3ONsDlOQcXc/Ca2iQyjG2Th4BGdtxm754Orwrmc0BuoqRyUXsj9Y2Xvd/Fzl0egX
ca8F0yisNJiwjrxKd/QCU9TLYwWFfWM5zfgxi1uUBTOFx4JE1fqDM33FYDxsSWrqvlOKaptMqmVb
5WSOT5zrP1HIF6gSYM0HBjPu51JWO5FH3b3RNPU6paI/OfiQsw1TSpnaMb9DSkSl9DfGd5vAmvrq
MSUuq9vMY2xycu013xJd9J3sM/1QDqXzitiwaMHCrbUFB5Nv4m4e8CZE5GaWFSu/C/XEdziK3Rpq
iXA9aObOioTxISIg+8YdZXyqvKa+V4J+eKd0gMKzF8/f6AB0T/SXCRhSRhgHLVNG0HIJG+bAp2xf
iME4Lg3V6cYy1LeiSMytmCoPGrJR3U60/Te4H5rzUlbjQ+5oWw4Q3q0aDJlwtE3i8GjaWnYb60Ix
lajSz3k7GM9pm9e4td35SV9nsX3Njr1Hsi27w+B207GawoT2emiNOKUT/Y7+a/ax8Cr1MXLL5r7s
8/Cl5rR6009q8mPseR8EEK9trFfpHkl63tJIUL5ul20cWHzaagMeWO+OZb4MNTm1/QdUKn32E6tF
WAZMQLiXVW3hdOv3igOLuXXgZJ/KUQOnjyUB3yEM+gxjvzAYcbRMrmM3frImh/PMENt7UkWQ3lNI
rifm5+2vBr+fmMOwTO6jDt3cTnXv47zI9qBbCxu9WwKI91vMsjuOZfbZSer6OXTAQfoa42kEu4YA
rwN3nM5EETe7tka22/y7OP7vFMc0D3WqxX/Motl/q5oo+ak4/v1n/miS6r8BlKRIc/BxUHqutpnf
i2NX/mbDlUFmI8LT/qVJ+uemKLYaMCQr0A5B3PhXamFX/9lNSj+PRiV/SSpielvSXvt9f+rneQQ6
c7u6+QFT6esINAaKGhUEQssnbK1PDY1M7jf1yS3Ep5neBMmZ866dhlM3O+520ZRxNMdiPraQpVfe
ijx6PTHnzayTx66pctMNXkMhNNhBFTvYOtxWJ1Ysrz+vZfqjhuS9xyTSB2Y+LpvaTZIdM2bTto+c
x3RI3PtxSYLM7YobbGkjv41732QQaNtqhhEwJtScdELK1VDc4czEfNJZHTmW07FpneVBtqEMKmd0
NmIe+2cj8bJNNE/hytkmjVwTD+Niyj3xph9tq4A/N4753iny+LbTE3GTmrwnsueTe87FzVZqtrpH
ysTJkb/0EyIGkFXmaJACC2d44zSa+oM5jAHAnelLAoDqJhsJzzM9zgwEsYGiaEcSDK3G2Y+khlGQ
5hPFlvnepRNrbm+EAU/0yqrv3wymlTfMKZ/o2FEnJWoM0oWe6dIBOuBb5cDilI+FanfdVQnT7sK1
oUXI93SoTW+kcVWJR6828k/dIOuPckh3hbfip7viMSOtBNXKbXo/dR0CzIHlc94wo3Fr0MXcqFJl
n/qlSh4yM7aOZounDYwjXbA6GponZWrhk8GQ0Y2VzQuk+UJikYQqcoYcklyaKh8/ISi37/TkvZep
MJniqqp+DOzKcc/x4NHPGzPrqHpgI86IEY1YLChjuTHIQ2e69auTpEycpc6Qv5RZKclqpzGCYiwu
VolG5EObrzJICXVzdhRx1IjVgovnGXQE4h4zWWvU5alpQ5oUS0XnAwB7TwYq7mSCIHP2YSwWdI11
csFwS5kABkjh/ewYg4aNI8RvK40kfEmNvHoimIphoSKpngSpBRfTnqobC4j8GWBo+rlmVAW6KzEt
UEY50BDRhfLb0TK8n+UAkr7LIoKzsGVtYYmvKHLspFTKSMkStEHQKKKBlW7mLzR49C9N75hHzTT7
dBMh4Ryidf6iiYeJUV5GywZC39bpTV08D5UsT1PHr3RovfUBk4DzvRFxa8qe+YKDbAc+vJqj+RGw
MO+xYLL5kWZJdQNix86gCPM91G7OLxSg3dT22veZBxSLqSvq15jnb5/gIqT7NAFvDTGa09Zcgby1
KJPLrKz2HeT9sBcc/77Bh5juwx73w/WdpeQxursBJgwTZxgPHqKFai6RjWScMYzdB2viHrTWHk9e
xNaJwNr+uU3Zt+mKkj6frB+8M4v5ce5l98GZCv7FnCL/KIcffmV4oTocj306Wunn652WSrDs/hJ5
A5yZ2cDWufa7KHKru7FebTQxES0buaj8xfJGgxOtlmDyKiznAea5dazIoHkUoP6CpiG4zYh6qBz1
wJcKxrw8abC5mGMOR0yKY9G9d05MFrxe2XfIYfONCoXxGOqp+ziqlbHBHYmWSdDsZzCWxBxKulb+
VcnQBpdXdGa8cHkUa0+AIIAj22n1pKi59lXe0UdYv61ipNuFy7x1Oa2GZDOIbnA3VcqVI5lBnoVq
LVIxXbINAjtag0PWQThIjtz1C38krvvqUt5sDMLZNm26XMhmuQxqvmc4+HlQyDaDrD7TsqBXapOi
4d4aXX+nj9F9DMcECSM+MKD9XY7eDZ5x3A+atykN53FqzZ05xPvOXl4icL2B1Cf3TAQOC10ot1lL
NEQ9Y2gwiNzr2MegqJpVv18rnEerTj8QpiEu9sAangk3CmynNslML61NUswXPDvBOEFNoJAySye8
F5023YnJ4BBXRTPNGteO0ZQIOXe9wdpy/C3ot6vmMAw53Ak3UzGx7eK9jEgKVMY3VTJURuhqfZMu
6yyqUeBiMOTXRnSH0pUPbJNoGENv3hkkB7+CAf8E5oGguqog0actdlg6Or+YKeS1wsT+0eJA8o0G
gmZt2yRkE+hGvZku78UgN/TZOQQscburu+mpTPv65DnZ3gT4wxj5whec2GI3qT4kEW/OzpktPtgE
xfjkDByzaS6OOm7/w8giHOhIINsJNKjPlNKpjgjt1AidVjqdgwmL8HnOdAdsb5fs05ngOgloVBcE
OGMi8XsxfzfnGiSo63xLDCc5WKPSPzu2hnc5y5470aZv86wxuJ8OxPuYyt3ofdn6Yet1JyJBLUaZ
l4X1wBzyQ5SS6QM2SLc40AeGFz6pon0nnzbckp4wX1ClxnprEgtB45iambiIpSHuZTDKcyXsC9zO
7IHbikYGBMZ7TFjWdjSY6NgUzHodsjKrA1o7pHQIo/7WYpnaAgM5Ai8GLV7Xb31e0eByWw8f8PBJ
Z/J1o1fs9p6h5F6z+6/w9V5VbO71WYUfRlEDBDWzgePYmDHzILXbxpIfQoIYNzaPoZ8mZfSJkemW
NrcZdLgXzqPbR1uKBPediZfhkcEj8SGb1VpDoPluWsueT+Q+j5LUGSDXm2hIP6ROn/lkThXf2tBJ
v3VNk6MlFcTnRG1IkKc27NjTx13W8rNRYW6Bt+sXJ0yrByBoExh4RWVlcuaHDuZe6qEme5Kj1OfR
EObF7ixgl1RYPnlPS5DzFLGSd0m/RkoQtRNmheutVp7oPExdRhfGCAUHGzwVF8MjhcSNVKHzSEQv
nT1pdzZjyJvMNCbFl0gkVthE2nbASX12ZGNxx5Soukzd1YZvLSPbIAfMS+US1mPJItyGiizOsFXh
i6eS7nGEgJNuF6ZSAAzB4rt0kSuPVArZXuiV2iZTHm7yUVbWNm6m72VhwBrE6/5hbJLxUMekCwKK
qLDmQQSKllWUdMaW4VaAgrqzQFugCiuGQTvpFQtYzTHwQFR4u6mbLt2k4Uy4dSLIN1akv89W/sVp
ARm3TTjeZbam3zZh2exysyIu3IBk3hPtvKFmuJ0qBtg1bQ/u397k7vKaNk1VBykT0htYYyQKiEz4
CabkXWHp3aYCnb2H13OLpjLvm0pjGyDceyc5kt4va0ByNsAjquzBvZtHlT8pujMHuFDaq9l5F0SZ
9tvoJBQg9tztPPgENKLCGs/WmhjeJEnQNwuPOKZbH+X1kR20umOOGyq3189+q5OdatbTfhqnKGjN
5Wm2TecyJYagDedycC3F3h6TdpOLZsvETvQNz+Le7NjyBsa8twOYx+0E2OSUDCQU92kbHkcVnpNI
PVqhlIETuukRfMh0E6YuGIkgheMgtvBlH72M1VXcOD1sw2Gb0mQV9Z5krjR6YAhFBTzCq5jHB16l
PcwV6HzRVfPLfgiAzlUNnK7KoLyqhOlVMSREaGDqfdUR5Q9RkX0bhbG4qo3tVXmMs6sMaV81SXbD
jxMqpaYjVxZX4dLqxydCwciqXmVN1P9qlw7Suu3QPNViEpNb24+JB0khXYVRYhuMICfq8k6tsmm7
CqjpKqXS/O1ux1VeTdBZm2g2tuMqvbqrCMuAlnWyrsqsRKP1VrF2XGXbaBVw8ZGbwYymi39thT30
6du4Cr7JVftlEOFUaMjBUQo0IFMtqexDQlr1KhvXq4A8kcaz113vmfH6yZeozMsqN2ObeIdtPcBv
LpqLLdYGmfU1ZvgxgC3nnearcp1eVeyITswX3Rq7d2bR0vO4yt2G22J0XSXwJvWe9KEHSquoZVDI
hy47kn6Fbr4s1ny2kkZ7qFdZPW/0/LaNi68cQBmQrwyF/k5nTN7MJSaHBHVerTI9CUjFu3PV7kdG
6HfYgodds0r7lC822oNJwzmkp04N9GiuVgDCEHAFiNUggD6kAsLHedJW+4C9GgkYmSjPy9VdoOYu
v8tK5cgN4xvxl1K1OBHC1ZRQiJitgER3vAocDSvqgNxz392rm2GIpHhMVotDt5odltX2sFwdEMPV
DUGSFs6IXh/L55KifyvF4t4QaFbtWhbGrSuWYzKHJaM9HLKqZMkuSdSPr4JpusBW5MQhdsbAXdJ0
rHxIe9xCAKLvCJRlEqJMvO4Z9aohVQg+cLnAD6Z67pZ5A6gCgnJgtgQvM7s5fI8Jpjo4ZpccGjXW
h0krv2UTaTikLDocH9tz1hCwVkeNS5yWPtxHcVc/mqm3BNmoqG7p9vkyqtwtrLskSFFzTryxDxz8
wsDx4mqnpYV7zNG1m38b4779d7o+yIQr0/wfd30+vrVkR0dwdf7sp/v9x/5QRZE+GQJHvpSuZ6Jw
4nP7QxU1rN8YxzIZODXov/xujLsKojT71hlQRjjlKmP+IYjK36SFkcszMVZaOO7+JUH0Z0sXfGOs
apgz8esJ3V6bUj+3gFYMHaeB3iYVg0VgUyZT/8BwfGf7bIXt5z9dmPsflvL/KPvinrDnrv0//2v9
ZX8zml9fjMEKD2HYwyfIBPHPLxbJyWK+v7MeYkJ5XslkNp5nWkQvWdI1INbI8nuNEI7fvAHK5f/g
pZn7Iz6I4YG/G0gDcCumjsy8h4UwkdfSY6D9ioSbtg7BK8+mOwmDrbYxKPTCFaf/1y//s1lv/eTY
6pndwiMJzQP20M+f3DABwXlpbj7kWFYT7F4D/m2965f6lFTry00Fx7q/fs0rWv/ny82LcqtYmC4x
Xv46s1PWZdhHtWc8SKM0nkuM+EejsBe1w5rvvayDViz/Ji/ei75p96Cfu3e7pqeQazbXQTG/uK+d
KJ0OrbYubgs7xhvjIvhFQgmA6maoQwKKkmUtidpaYIKf8tI0f/Sb/2GSx6+zm+u1o6JB/Dck806/
OsBdcFv95MTGg+g17pXVzzLl1Aw7F+fXM4AYkCGZbN//+ur93Bv98Y3RGiWejXGTdSL852+MAhKc
vGzEA+cN8VxqC5YvSDrf9RSVahbL9CitWlzwtrIFzHGf7P/69f/+wXSYjcVNT1uY++bXZ2XwvBId
chIPtmZPj9DU6tfZ64kfGpT4J4O4v0xjXD+rKWjlUKTwgrT/fv6sRK/DYNR78WCRRf+o1QxV7wDa
0u8ITbN9nzLLeht0e3069aLY1M7Iw6KlznSfZvR1/vUPbuoWqyUKP7zlXxYJAz0LsGWoP/Sd4iGx
nDCvzkbHbuhDFPb+Bw8JUwXrc8lfjvx1+AUwsZ5o5mA8NC1ooRKoxLKx4Erc9I7OyG+T0gEdWhoI
KuEuJ4ZMXArCgSOcFUIDbJwupBLYw/QYKTlF24wxk3OXDd4WiypRYfFA77acU54y6dJDPXkxCs7u
ry/ZFYHwy5PObChAesFW4XHH/vwFwogPe3f2xAMtT9IyF6dpDtf75trLawBbc9AZWfcQ2c545UBn
JgtBBu1MzhJkYdqvZGuqnAblkjeBCPX23W3oQf31+/wvVkHwJAgfHMbpUP06wgqhox/s0BIPcnG4
INfLLMAAvAo9FM8K+Ns/ubPXHfSnHQfEC3c1e64uJPTgX18RaI6R6tncPoy1Wd3IrpBvsPjWP8w0
8lF3p/vGtOlshkkI6YuZPLo3I2S/p6TP1llD+CfvZkUHNgV+vdcxp70mJj43a70nrpeoZddA70xi
79wODg1lwUgfSRLW0XD4QEQbV/9k8JNP8OvH4pPwPWOptwyLCb1fTEyLm3lo1HP0UHGXkAs3L+B5
HY2y1AQkgPIbD+PaQE+7wJBaTkOVaYx458URPuac361v5qn2sH0Yw1YvOmc3LCC4DrHdEodZClJ0
oYHJcAl0cyFKQ49H7UOtcXgPGN0G1DoCv5AbOmdxG+iGzpPBERCzQRHjcMjSvPItty4f+rKLb9y2
INO5cKsL80GOCkC96pxtsVV9ErOT3Ylqzr/qWSsCwrCb2MekugDRnYb4fZbVbKM2xcw0dOzfJ4aj
C9NnQg1FGotzsZliD3uBVeHMkEy20LJyHK1+IVo7HQMzdBxSu4Fo+CqNSP+gZ6cGv2CwjD667c2k
/nWG+wWECI2REqACaDPIMQaWht5qjoaaE+0YMpd6ph2MaFQP4Ql4gvc0j0SkbhwOvQ3mRaYnfdrP
DBOqlmziTRFHdX2PUSxvNoR1xWHgpjjjo7hn2824R5wZgxlM2dnbMkdNmi+lAdwNzhu8u0rKt5aI
r2RTuqw2lIAsxEPNLtAmMz820+eIGbEGxugyC08rUKS5s/pFsp6dWcQCn/ZS9rpTn8xIT+db26zU
GX6tK3bRDPoWj0QyuUcL/sJlyLwObgu0TT8yYn2P070JPLNYKaJWs2s8MgVVVb8CaF0+kfWcQN5w
p4Cpf+PLzFlqI0lM2TPRFu4MTj6fC68FEbR2tJRNtgw3yvQt6sO084n3KQMdHhysyrAr901Uy6AQ
DkFERVToJge9cppcf9a02Xer7t1Suo0jIYnqZ026SXYzAEjOUAvK3CueHXwfuscNkM+VExQOGVKZ
383AApDBMRRCcQbpa4wGANzMSjTyBJnLm+0C45Dw6k9kL9kmbzdLyyaY1Vy4O01fi59FTo9VhtGb
2W46x3pEP5bVXkOpcZku37Y5KFHCKML8w6S1fGNz2LEpzOAHNoPjsa5g30c8ASBMJKQr1qH3kjDf
DTpR/eo1xOdtbLGqCXhdcOrrDVxj7C712jTkqydr7JW07uihd9wF/9RsW2+hHEdmi3UHdSl3WY2K
Ub5N4eK9wDxs39sFoc7ubRYeUrbPjlWgITSxan3FE+puQDLy6+ll8uY4ceDNhTv10tOxCjJarDe0
X41npcv1X6py79x1ay4ly1kY+rnlFVEg6MInPqhbPtOQUPgglvM3Fgf0+M4Fjf3WQHpBI6DhRrB5
LNILEegsMetkzpk2pHf2HKJnUaHZ1BONFfW6RlLDuedQsoky9NocUKPbd0x/XEqvscRz2/b8z+u7
Lfoe5zMgd9Qwyk7D72Uy36trLZLlttXclUWGZhYN4tIvfCODRWU4GyNqmVg8GhPMIfQJxw0TCsRz
Ghpsz91Uj8G8Vo+zwbUXxcyH4pHklbJ4QOGquBlwBLbvQzPjz4tSqk89G+QbRBCPACfKozpnt1Ve
pF7TrKD6RSmbH6+FAgke5XzCMW+/GavgtdpXXvHPeduJVM93yySBbZMAPTpWGLoveswjbVehfmmx
/VVnbiO+O2N9t2Wl2HjaimCxkHekpzpFeFXBwJYiq19RcNnNccITCBDC/3iz24XpeBCbcChU2/DO
B34Gwm81YtQkN6Aki28tcPq1VFk9Ye8/Dj+4VLloqZcWQS5pqm4sLVMp+goWwttRzii4ULvfYhyd
+Z5thzdYG1O6+C5g63RbFyL8kmvkSvjl9RESocQINsBspwxi5+mCZnxwrREag9fyHdUhnnFy0t+9
aEVtQt5jbavWo0oWY6AXeDi5MW3zSBuGzOjWdI58nOrGHDR6e3M/z75GNFgRDD3e03Fkx+3W21OW
yMV6BL/Xz6w10ibFjXVv0fHvb+sx0pC2CB2jSkMNgEQb027auvznbISSG7izMq5ZJ1wU7CFxntPM
Vfm2U3qyB9zEPUIYo3yLi5FrOtUFn/+6CGQ5za85KbkqeZZ4Z3uW5lF5PGG1vb58MXbuJl2fegac
GcoRCNBAu5Cu2KUOKjT5VhMDR17ORs51GPmGvBItGgzHdD8BYn9rXPDemZ4XxZYIMQTrSPLENw0j
ldgMuBMtJnvbmzFhCZCCGn0rGoQDaloV0b6cQgPTV7V+QamyWJqMKlSHohHeCx0rHModx9F2u9gQ
Meh09dRABsLF06yn8s1MUyYQNMaUNl7KMQQVVzyPJvhjUAmzGHzWeXJ65sSrX+2o5kFXYgRNsX5C
diJq5NZmBYL0nuyvB95l1OjWCZNHNOKImrB0Mw3Bkfa5V/xNBqX5Wq5y+gIIM/9RMV63zXlhOiqo
gYkwkRzz2Zmd9s6l4Wo+lmXC0vqek8x61Zp6QFFMR5EvQbO+ndjmU2SAYd7qnmkLYgwi75xnhJPC
fDLpo5mLSdZsLlxf4rRiKj7j4TIs8sKRVhpp+jG3PLn1q2BMWoFtbsfBUYc5kWSRSq/P5ePUjGWz
KUcCWjZao8s3a1pXFv5t7wV2BsdW3L/HTFVatSWZZ8xPxWDz03kPs+uJ8Xi8gqTjcKGXdXOhg7+u
fWigGlHgYg0iqIdoPZJbHeeVuOCeuF6AH2vRenAfUoN1YV1Ym8hhx7neuyG2aSZwuppsECeZvzRs
Qw/X+9NC0tinNAL2QwnK/dbpXW4R2MvcUDIbTvCNACH9uCFoxbvfa9Iyhk3RDM1BgzK/zedavkU2
vZTrXWEznowwgh51sS2aqkKV4gLqnIuAPpxUqHCMqzBQX7ISkQRKRIAyaEJApkbFT9YPpI0Fd19C
uOmmsUb+2Uwh1AScPcVFWHwEbjnxLImJGYPVNOluHGgNj4ZjmOaOYARSFdOK1d5MxJ10jOWBkzo3
tQ5XsN+AcYEjva6AVtZlBbgGh4vdhdq6fXcpV8l0Rh6bdQPC7B6ZGHLqoWNRqKJmIEBTcz2Wq359
t2nf8ZiZauZ1o3pGuZ+tZg1DgSDlTTOFn7zya2bUHazLVqcFqdXAkGuohZanQbjJdOj6ocSu3aZ6
dSxZRi+NvmbvSXd1NURJxd2ui3BpnjuJS2QbaZn3oo+AJ8p6Wj+v4433mIicp96dijvDlF9jLcRw
6qXtQZKvgbWclX3MovR7ZLaMMRgqxH/PkXozVEQgmhPbY5rU7EgzXesNTqPOWwdl7ZcsnbnOCaAj
v5LjMu01KC+7VfYd/IgZUB+HCuOWdZ3emhZG+g27JpHz6IyHUtTlvMnrurwNK7P67k2rdcc2JhZD
iszQb1qjc7fT1Hb6Sa2L/ykNIxqRGDaoqXqr4gSTl/kR0D9dGDpF/Ubl4ag9EQ/A19MUNX8q7Nk4
rSQ5n3QAYfaYIwtOsy7+aqDGAawwPSqgkI9ZhFZOdAVwbcXw0/WgTLYyF4bMn/VVV8aG3vD2wsWh
2WRU1AdWOPJOp+tmEsas2wuZFtm3ihqT3cWrvW267uFCS8OX0A25g64Hw0iPyhqsUUrWRdOxplXg
kUOs71NzcOLKOycethO8KeISTdIjVaLDCb7MbmAz9HfkDMb3CryS/bNZZ2X7ImK1WuzEeB54ZWRK
lkggptP9AmIXaVmVPBP5Wm/Woeee8TwnRRDWtK/GyYKBlKMsgeykVFM8Ql3OzZOEWnbSKrmzo3Vl
XpaKHYizXXwwZJx8swZbb29k3fPEdRomBVKXvbP2o8JQVA8aO3ORkY5wdBysWUcObJhxW843vtv3
zZ78th6ol2G4nFU6+aZjknp2XUHLThKytKHPwyVxUo1tIwwNThIF3nq8IbP9HNOxDhbUl2MtJ56H
JVqXg2vJLPXiOwSKyadLVuhM+RX4EVFXDcYB+/g5bqCcTTHDiLE1Jx/qPsoCcBY4nohKITaXDbHH
5o3CYhAtUGv3YGsqZLnFK92t2ZjTwYik9hUonHxPvX75llNVEnU8tZTbY45GzlzyjWCq7gwXotrn
NFc+WbzdJujDMI99pQC+b1U1EeluTsmF+Caw1amdfCzqLnoi3GCYNn2RM6DQSn0/u3K+eGYdfojJ
NPhaqZnfJEtgW1TKOAnvl1LjxJrr0Sg2Tqczmth4g/167c78G33wz4beTPC8f2pk/R374PJt/I/b
b1PytfqzwgMTaf2xPxQe3WSEzbJZ06GV/sQ/gNj2mw5UmZ4mfWTHXpv/v8s8psMPmfACwBqBGKE3
9p8yj0nSpOEJQAKrYHJVZv7v//6pZ97+8v//rLzItSP0tw6h1AGhYMl0UY4kU0ry1ya6YihqGQmj
OTdGn8xvFpaY1i8tp7O2euxxk2GsBeA2HxLOb4V2rIy4lg2nN6c8VHDU9zaBEu+NGfVMg+q13LBd
DMvNVNrON9XkTkDemt0s6lB2kc2ckJ/l42w9wcBZsNX4jKUZzLnkTtnkPgA5OrGcOpY0hlyQaB34
q6ofYPfVNrjh+cksG6ih9jh0+mtujmvq02JprP0Nom4JmNLVRqLXHIxmA2MvC773RWZTfLapXmr3
KTacpRoJhnHhIdKVsrqlgXlSF+1zC19MbN2Uw5f+MVFOt/RsoYNrEK+pF6V+k0DVwbikKzbQttk5
qp7vJXuQw0l8TPlRe9aWz3WpO8kPQOO/H8B/8gAyJfqXCuv/azIiu97aPz99P37m94fP9X6zrXWw
00NXNFzvT/ARz/rN5oa3bfqkmOYBCf3t4bN/k/wIIqqnwzZDYfrbw8fDDMdEogmsDyeDov+K0X71
5f/09DFnyH+BNjpCIP6i6PLP/2S0V0R8WLVBxS9z192Q/zlcmrLD9hnG0ylHOTgwDk+uR0Xr+Z3z
p3PGCoI7yBVifMT7q/t9W2tvOV7e2wxfP4Eioflsp2lCF5FJ0SBqLecS50P7OGM9eCbXJt9npJ0c
i8gWnytO2WS6OukJQsu2m1v1hbn7FPuB2zDkmpLv4rd9vXzVawrxJIxsMMdTZjxBGM5OXpmXN6Fj
5vvebKkTu/K2kgbJdnlYBPgN4pMY2vFYJgUVdEFFEBha5JwK/CNs6vl0V+Ez3te5651njD00E+zJ
eCDpxLuQSKffijnRb2dzxvxHJap2UKDyvaiM6JPwEvxTWnYvJru/DakAF33GvWiHnL6U5WkgMmoT
l+Mc+7jkwGgIyOgUhU137800ZTn/mluwdoygNnnS72Wu12DYeRF2eRIaE5oYZV9lH5SV2sqfcivd
18WUHry264LRGgv63bOARGn0Hys3Ce+6Ph4fOiwiXwm+mT+VTW8+RBkYdnNOceqY6fSAjklhYxjJ
ToWyv9EnW30pkDADUgqdXT3kw97BTB4ILOTkMZb5YShHWs70Kd41z1xPPIQmMn1llNHRWoNr+oRg
r0yvyqCV4W2R1cWRwPpjTsc3oAAHiTE0aq/UIL9HXlqRIc5wXYfvcI+4GCL6xsU9VPLF2Hlamp3A
WIfa1gRieVOTZvcScWB/dZRdbBlzrU9hDRqiHkb1jAc0uV2AW95CV5g43jdm8jHsrPac9nr+xCZS
7wvIcswjqEo/yCl36Jsx0/CwzKyOUWQtO2KdiCIHlAE9kcYMINJOuRCKzOGMaU2/9zienmAZ2iEu
LSv/2k9TfQltOz/MU2/e2OC+90VtJ6+96ySfVM2xoKRx/FAQxHaYOOBfdG0wbwx8hoemr6I7PJPt
M25VWsNFmx8LrT8ihI+h75XSvRiqNpD/hX2rIis7JiKvmabMrcIvMgx/TAn/f/bOa0tOpcvWr3Je
gB6YiABuSZI05X1JNwy5wnvP058P7f/vI5V0pO6+7ps9tGWKhIRgxVpzflPe5PV0YcaT4HakJanp
/R52W/8pHhx98ZYZaZxZh/anxpq+yYadT7TUtO1Js6ONF4oAGioZ5nZpPlsi+4K6k1xzLRLmB9sp
H6vRIumvq5fDit32rooVAfEzraiz1AiY8Kjk9et4hPy5m3CcfOrCNmWSkDU0PyzL/ZKETnwoR/5R
tCb5k5PoBaHOtP3YLRYXacSXOLHjpRmcK5/QsuLBRn30GajZ2HpIRB/RsZwic1LnamoOZH2QGKRs
TOxJnmZ30LDzexnmR7VM/VmFa3kSWVH5XY3MdWCx/NBXbnKyUYMGC4phH6zYvLXt03uKYfFtnZtq
Z2XAC9d4yYC5yuzV1rX5yYZxeVebBfv+vgY/18YZcl5l1LckzgdTrpqLBuxMunPdQPZpcQgxy1wx
2MsPTX43huH4qm0M7kxZTOT1yGJn6ehIHmnAocIf2y9Wv/BJCJ+c9Nk+VDR69mOOYmBPq9J57W2i
GL1aZ+jpTfZSkUi0RDdrV2UHbe4RYC2LtHftOCsi4SEi46Nb9kO5Ar9bqwH/g+uOTxGiZcZn7Pig
ZEQNyxzsSY9c+fWCdMDmCp2cvjcM7TU1M5olUbRa+yR3cVAo8i1dsh3ADSQvqBr1U653+p782sYz
MW1/zlW8IkiL3TtZOOrUdXJGfM5I7i7ptcy3SZonGaj7pGjoHVLSLW71ThVEJBeWfj06aHmdsFgR
pjq52pO/ROOBt8b1iun9BYBQcom5+SMAc3XkjbgyzejG6y5Ce1hCC7zsUoVXa9GYDTP2uu3TsLlK
SX971sIkv+6yot5XRhcFhltF/kpluJddY70A6TWPqucs29CpgnhOzW+rHQ30id36k8DeyctlWMVr
TIjFU28aY+4h7ySSIXWjw0BsKUmWEUYnI4xvDSao3uQK1NVRMz/oA5e+jOXqL0tf7zsa5hd4OST2
2xxbO2nREzeaMe1cTUiY3PpAglxkUcslc38iubJ+yuloJcz39yRwrrcZRvN9PZJJ6i29vqZEU5UC
Ld0cqKYar40xMs8uSN2PU2Nm6FqV442EfF8lPOIXHVC6I6a9ufKypnU/ZEolflFO+msegsNiZSK0
pMeSZip5uw6p9qXGA3iue0cLSHftsOHTw5BCCwMASt1dvkzOUzQRoG7ojf4Qj4nO4Wz6NQjyVWDF
dnvdLs3nsluXL+ARWP4Bw67kos4iOszWZPgrW37P7LQL9okmgNOyTWZE/xVOE+xNTP9QimeJfkcF
vOW5p2n0OEgKEbpVDTPj0nL7Owwn+bGiFYH+qMYJBtKHviVcGad5w/SbncY8Rgo+T9plYhb7xSmL
23EssyM9qA+YeaBX0S8AtIyM83PWqw8kEX/Sw+GNmMUPDtOe0ljZLqwThGWrKU5taS/7tkkeMVrU
ZxTg9iMOXZMG01R+gTw2vxBp9cEZSzYbn1Sy9G2G64GzwPzQdM3YH3I1N6u6otQqI+WtZqbLfUJk
r9jT84wvZ1Pa/jDNg3OLdmQhA1uFb+x3LOeYjxNfHDQbExMFjLYd08MD1ql6PRRxXV0lpClXH2oW
UGqvLeN2DrOgIc+2ODNYbP2N9+1T5GUXTMfBA7SJ/UEusvlIAyNKb0PmkBd2LI32kWFCHDJGzHJo
NnM30VOBlCDTr048d9qTJMpOAgkb0ZtWWpIxoLETyy81HXG5W5XBqLoXvMST185R7usL32QfiZdZ
M6ejokG3W4p+uOZvzoGb25STNM2SVlwOrgkuTKeb42URbxnNxr9JLfJUrrAxYmXaZ94g2kOsJdEl
ZCtjR0DKcj3GUXPd8m2eVxAOfZxMn0TmLufWVZrXCQ3fTondkQgtyi1rNQcP6Et7kSQnaIyElC3+
WIX90ckJpskah2BDcCMEKIu7AheMnzZadFpFBHQgRA7dFmZy7vXoUhl5jszfqC/BbvX+EtnNx8FS
BCnOcjkkzZgEBB67ey3Sw32b5NV+CnFWelVMZHAf1t0Od4JzHHTMCn1uFgdJL+mNUQ9ldE2o0Iwv
j731V+WUynnpcLbY3ZdB2E2GDaQRGz2ZUIqkyL3/7aL8V3SypsUW649dlKrt4//jf8qq/ieL9L/+
4b+2ci6bMjokOl2KzelsGujy/q2U3dBCArKQbuJ+/meX96NcljcXf4zaROo2gpn/J5dFcKmzjUN5
hQobJe27vsmf+iiwZ3/ayiEUs9kpIte1TdopqNS2rd4PWzkI1TWseNu8XHUpovWQkDvdY/UxdUrA
7oqUPJcpKKhVvByS1zsu8PWDZubK2JmJcezGWrsM+ey0a7UCOQYFE0mh3VUVlce4tYYz8Zm2L3JX
XVRDqT00JYidqoy0iz5xNt5NoR4A8c1PqUMaOws+IyGjbiqv6OCEKFg0Hj8PSyuCtdJz0b8f0sYN
cffx8MQyOhKud6WINTnTxWWg1YTYoJubGfQXgkR9gxcZx6arLQ+JR4adUJ3JcSAxgzRRVoqvgzQm
MtN5/oqxTXctCqkrfETRfup1fx51uiaKEXreafuQcWGw6Ot6kBWb2TIyDxpOzxcXTu+eKPuEFBqx
z+f2ps2wg2lR1qMi6K0gR8yxqyUjHqtQHL8AGMKVEkTFOu5x6Ybk3o5izCKGsR55gbg70iY3yEg9
4kROb9rFxcbcZesezpjhDaRUeEKvcbrRp/OJacZuVQwz9X3enbPEvooNNyTgtLh39WLa96F9cIvh
WIstJSM3mf+4VbuDbqP7ZqgftCQ1djJenmU/LrsR7Mwe3gdBtrBE/HwZol0rNbXPneFzgWHNmufi
XJdGclG3CTs7OEPVagdaktcBdtTSH7AreYm0ba+R6uiGLoqnraLLTPrda6g9L1ZSeRYMJ+AfoFDY
S86BKSLXI11zOZlVnD7aKXSkznBGasWpCVDGyoDqYPG7mTwGUqAVoyRKhwGHeQN2CcAe9uW5FhdM
sk5UrsXOlBT0AxUAYLboEFu0yN2mbvw81/ZZ2jxWnXomV+syxS3tRcBiAq1MKHj1NT7YdfGJHI2P
adOLAzG37W7inb7X3VQ7N+RQCWIZSZt0pb+NkHPQHWra+httBOsyrQI69PhUkdTsmNDsRgwZO9FR
9Ri9PDUm2U+LWI1d1nYXs5Z9pg6f93Ps1GxYaVlSCzAnXUuHfA/uhYTeu29HtTjGKwAcwR5xp+f8
Xma0r1rXF35mz6EP5GMEcr0A7XP4BiviAAKVFkRTW+lTa6roilzyIrCcz5Hb6eeZF9RO1kp7zIVR
YKNSsfDtPEnuizFDPNYpHRYPBrEaxNKjXs6kr9pudr/ajvC7br3C0J0HEJpw2YexCtZsKHyJqHNf
En7n9aam3yZ0UPf6mhV7hFYxfSI2SXFvpRDDU3UyzDbcJZEzHk0zOvVyNC86TR98jYL8aZAWV9EJ
ab4I0Mgqcicf52Dj6XIz/8pUf+KVrOPhNQhzHZs16GNKCYYbjCHXrHzINGu5JXhPPxt9h8eRlhqO
l0nL4r2qnWlzhStKDTImrKXLAj4qrkGtJE5EaZdlRQoCLL5rTWSfk1GBNCmd/DQ2AE4HZ4RMvXI9
67WTTL5yrMmW/jbjA4eoU8kzxiTTS1X/oDvJaWBze3ZWG3loK+9VyBxl0q1qH7uUtys7RV+IuffM
xv0CxQgJCKM6Y7jNkRoSkpcYJBNr3wqxLkHewl7q7ctk4u93NthIhVqkFGUZEAbQMrvuah84BSIt
toieIZJPTUXZFTnrQ1cxvGTCDZYgo8uMNRT7te5g+ErwobZlwy0VqfZqMe1gKMxPbmORD5Kk1m6k
9/YQkm25K2x3D9Iez5KRHmbRfBtRjpECv4TXsk1xquYgu8BoZUEK+4BdCsPlpccHO7mFc4wtGFK5
+VEpui1kLp/YEj5DuWRuBYtsly+WOlHkl4/sTF/YhSCGqO1vKp5g34SYcEndfjSN4cIWfXtdOyY+
g7bwJILRq9wmrFJvb/M4LNERxs4ubJq3th0gaLpYyuU6VAcBcdsP5ZLum6nPL5cc6ruY2dZKCyZT
npZeZ8Uf3QXv2iKWY5WXxgUu9iEgyKIJeiff7H0csVzXx2YUyS2B3pepwUto1vDfZhPwvcyI8qAd
pPT0Qj7gNIx91GHJxdJ0p6hlw44BT6N2Hkz0NrxeYsJvP+TZ/DqFw3C0F/trNZgjxv48Dgaznw6E
CGlBVIZyZyPSvgHGf6tHNvM4RMl88OmKbUS46yUAP4I8KrTb+0kluLGTyWNBy09GrL0MLlDcBpib
BdKLtXAYTs64oiBKErKAw1AdWX+TcwzJ+BBprHKTo8nd0DqF56C0OSRQRUgOnqwADBRyMGwCh8hO
X6YRP96qOXheuouOfaRXa9GbpdU2cTN5GGjsmjxR4w6XFeNMQxT62akZulaCN/nKqhq0qq38Ceiu
VdIy6Mr+ScA+6xh/OFrjlkd2aomogRY1TjU99+FY2BtdSHVAWxvuvsK5CWXrTjUkB2JueciqlPQD
69iQZj0yW6yVGT5Zw1RaiCeXBXlXxF4fSVBKtxSAFJT/EoXUvSUKW7UfEEaXK6gNFPK2u8MOx1zH
K9M8QZPllXW7tu3/zkj+Sza0bX5Aqfn/t6EFOaqprz9V1v/6N/8ekuj/wY+gsAbADezHdpi5/Bs+
ZP8HFa3aUm/wKDHyYBLy7wmlwYQSYtH3Glo3GVH+Z2WNcU1SvDMe0ZntmUwV/zuV9c+SdmYW1PuC
yCTJBFUh139XV0fTrK9OXQ283AZKALpsTBOEibZNDJYLME62JbCEAby9G6Pp+OFa/caZ9rNPQEod
+RYOPK4Pd6hCjvBzVd80+M/Hde4PEwvK3l4KtTcSM6eNmxTH/8GhCA0FfM+qo7+PngVGOBoGGTEH
YSCDy02DequjpUZKcvM/OCsupfsdKKXE++AkUIpZvQhB24QFi7bR2vht32e7fraH05/P6udt0T8X
0OKcBPJhxEXvLUTz2EN+IoH84CJx88bFvGM0ot5m0E+sxyl7HFbyjTq8q3WgBn8+OPfgj8Pt798e
OVg4IbiLmQy+82rBrwlDq+77g1YJrBjpTA66IZq/WIV+vUcox/BckomrSK2x3x2lAxXdjU040KUR
xKEIyJ6AWOfG3ozxBTK2P5/Uz7a37YpKk6wERpOGyW2ySQN+3GhKWHhWbPTDIVpgj9L1+Iai6s0h
ZMsz8uKCyqj+p3Xxk2jgR5HAr5dRmiZpIoR/4xlkrPPzEYGLpnjtALXQYJZg913Cr3W32v/5vH42
Af1zXnghUTXa2ECltV3mHzfQQ4hCqcmGgwUBybM07TLSuhsE3eZupgz4yzn97ir+eLR3XxpCDXSv
Mh8OzgiyO4SfEY1F79VpVnuV6/Zem2Wf/3yC73yX/5whDQq0IA7jZYyuP5/hEmfKmSYeOyNW4oYp
Wf4c6VtETbXSsKoQIw3NvT0uDlI2KEqq151zLa3jAO/pMA7uuB8A2XrtZNdf5tnSTjgAXNBDffMA
URFeBsWlkTXrXxYm4zffP8Y7Yh1wKdskrb2745yOuW/V8xgl0yDwUGxUbuhPEu6NZule0hnNrqaw
8C2u3t6kF/1RX21klhhOrhFSWLuojtwbXI3RX56F9/KV7WGw8G9977xInvJ3Hw1VscpWmfcAE+Jt
/yT9pI3nXeOoft8hbH6CgIrcY1Ju7hNnCRurTFvSIdmb+cXcM1nWS4Tg3cbEKnUPcCctDYLuqWai
5SIazJY8mlU7reTh+jSaGf7a+EaavnWfhynRnkEv0UOxkmbXCs0OYHUQ62a1zn6o5nPPxtSbtBxZ
aShdxsjyIhbZ0zA53XUm8FItxPcGNHcSf9L6m8q112OT2IjGRU5CQJiHl3q86C9aCwoqLZnBU3i/
ZYt13zt95rnM/449gY03/OQy+PPd+usDAnGbwoCnnnewbb+7WecukoOcti+9i681CLG7xNFPRjI/
DmtY74ehMP7bjyRHxAJPGxjZLevNz4+H286j465Zf2jD8GR0NE+M6Itbikt6SbSQXfX65zP8dd3e
cuAcG5u7SzK4+W5Z6yCClXw3PYykHDU7Zfspqibk/ma7+H8+1K9PkIP4A6M6ShR0Xe91HtEAaI9o
Jt6CzigZCjbGqZroo/wPjkIjlDIFCSjX8OcLWOihVvQTF1BTrd5i8XG149BEzu2fD/POFrytY5wN
EhOHatGwf7HrZ4m2GooAsMM8G5XPBDAN1IwXiI0H/j7A/ZQU3Pi6bUXn1nlpzehQYVv727JkcTo/
SNe+fwxKGNqtBhwE4xfpWlOJNRntju1nbu+nxs2DcEr7AORJ4uwssYoTEwp33+rVt7ya7PusT9mZ
SX28KtbVOsus+ltQpPnbz4RgD8+w5VKzvnutQGnWtDC2ukMZDeVJb+Xe1YcJXFjfXIdMy3exPdQf
csmjnDfacjPUdP5IWzN91ynptJb5t9yYx+sMK926Th8ZGZo7oEr1w1IOiVf3iTwSdzidyyW/RoHw
t+Li9yfgGmDwKel5/tkM/PgWDo3WLRbaCQfaY/dRa9fBMInoCZ8nL/3GTv2wM3RaGKrnjdUWZ+Jz
PzkYYbpWuaehDkPkd+1IQ7Vy7+hmVo8OETurDMszdgw3mOpoAQGfarwrevb4SVP/5ZXwLhjun7uT
Dct/nsG7p4CmBB+4WrAFoNk/b9rdcy9nAvI03e+TlkV+UAtx0vrJqhY6fXTO//IcWr+9C1xHh1a6
CTjfP+7o38W0yKE7AEzqaw+gpfxMWXVrgwf2SED5WuXj/MIkIf7StTsU/hF7ZDMGQo3LeIy6wNRp
u7dK2N6UGBMYO3PAHMkBD7NM051II+MbeCeDpdJGyJHtpZ6SwqK5L7UDIsMYJTxVaeRHcF6f7FF/
UAsHigTe1HrCiPmXa/5r6eYodoM4TrcRzS+zD2mCC8Xh0x2aNH8pwwMG49zXVmQr1Sqtv9SJv1m2
GeawMaSu5we/j4/rcvDuLYvOoY7KNzdxcCsYiMfEjH3uzwud8+sCw5FIrHCF2EIE3z3MxE0NIPkl
d1IbPWaGFb2k+WbPxMZB13zJ0C/pSnPOocJD+udD/+btiy7YVPgDeDFReP/8GPYRykAs+91hsJcP
Ye/cznZzr4vwLbf7z2x51V9eUN9rz3eLKcM1E6svTA0mbe+eGnfUujlJuGXZhpf3g0Xds9A0XkoI
ada4ftPD4pFmLmS6paa4EU6yG7uoRQa3/uXUf3szIYXkzUIAKGO7n089GSDTxiPP74TX19drmpI4
pUm7TaqI6Ur69ucr/ZtXMwJRMDsuuk6dTf7Ph1MYJSJmPnzJSzsfotoId+vgxH/ZI/72+oKuENxJ
G7nnvTM/7YwIykzdHdgjtztnnGNkfykZoSGCvamzeDpHQc9+wU444XTZ0Q3I9/OoXawEXPzlef11
U+58576wKcf2LN/PKifgqYzgiRawEFLv48iOgq5dr5YRTmhUGNqu7oryENsY3qts0P/yWL2Pi9te
3KyLBEKD8YBR8P5eIz4qNC0azRi3RPy5tttt7tZG/U2XGLLwJlWBeq0GfgApQ5upclRNLn09ZaRH
5oMdZ8wflulqjK0o9My+Hxi7RX8lvfxmoXGYZijWGJs65ztc44cNaaw5CYHFqjmoOWyDQazjnkgk
opJCmfzlkvzmUC7rJ7NomzYcV+fnm5C5YQeo1G4O/RoWb8Ja7Lu1jAn20BTEjT/f8L89FneirraW
2i+rWl3Wa187ojmg1W3vkGCroFow26TtNp//z0bjb5pnv1nEqHZpi1AikpP6ft9orghgqoEjMdaJ
ANSV9UMRNaSN6d3q6XNBIk4VL39ZPn57euyvBfJuqCfv+TyknJS9G0vIj6aBD5HsNITMBbMZ3ez+
cqjvoUXvS1AqDUwUJFQiGnlfcTuZqIZoNbhFRAtfhTkS2PEkFtPqI4UsCQ3Gx+YT0U16XAMEXAvY
OQ7zfp1tq0CqKnm4Eose4ykkveXZRARMYHCZOQMW1px5eR828Se0W9pVRvhdF0RxjuGzY2hMwjyn
ZO1sRXfdd0cJhn2ydItogS0vLFlam0QJ0cZkj2ex8agGE2hdLmZpBqlRzGqPlDg2X92J1MJvKqVZ
EgHf0FV8MaM3CP02ydr4qcsrYzkxxHHlIU5wTOxxeRjnYp1n7UBiythdy6IcnCvRD0t4pzojLwP+
X5uCAm9mRvCIcLPSL7NRRFeOXW5CLGaSaYDqLH8YNTAd57bUqqPRZnjslqg1W8+Nk+eiUxYMC6x+
6QnVU0S20lBhElwyACd7opTK9jId2U5CTXCJsDh03eQSgzgSd+JXIzE7F4XWhTp9B8yAfl3IrbgC
fmx+slHPIocI+xmcoKjah1omGuLQvkuX24nYhIcyEW2/Xxie2Pd6VTDtGJYxGjZP8Rw0DtEesBsi
mCYk16zrrutS91ASQlLt83Br/+l44ZiMdNJ5SuMGqmFeVBsqFgUv6tdaHgtnuKPPGwwbhj0EevKa
azA++1JNXliA1tI2cLvVuDcDJHd4h8Ecg3YPYbyPIoYntGHfTZFNfrah4KNhPFsjXlQTMWi64eLl
ADh+2BDysAdACmjTftzw8p0ANK9Q0e5dkaiD2DD0VMy4VTc0fbdB6u0eU6kYQCqXEOzXBpT9uEHt
4YyDJ8+ftxgVhQj5VrpFy5wfFH62QfEZOxoXzgbKtzZkPrsFWBGY1GcGXwcJVz/ZAPuM3cNTCMcE
q1A2UFR0NhAiIRmG2+sdZsQTWoEegcMi+U92k9FdmifREiIzm/6qZ81+ZmTupXE47lC6F3g0Yz/Z
YgFCR9wXWoy1fXLiYF1bFK1bjED4PVCA0vU+3EIGoIXol2VM8MDSN5Dd9b59U1ssAWT92ne2qAJg
NjAyt/gCGyrwydITYri2cAOaFGfTmINE1kaQyeW12IIQsOIfbSmAAy2vcg4Z/enA9tshfC2+Ixcx
IjoncqUQ8W1ExlVqj9nGaOw2WiN8bGevbwTHfGM5io3qSCZVfZ+02njbbMzHbkD2O4GB7DceZL6R
IRcQkV0DK9LZqJGkUBfHsnDGN9HBlNycunS4sn9ok8O/4JNUmhuurdq4lNl3RKXJzfNSII6affs7
zpJUGMMnDnP6QEJRdt1s3Mt0I2DCRjnpA7HhpMpUAZgS54JfVPuZB2If/hM26vwTPUo2o901xJOR
t5L5a2e2HzRSokjZRIaomXzmg73Fms72mtVHK8N06RdOawNMqQyiADRN9dgFbEQgXr6MUjvTntXh
T1dNcmxbrhSC9TL3V/K7MIOm8+13FEZYlFlyIrSKTAY3acinNx1AwOO0eqjP53OcdPpnpYfUk/R3
6z2+1Pyi5iX7pWeaiSxniapdOsnEusR2rB7EmIVvLs194PClKth8h6PuY8Odn5gzFW9t3aK2X4rO
+FjONkGnQy1vQMnC43DLye/ibjn0VCyPDurwD2PHz1k0oh2q3mzOGxpvl8wlMChhdS904RiDpJji
gn4cuBNiy21e48hpvjS1yIJs1ppXuzGTY4oBLj9htkFqsejdCwqqhf0hBiFfhbIgWQ2tLuJzk9Fz
pgt8IEpJoMimdRoaiWKcFvKeXanbBhn7puJY1BV/v0+i8bkJp2jdO/CtHZLOpjDZVbpo3F3BaBCv
RJxv96A2nfGSxA96wSi3stvBDOCC19pz6QpO0a4zN76IzJWPqrLxeYSIMF1FYRjdJA4GD9Jn16sK
PvGliAU/lfDNg9ATtGu9KfGRL3Zzhg8U36RTV3+kdQdzF/DxTdTyqO5LwriCdZizYKpmURzwTkY3
eV6PNrIwHBo8RA0PFd8uTfjmnBWuuLHjuP7cbkAmsbaQYxKud5JmGC2Wcjk4MRcVKO9yoXFr3uFt
rD/LbYe5K9Vak2PapMmBK5scUd7zYzVQe0YrmnNtEPawjl39uV/q9nWMua6rbTdfKgOJgkcEPJe1
KYvwHNGNOAwuJm536uSNWBv4cGPlRjdzgnueercolq8rCWPEatbmZIktzcQIl0uD1/Im+0gxisCw
ajwyjNOSFWoIIfhU4CJqYyFSV1bhU63i6FrJofqIZTvz8SMRx2Zqa2ggOKSIlINl7oEhNEQm66Ef
acN4sYluj8C65idHS1kXozA5WjX/uta16GZwiW0FVCSpwEvdYWJhNfmJIDpM771LE4dckik8A5ng
L4SjuzkbphxK9FpXg7fynNPGKrsXLBTLm2PDyrEjIXeELKKnaPvtLoedBfErNeVDUsTjM65+EOZT
xYfMpZ7dO31bAxeJ1YPmks/g1eUU30BqKg0EyGX7mjc4+x3VDc86Ybf3oE3EDWIo51KmRnjfiJED
ZdoSuDZOWqhNGAREx1Vz0nhBAKItbzpxJjg9hCw9mvbhvVmkJJAA3LlUAOLvYXBm95Ts8xMS0+7r
Oo1CO68tLXGQ//HyZpPxWpKTEoeVR7+laz0k6gT+wtIHRyzSFcAeQY7hvYjZcnn10DXLCXS5InUC
EMktUTktS68S3GmsWfENeaaVsSuMtbrVrJQm7rjkfNc6sq/xBK7LKXdY0N4qR2PPNOoFKVvF1Lxh
EjSeRQSTYJw6ch3HdIA5Bc/9jtVifavMtAZpZoL5g1Ush2/wOlbJdwb8X6trLoviTd4d9AkpnKco
eR9XMGz3bg95NbEVIcO109z1YUnjvzHra/SN9YcZO8idAUT+JlRNcuhd7DAJNtoT6xgMjAWF66nU
ov6lSRIsTa3mdKzxVbb5oZaKi0dqzhV74jCoAfGwiKFEp2/aWwMDYcv5COSovw6LOjqMeT4ehSr4
anhtXlqtyIjFtaPkVomuDupSdE/gXKBGrPFbH1X8VlfXtR+OtfVZupEMRA0OpQb85JvWjGdmtNTB
4Hp5TDSFn/Utz+H3XBGjILDkOxGhFGAbzDwSmHOqh94VVxgxEmaROvqnvgU4MrjpNSrJsz7EJPIU
dcthM0VQBpSO2IZSBCmd8TpG5qtZafVNucjwQYVmdXJnoNQsugUpKyXDxgZK4Ukm/XlcltxPeDav
8PS3lxgDy3MUl4tHqU8J6DL+o4X6yZUxoRA2aJoM49jXMRfnJtENljSH/0AL2pd4qND7iAviaMQL
9fYWejdXn91pmzNVfRDTWT41YWUzLYspSMe0Wl6ceYru9TKeAnuuj6rKG99FOgQFsqmOzrR+ov9X
fICqQL6PXbG1IkE9YqFnh7Ozl0UgKsqy7pRpuuWNoabfZIWog24Y5EUR4nQUCPLv+IVNUz7UgPlo
iqXOje6HjoMMMrRvB90lJ4N9DDw7kBQ4PdWz6vr8mCT285zqxYF2aUwdSCnnFUBevSqZ4is00OGu
MsxTaK3G51gPp2B0NP2Au4h84AQa+zTyMHZ13HsEFAC6XBZ1QXEhXlIhD6Wcq4DHiQW4IsfDixSR
K27uum9jNpgv6GGNa7dwV1QLhXissTTtZmrYQLJ2cWpd/myg071bRr4lORJYGNjUhV7bt9EeO2f9
DVIDsYh1RB59k3Ib4PuJEo8UQLywdY1PVRRpt5vrtCVUGbsfsMHdYCsKeuLrP6W4C8/RVB57DH+Q
8YV2WS1YSlfdfOkT9OI8ikGCc5NCTUoKMnu4LoQMn8CFUWYI0iZYAlOvhhpz7+gt2PDCci46kFS7
UI/3sSS5JLNaeVPUSAF3MSo8hhb5elqWarxSEpQPNRqOWyVUifdmTm/y1Ior+IlrznPXlmxLc1Li
ScOrpvHKDfv0tTAF6VYGDXhaa5hdEIrR0hgSDfRTaDWXpCqm7OrsEfUYsdo4ijF+3qP+P7fY2Y4h
IaEjYL8rbP7EE5WoiztRgZFiwOOVU9df0vddPERsR2PW3FeXmSn7nE9tVQ6gFuW6a2o1grssY0xU
Y2+8zvB3IBjYn41VfQvbqvlIxZoTIVhULFp4cOxcaoE1kvfR20NxtygqlnxpDYbe8EF2EdpUFIL6
fBzNYkzOmlVNwh9tvbOPdmbAniuFqm40gluRtS92dUP7hhxvoG5k4MBiYxGqDOTQRZGWd2bjFHe4
mTKAfwsLaBrD6s87U8felcZfm1AHd2lCILlpUAGc0YZWD4swQYq0VDx8bwmbHMCaOW8JTVmnvAYA
uG4Ya96W9M7WHHcyTX/+qAqBw1AfszNFTCnOUTZ3XwscGV+7oaOJ0C1D8ZbBY4q9bu3Dj3qXGp+z
uOVNXwmUtF0zhx8xL7IJF2FC3E+9ht1X8sy1wjPX0bX3aybLh7yZWRi6GPUuUtp+rAJBLkLsD/MG
zovNgQKnKknPigmMR0ocVeFHaQB99dx6BuFkp24mfQHgBOahhebVHzs+5T7Frw+DF5WW7Qlz5qBp
IsruIlllz75RL0eDkBBUiFFA8cpPRk05VydBHoPjx8JdtIO2bCUAHCdOic2Ue5nGOgGzqsWBDVFL
8S2BciZeLJ+H8OPYjqRkRAPYYy+MJInjw8BRh8aCaz0Jy/34z8WUoxYNAIYsI9mtYCKKnQ0BuiJH
U1UHy5XRzkJkmSEq3ZoC4EDLB4l+rDzkSUq7B2UBqZZlNmfH2qALdGM2EG0CcirkxdL21YOcUFTw
FTJv3U1hsyWo25J+SFvrWXrRoWIYD8WC8OPKHfvxbVT0Rr0BsiVWDsCWj9kymhjZy/KlMFz7LiNL
KNzVtaM/gpXsluNMGz68EQMnfTRHnc9IVc6nTv4ve2eyHbexbdtfeeP14QEEymi8xs06k2SyJkV3
MKgKdRGoga9/M1LWObJ8jn3dd8MeLpRiCkXEjr3XmqsMuXnePJUG878K0hb3hHeX3n88b+jLcBUH
sETAO0swk8mF38WX1U7+of2SpAhL97Jv4Pb0ktzfvZklYlrnJu/PauR2LoeS/t+JdBIDB3vVUdG5
sVOnR1g5NFEaZiv41VXiNrzquIH4rMH+RSiQSX5WGfTIqgRI1vw2HoDWKl1CAhERHVhKET9bKXgP
lVfmiZk0+L+it++LKJiIosuSl2WJx2d4W8O3tvo/nI6/5HQ4dGH/1Rn+AyfnfxpQ778Ph0c5ykf+
xcgBhONgseGowTuA9utfClTG+r8gOmM05aN2A+DBXOq7AlUzcvhUQJl4+T/8hvijuvj//d8LIweJ
HL8d2gAGO39HgIryhO77D7MxE1Em30vjPsB1OH+QSzJxaNsp80agTjWMMGJyx67I9VbLsnFVfYPE
pN+QMZko8sJ87S40mexClhHfMDPIn3go8yZtyDFf+9+ANImHexvZfp+WyWU4OznlzrFHHu+ylPMh
NcbRiNclAr1iODZ9XvB+rZYOV0N9U+Yz2zLJMYS2YOMqr90wnU6VUQzmEWLDfDM7YfiU2qo+EduJ
xaUa9mM1+NHahHyIZ7q+TgvItpQ9Pe8frpKnmDypkg52PxorWUCFw4oDCHS0FS1BjBNsYx5e24dF
o07NWuiXsWuHm8SMYWmKuBsJNAG5CUYZVxQQjWkgzGZo8mDjygr8AAMA/0z/ZUjZdKBmKoPkMlgl
c7fH1UtEn5HTGYkLhyUR88IuXehjrzCU8BvripwlYAiHW4Gi4K0bZ+th9OJyoHUL0jpuW8KGonpm
qcF9t6xwqMO/RjH5oeOE/xIuFQs8Dv16Ok5VMGHialz+oE5o9uJDiBXoemRovm8FPSTHyoYtsErF
WdNqrseqsggvdfxxyzSRVYyzr3v0ELu8SKozzSpl/p2kjqK0bonMQQVmORvD7mfzXnnZVnRGWezt
juwrr3J1NzXtfLRzKXHt7lAMPr46BxW/2WN1p24pDqoiP3mKhj7YiXEct2OXkooWiSHazaIDlc12
DHDJQr//lZOJidHKYoNweRt3hBmDfiid+Z2FX8L3aAp3jyStfrTKJr7KvC7/AGUAvrk5YJbHcNDh
hI61ka3xb+lHQCwTMQbbuMLepOOdeGisyRqIkc/Vjl74BEChkbeTq+q9CpsecJ4TnWIZTv6qsovs
0cttt2ZV7/PPZmpUR53FfuzgMW881w9/1f5zoB+pJT+ixrNoaLYd2edRp8RTCJPlOBKXhlNiwKYh
y7B9DJzhk8kkZINActmEQUPfizcgOVZ+bcOKjKZBriNSTa4Lj/NQFrvEHDL43Q9tDArcbRfL2rgD
U45WFIZNjqB6cp28OavAXD7mXUG7XEXzC2jT4hAuIa+gQagURbMByQB7JmLUairPwJJT/NAVkJ2V
GJJw7bYZni5aAM9epDhdGLI8ljKJXjuVF9Mq6ML8IXNqsW7pd+6Hrth3FXiNhuMNp1gnM+85zdEc
7CabtHl2u5GVJbTCKzbqlENRV99SiMkdTrL8S2llM+TYlgTqGP4uLXlJfGT3ibQCZwOMclxDxHYO
KUcX4u3E+zTOr27eINvNIjkxJxJ+k22U7XIfCW7l6Nd7d2NrhLA/Vpnr9fM/AUH/53/lzBCc2dmt
/vu2eJO0hLu28C+THwlWv33uuzsj+MWC0AYijiqSWlhvgL+5M6QF3YrN0hLsfN83xR82QfMXi7Gk
fr0d1MbEd/ydXdALftJlwNDQPhB2KQ8aAPsuX+RHZVjiJ/SPaXAci5TMO6Sny84QLSeMpYBr43ax
eegUK9BKWB3VvqXmTJNydM6jU83PS9jTwKyilhcQRyDNUWnNuGezEN42WHNa07OG/tZZg+uvTQGE
XIUJ2MYtRmextWHg3yB4hSYkAUyRrOJMGYyCcvjip7pHT5MJgCN983YFw817QF0HuIUNY4/mmnOR
z/etbXyY/uCEJ1ZgSm+vnEqyMnX3LxxLWo2yXHaUFdmm7AEIQ5FOrRV+TqOsD3Bso755BLXaG6dg
ikeLEQyukc9DZEfebpTMNF7MIYySbdFHEyhGIlDct9iUM+JyOUoSD6rOzqBzYL+sxzsl/D5e+VEw
RudF0t/dVdlsRQ9jZHo7M88K5awS+Pes/i0yjY0RY7E4Wo7+lZEVS//D1GR1uYchQ5Ac6UHuymP0
QmyzBSViwwgMFAh6cM8i/ndVeBA1PRrS0cdCI24GDbupLtwbqJxY6qxIBR9orXcGHgkgOQSN+vve
WzYd/7aqTFA62NaHsx8gS2K0AGon19CdBczGZtQgnia/h5sGlakpgHe1sL0CuasbTe8ZNMinKcad
clR9pzTkh2UN3k/Xg/xF5BHeD5w2njMNBkLynK38vIzXNu3sdZdk7hfSv9MHSKHTSuH3xLdsyF3M
FPzYafhQyhJM9DXO78RvyiPzF4JKoRUJjS3CV5rdE4NJGqUPfwz4stob1uidWohHk5yfYA/CQDKk
bD+6FX3jIov9DexcQBYR2CSTYu/KN/MWa7pTrGONV6o0aElxwtqDRZefvAuHqdFIJk7i6j0aNKdp
qmfzjBGSPnxHJgyBbJrpNGu8Ew7TeT8qtbzYIn9KjVq8edQaEd2e7FOCdeDF07Aoh1nADhU40Nes
GFaehko10KXCsA3eFw2cknUFe4qNG4f80m7TJUH9F4OoymBVMSgGWqXxVSi47GLlRSEsLI23qjTo
it6f9TZxKD9bfgkHS4zdETVUfqRskGvm7u1Tq8FZ9ghCK7ML+2rUWK1cA7YKjdqqNXSrH+r0g2Iu
8cYdpdbTcK6+WvIDp04GABrdRdcLihcwAB8eib3cKfzx14XGfQFyhvwVagjYnFJTrzAUsKyARr0J
5sa+p4/hEejHK3EABxAaNLCS5FR6kX3bB317PWjw2NRqBhl7n3lTM/G86eJMPfVZPz4mGltGhni5
NSZQZrQy0pdm8Lqrzq2ksZ16yHc4FeCfWRqFBi0zPNbLNCLDQbBiEqO3Q3nvfnU1Rg2lwfwKyoiR
mjSOpYatdVDXgARjlu2JEhklnTcLNpuA0Ta75rwmTWZVZ+DbyDTEMaqRbibdwFXp1mDeLGKqm6Sk
yIlN1L4aB0dMMmA4NSawcWd0DaUz3qeVq85EXuKlbTjGhhov12vQHDXCcM8FCW+nqu5fFx8gHcJT
ciw0pK7SuLrxAq67MOwKjbOrNdiO287bYkADkH5Wf7YZt+6ZpcLCm0LT3k7eBApAo/L8CzUPlACh
62IA50P87lcwTxr4olF7s4buSeh7DF+Gmzgs7iBhy7PQiD4R8P4vrlS7ydYEP1PD/IA8mTeyy+TZ
qApxT5RLz0bRzvKa6pqGAUzA/EIHtHhRT+Q6OJuFlIliHY7ddEywBZ9oz0I1DBB9cDHKm56Ci1Mg
S42GERqem56Eciz0roUr1mZnhOuWeNVPcTrCMhwvXMNeIw5bDTvMPH87mTQe2UskebGV+DXVcMRc
YxKVkyRPVpO2D5Hf+WehOWJGr4Bp9XOmnlvAN+fJ9ZcbZoDGOyMvkx3NGh9ymNwXAJJ/XY5gG+cL
wTGLgDmWpTuejKgYwJhZw3noGvsk4EjsgkSpl9F12zsgN+FmdoYFG9QU37Oz1W+e7KuPQVf6X+cE
JdHK61pg5DL6PGZTunWSRa4YeTISDfqreWoJbrWIpzUqvicYrNY4BhYOLoZI+fBeF4GVMxoabcRJ
2HdPeeyol5Dz5JY6ujoGbqFLWi/NvpaOBTBCDuo1iErP28LGKT7aURTssbmHN70VBldDUCJbmJbm
GMvgIPtM0J8V7G/0Ybr83DmmvE2Dor3JrBlcXtBWJ9j23U3YkVCQOpl7HnOGQsZQ9q9oQIgWqOWg
RSoGgS+tPfb3ddQG14sh5y+m3edAhvqE7Vpyja/ysTOe4tj13lRSsfRk2PxWVUuvWi/aNRyoJSR6
0wyqWz8r7XNihiXL0gBdOchnhDihG+z9Dv/sirTaxF6T4KAYvsUU15UfvGc0YHdmYr87fVvdGFHp
PgaRTiw1J/t6ZCLEMjiLu1kt5joKS/BmbntSuc0IpmP8NpfJhjgEcdMHXQpbr7LB25XVXRUJ+9kP
umE7+Ua+U6rSSdVQaEEm4D7x2BwJiSDwuLJr4nfN9t4nh/5TFzfAY6yuXjb9OMhH+si1FgaJnRkz
1+bsHztgNmvnLgsVIwRBvMF9HpX+fozZZIElXAecqLntpBffKNO66RxvOkmCjvC0GupL3Cf0zxBW
ygOWMjrazITXbd4CBQvn9q5e8voOGIE6pLEQh8l2y/WCbmo9jotc9jgH/FdqAfHEMYa2PCIv/2sA
ZfGtqAJ3F2b1BwRf/tZI5b0N0T/lz2cijqdOaQ+IQpj/pF0an8a6MY4eXcWEGCWvCdm01fIpqRuY
FYiJxpNgjuSCX7+asyDi0XTaXZFmLowK8BNWwmbde5mT7kYkJenGVgv1B0l1/RlGsdq0qnlBelrc
Dsxya9DeprNnv0OY4/TZJu+YFhuJ5R9ElQe3qEIndgU/eaNA89q1kdLAVnN46Os0XEdxJolntxgP
wG+NrDVPdn430g+KMYNNqbsiRoDydWjnbWZk44PXkGI1LvZ49My5vGWWg+E+t72Gh0P6nyl8463j
ZGJPevuCVk5QTE9UqsQhCHN8HMw8ejazKn+mxRns4MUtztoF0XALZEZeLcDnim3khkfTr/tiRcIT
5rysYgdbBUN4TPqBuc8U2ekp7YgVWWHsT3pKTFkdCiWi9otdpH6LbC3rZpx7K1sF1+GAZmTqguYE
gl/dw1+zbxynmc9SNdYGUnu07sDyneJyXLYRhf+HxQuuUsd7irwEHpBIzmXiWvwpnVOR+davie+I
VTPD+FKhx6TPL7wPFmnwx9nQAb5jbG8UwaPb2l7em3j+mPjGfVAjT8Pc7W1I2WNCwahzTct43Ju2
gTGM7vTEEeEqyS2CMtLomdtCUAfzZ2blst/YOcWNkSe30Cbsm9Z13jCXwe3Hmow0Mss3WYYkuy5y
LkwxylVezDA7bMAdle/o8asCt08TJo4I7QmS4TZmCvNiN2WeASUja8xELrJDHCrWizEtpK8zbVyq
uWN2gkSFmeqKQHT7bTYEjMaEoU4hg70MXf928tAyw+nNbkoev3ej9bfCd8OngpSVQ22E88kVrXmj
OYmbIRod5IoN2xzBs8Qq+MGOngljbaJ/wNVjM6qrLjozaGRnJ5vhFglFvkmDfJssNB08VTews2v/
r2SwP9kkOBiSg4lPgXk+8xTOh78/GMahM9OvAdFCM5FjnUGYwalZAlZpErzRUZml+lRTS5Vs2Wb2
F8YFzrc/9mYvPxyTBhI1dOx4vH/64UtSNt681MnRmqrm05ICA6iTPL4lCS97+OF0fvet4fsnNmj9
o2yLjhG9a7rOf3AKJCpJvYnwoaNVC1VueUdmYBaoxr78+c/52Stw+UGO70gO/XhbEaD//oJmFZP0
JvMj7aead3HQ6Awv5EV5mXR3CmOyvB6IiyTYySneycDiRD0uUXzL4FgfrkPCKrZ//pX+eIuJfgXC
gA4+4Ez7s865N7sg7jhlHBVcjxuzaMiRTxEGrOCRMREzo7j5NPUD99lqwtPlZ/8zVfmLqQoIDe28
/O/9o/MFnLdmnp0nv5+u/PbR31pIvvsLHguPtEgaqwKcB+/Id8CHQ5iAhdkd84E2pdjc+O+dJIB7
mDx5rQh/xf7v8anv4xX7F34pGVeCEaaJ8tv+O50l3/zDO0xaJT0l3ihQGxD5GP/82Fnys4njRs4Y
n42Gzrol9QF8aSNGDmJoJNF2Q20yVDX92Dui5SUdpRSlDChgW+RXYvSIQrGXqYAb61aROhiI1kcw
OgMhIGRUksVWJIQazyFpeKyR1pmJpnPsnJ6J/SxS9ZbXDMm/JduOKQMIYNWs2sWC2EjS2H0juKt+
gxLMjGNI6eitRjDD11YsnHeaBwTSyMIoNY3P8yDviaDeC4ayzbbNDP0RO+QMk6XJfCdUJ1963Kxi
NSKyQ+Dfkj4TTa58KRJremhShJo63wlXW42q9DYSZVbRrmqq4ORJn0i/AAFbTqRdtLJicuE4cJJC
hbRpupvziUZY1uv4mVo6RA0JETUHDHvWk06BePcFATZVZfQHG+/M8zIiGChtHR5nm+gzPLSs50iQ
erliVQlfUk+nx8ELBEDlSwQS+1ou7ee0SfR8Xqd0Jy3BdXaoTNLO7IZf5uAIvip0UuUc8blVH/EF
XEsPkkadT0iao47Y0wmdQD1JSPbkxJ/ayfiZQWZjjUXhA5I7d8lP7KlZSYlKiivE2vHZzoz0mkoG
MNmYTDdpmAxYOGUGYd7nM76hrydeHfJqigne/Ibnmv/y7YaSkQKsNdI5W6LXd3iY0d9xS9v2A2F4
THDGS2g1dHtC4zgqZcm9gTySIuAS0ktRx+8VtFrCATaC6zKmBt8xngy6kURaoLf1DSRpe0WY7AB9
sIjN18ZrHbCFBRR/apvlawwuERTrUMoXwFkPHeCzHRY7D40ZQbMvi2jTe/qT0uFMRRZRbRVE/Dk8
gLrfyFPLpA4tMDDTHd1IfqclFPzdBxNOhph+iDqdXBt7emn2u4GngUqbOyvtDuC9nF37CLuSxL7c
90lh42zFwweEktjQAVrcyh/r7jM7E8mj1Oao2OhRjRtfTtzgCtmAWAUyagnxSIlvOuFfI6onkzkB
ZWh0ed4sXsvrqsZtf/DT0D4a6YC6BNQ53ztZ9Fiw0OFo2IGwepRjwRMDpI0k6cnhR5acR4kE0c/J
LJGxQOFF3ml3RAm5HIMDS0tVOp21J3EybinOkv08MJ5EnUV+IjX5y+URxsvB9c0I4q30y35JVww9
ophHu+eSjCKa7yb6MHfFIsj5QlJL3J3nEAl2ifDryAiz1+QS8MBcksByRJ3Ivy/RmDl6ZU0gJg2L
89Ke3qsNLD5Rb5fIKOXWmlXWe6SdjRXxfGQr0rRCzlMRq4erL2fqwwFeB7wuAiZuHrvjgMmXUD6f
Cc4xYdAcrZQ586uw+/KAGTrPlVwgrk+oky8HQVIV8ExWEPT89vGSGDXqcE6MGtzCDkERRQDyZIKB
6HfAAfbb2L6jdxv5G6NpZ9ZTtCYbM6/9g+c2Js1mhBuumjBlj7HRcObI+PPaUxONuwVpULyVvBQ0
CJuCL0RXmSQzUY3xw9xO9U2U9nJ7ETDZM+9ypsOryI0lQ7GwwJqvLrrNLAPNlHYsGaaOdO7cmkja
uXCmh5oHnUEaPbu3zCRyUAIU34ddLJ58RNBnj7yYcBfEaQN8TxJgc5h6lkh74Q88ZRlPlCERJm0Q
vFtPKKaW+hRVPo04u8SIcipC5NuXiObeAWy2Hkbi3XKd8dcmgqUZlTXPFL4RHvDZW7itTUuAozlK
3vAJh/WT6gk5S126bpsMsVC5Kmj4cdBsO7kFtUwALg0Lj/468VQJfdWnorD4PshBsVoMQBB5E628
mk8OBjulWZbt5yhDdZzELk+31trCi5AvDcek9MqpCdbrLR8z2eWZJ+aZD5mQ7uhOcNa3tSiQpquO
KyXRR8fLmXrZA2KjuvuBCc1Ex6JlfWt0bHke2/p5lHMLN1URWkl7lRv5bUnDk0oOWO0TnLdymaf2
xzRoFTQmmojNtrYM687xeLtymFtg0Ucur51PzH75b8UQOC9j2U20uZXbxLvLylpVseXRbgjUi5XY
ZfkyRtGcvbqjzTqRE1mRrKxhRPAfE/kldVBq2qvi3op7sabH9LmMJ3ls6lpvBjQo2JwZp9AW4dh3
HhfyT1Y59UO/DqqgtkhHYAIQ34o5ng8sP3ZB3F/UU0IgQSxRUYPVkVcFwit6IX44EbbWJjK/X9L8
C9NSTcjmuB+9XNJhy84tuEWlqcMJ+4m1lneyQTtWQlg1RuGmKLka73NVFi8ELTYn5tw9iXKgEibq
ELt5AiRGW11vRK1X5k941Oor9pjgzip9SNVhM9g0k20QuJbVnRG4Imns8wiFYxQ/J75yaZyV4a+q
w54hiGVuibReN50PC5ue/LjqC6swxkPXzcc27muy0Zjph3dmDDULPcVrqfpdXbdqZ3i+vKudYZUW
/kMogDy8zl7OhB/FLlOgo2VVBasq02vb8QhSgx+LO86siw0AE8QfRDcAcPdIPlnXlSgOlqUiIpKd
OlhD8bR3WSkGCWxy2Zk9ufVuGmfZ2vBHQv9EWcfzbvZQpB0kjyWm5rZ3Jy5/LK86iBy3wdT5J8xy
bHNg6Q/JZNTdqhitZ8caaLFxkr7FdxScfBHy9FoORUkcVNsoSOt4hcgfHmjm91e4sMwb8CLIjFvD
nd5zTILPs188wzhV+XWuWudeZTF9/64dgzXGD7kLBnv42s6N/BgHNFExC4rVwkO2Va6fbJATNDuI
EfJgDmrYzGBNt0VQT/HacWAcknCT3gSYKWcY8733Oe2CEiPKGLKPw7qNkvFZSvpxQIObvR+Ovw4o
Vdwk9T/SHZkfYncuyaJUYmdnfopl2W3uW05NlD+lt8VZMn1Ke/FkpD644bFtb4IkXuCkz+66QoiK
Qddw9qEc/OtaJs42Uu2Tkr1B3JtHZbRtC1XdYB1micrISHQR920j6oZTT4DrSbSNwdS0Qpcte+e6
smlXctHK7ZAp93Hy0N9MSgVbVKNEc2i6O09IdueodONTdRpLZt2yCWhE6lDuIEp6x7yx5/sIR6Nd
2uWBvItmH+gdwibxhBaT7A+MiunUJLPx1oYM7PAfyJslde/7BC8uszjzIWvSABVz3j2LSRjXc1Hn
amUEPp/D7ed97IZcUpcIsZy6qVR0TrrqQ6pbHKuiR33L8y2yJ233OPjYks4mg9A1O69Pd9fZ9b47
71LMBscRd/e7kRUf8FAhtbX8nGSUpmk1V9OpUJmPSONp2O5RFsaoJzJFglFCngU9vX0Yxd1xKN3P
dRw5aHjQyli1CYweRP6RZB/7PWxMWMhh1U4fqIi3VNeILfzELImPNjOigemFET9KMHaEyWGbVEhd
jET4B7OdbCIGyPprxTxz03JrvI57wwfmbffEC7KQBA3XrnPNh2HMcovmXt7M1OLYXtKHJLQIm7XS
wskP/oLy6TOLf4SuXyiscYiVQrrqiEdjwkGZu9vhHlSUwcLUJN4hYDz2YmStIFYdR4K3SnoL53Hd
cQKJ1daHJ4p8gfcisbvxpfaA9i5Ml1eymTOMld1C9A14D5n6yc4Tufk8RlPAI24XFQ6ZBL34IFhI
i0R+kijBdNA36TVd+4o3ub8igfLGy8p2zeYVPha9MLEhtx7acM4u3SlTak5eWw/oMCGSnuxOAJMW
0WN1TAkJkTYZndvUMqicIg5u4W2IHYlqdqg4hhDBGbyFKifyG874WJMDPc4M9lau1Sz23idleXEJ
z3YQnkaoT0eQB67Z229BXLDrip5k03WQwCrb+SOOuitlamt3xqycRgcOu4CnR+BvwWArtzGBNUi9
x5ZCxBsc9iaINvl8MpEBP8yCjHFq0XxdKCQIzM2oz3448f+HntQfGjNY3DnYCw7QwucY/VOrCONR
ngAFSglIlwioi6qyp9fFWfr2gzMvi9qR+E41UpUI/D2MD2y+f/4F/tisshyc7460IEnYfAvN1/iB
kjDGnlUtoovwx0n8nQido2TTSysUJHS1OJW7KKwhACRxdNXVJAdta68Nz1HZ4cMyCRB1qoyq8s+/
1X+4LJKcEwQ4+BGcP/SrSrsnMyfFmlIi6t4zrZqi7ZRU1KSXhNQuEVQ+5PNQHBlDVL/9+U+/kCF+
EIzqi8GP9/RflOB/IFOh/M8YMy1ck5kA+kOKFgabR4veP+WGxLNrUEWPgf2UEe1ytHT5XTqMapnY
q1rcOt48ZBASsi6KD50+QdeKiMavl4h3ELwstH/xhcXPXVQLdwp/2VKYICh+7u8NMkoM2wjyA7pv
ZN6SiK12HXuZTqh1pavWCFnLrTe16h1l5vygOnoVKuYsn1RT81CU6i8IJZbu+fz+EoKBsx3ERg7a
W7bh3z9WhquMpaduOJDWS9mI3Xx66GhJvbS0eFpS5fXxdxSIz+la4iMdOF+UI1bWvcV0AbJ5W+sz
GFf2zy/Vz2wn7i0NNM2VQEmILPlnKog/mIyiGhUfai+iQsXtUumpJAnz/kRVZLflI3LJwDnO8AYt
dCRVm50GRwwPvTMgToqHUb6Y5sxpGXkHdbHVcYw1Eg5R6Pwp35OIdJM8ZJa0anSvp5Qmbza+Bbol
GWHN/Q2yKYwil0NpUozTQ7/oLkA518SOhwnaqyHFF6nruHdinHm2cNIR4uP6NSegP78c4ifGh74c
PkmJnkXfwIG68dMCFFuGSubBN/Z27LIGigpuySkglIhnZuLbs/DL61kEg/FYioXmyYQz5z2ZkXc9
ThJ1/mNkoxVauwuyX/LW+EcuFn8niAbMw6U9ZIta3+xG62z7sY+SQxXRAVuTnjtgrxoIY1vmgp/u
iozmjYfrgSeEA8E3cso/nei/6ERzDhB0f/97J/qZkLsfJYy/feBHeb8L1gZarQUEWHNgvke3IO8H
fCYk9GkSUkyHx+u3/rMjdNQm8wYNnf7eeNaSf1MHZlq+C6ha/D2ytN6aflhjsCxLGyKKQ48G7qz3
8+CqUkRDVXMw3yD7o8pdB1QL867weEGLAvMqwAndMog4yTE1bD9b84ydM/FoT+lI7UYnhYu6mu5S
6pbtpX8bY3a+K2qr5WRCLjSpfBkGR7MfkEwVHoHhD4aPq0atobkG0nmOw0kWNRHeIkWeNQ6EZpl5
aNzKwhmKU4VZoJVrZGxV8NWufd6aw8i6OQ3HyO+tBI6GP6HhAE6jhsd64CI/GmXlCzpi9Ka3UTqS
dcC1dGwGYpxITH4sx+NaKwYLEWEoJxCBmq9A2NYTp4vdtoj3yhcwW8fSC5/KQsRPS1fZcAJgPeaI
Hz+OzMCwUDsNJVcRp/eMqM/d1KgjagDqzyrs38Ok/qIEjXxk8g06JkbRawmTJSdZAouYKE9pBPWe
FAjAqky2xpFT1xXhvFi7dUTEdI6jbDCOGMl03yUzovnRmK1+MZk1ZWm0I/LJxS0s0Mj0+yE0q04d
LDMKLS11zAaVTQ9ebibNTU2ATclNQA6kHRSXp/yfBeGvFgT0yCz0/31BeNQ+nP+Q6UQtpD/428JA
phOkc/ZTNJrYrJkd/3th0JlOTKRgUEowf5eZ1feFwf0FkgSkOkZGeuT87+WBJcMJ9KTLg70Jh5BB
19+IdBK2Js39uD6A5ILszSrEXFnoNef3NYg0CVIIQ2VcAT4c7snQLrYL4SPHggy3LRqLdkODVjzY
uTfsA2CkW2uYJWKrIN7Q4Ruf5swrrmzcBmuacwEBS+aA6T5NyzXtKSxAXhlvqfEeoto+OBkw4tBp
cvoN9M367A6DGm7NMaLtkol4BQuCJPoW4LMsSopJfAM0ijFUP3Ylq0ZdC4Ko7ag4O+PQPhHjx/Hb
75zN3DcYMAzUeoH9nFYp60inVn7Y38+SVz+tPHevRtcBgJD2xUOSLv2JVr+6mn0ObHQGimxPNmmy
SfNyup5Hzz8W0UQkbLogsm3wJXRtb+P7rrQ5mst5bjyEDpzhEbINWJ8x9k/KjrXwdT4sHKa2Zu3g
QnSVe202BPDl4qE2LX9ld9IixNa6grhTbNKJE3AU0A7L4mxe0aAIdx1dqjUPTLUNSkAFKsqAe3Hy
i7Aur7lZxdXSQUvxXYOY4TT1yPILcW06UEwnEU3kYJS25WLY4DhACt+jcku1Gef4hSG2eB4L1ztO
jj+8lVYlVnGraJLPdhWe62YW5pZ8yaSRa2XElnk1ELS8PJaNnREKniC9Mz4xM7TwKlEOGsuux5bM
ebas2mVN1A7tOINObrci74/y2S6Ds4xokW3HQNkTgphBjfuCTs0B/ce0J3gVuXLCmet2KsqOTaMz
O6g+QCe6VbC09kD0X+Je+1ljrlNrSrKtkS1GtiJKqQCNBKb7bMyJXRsUjtNEHFn1LXSj+i2DA/wP
Gy8Ku0EHdNTf4jr8sOw8wjt0kEezXEI9MJokOuMDM2qTjtAksgL1XxWAXbH9ZRjGnQxjnbHpLHXT
Pch2FrP3zIbXmo/GMHtBRFspzQs2MU1ZRKvG0Hlikc4wQZnTzZhQtqod6St4tonVtF5p7U73I2mO
xQp3Gx0z0tHwPbEFTBvwgCSWGUSA6onDYLzEmZtkG7H4xbzqvGJCZmiSmFlK9dldIrVsKjCaD2Ue
G/WalQRZIn7a+CV0y6w4GymIuDUgMfN2GUZv2OV0MUN8THFVorMrsa2nVnzAsGygoKHbuB6Dfn5s
wph9yzaa6TVLcrY4V3n2ryp2kO1FRXSr4lndAsQI9Ni6XnuxhVKJL2CSmNy6Wwxw5nbCWn9I5rK+
89qmfEHSTivHVxY6JzTKLV0qaTVHkabhMQ7o2Qa1DzPGbTufSJducjc05ztOiPSWueUEQ61Sl6Bb
uuux2Mb4eB/6wS/vVAA8w8dHEEOEvZXpEGGtqqerOq+Fi349Wr6dfP/ZEP8XGyK7x19tiP9Jq6G3
RD76XasR/OLy7z7YSb1/UeB+L5UD+xfAoRjdORCzHer/812p4f6idycA4zaTIkFh/O+CmSKaLBHX
h0T9W+n9N3ZE94Jg/2FHxJ8Lm50qXeeT2Bbdud/viAhEs7JJk+owDb41bmUM9w2jaiL3canqHbJN
p1+DggjuJTQKBgJJmZxHb6o2gA3BFDZ2zzAtTOxXrwXBU4GkeRzIYv0VLRTTeJoixOky6TnUje5y
6A36KjEGwNhZWU3rERdusemMKeUcbfsSRWtuxOfMqlj6cqxSpx5MkNoq3HcLi+o8kiVFIBvq+iEt
v7YF3j6UDLOzy4zWub2wwzL0a2ilp8HYmsqwT004l5pF45YoVO1YxMcBdSFGptm7EUYT1utOMNnu
oeqdxgXaDSwXs9xOuRrezIIvtVFF2H3hp+BsaBwixeEDlS2xibUCr+B7+fxtEA8mjrQQnJhVtk2M
0T2Q9QtIge588TXhhh/ckAGhh2Q82lpLEn5ePBcHFdnG7Wu90CZeh3yzVwrh9pXE4exBZiaZZ1MS
3459WD7VLbrnrm2G+YrlJYKrQJ81XrF6YRfOixxeimkBkVotcR3cTxnfS3k1FxJ2ErumaSfEcTnp
BIoUzeKvVhQA2IOjzrRgaUxrE5KISeZOrlkPKLxJB/OP7Pa1BvbJOxeNYnydonU7tFy/HZHp8hqi
pdovcaz73JhSp3hAF4Ocu3pkyBTcG/+fvfNojhtLs+h/mT0qgAfzgImYTfokM2lFiuQGQUkUvH1w
D79+DlJtVKrpqul9bzqiupqdmbCfufdctm03ZOUVa1wzIBItFuZFiLY5rDJW45qzg4zTOeLbqG4z
dK3G4+wUeuvJ1LpyFN5Hxr69s0lc4arDDAyf3wx5zi6T5ss4F81rizjnc21qh3ZkblzvBzbWMgrA
fl3cLc5uHdxPNZsZNHjBo2iT6J58HOqFYGrhXriD/SbCiQxqrjyXTUZsjO8+G6t1pqzgVNc2LF0s
vxGWAizdh1A23Xzse16L+yTsjZNgKj+uRyELNreMzKnSkEt3x9jNXCLmxrp/wNLnZqfYnljj+ZDz
VlbreU9E8jrn+MfA2r5Mr/0fo2zvMteOpsuQ2/jbyPsy/9aXWXizjMWNy4Q8vkzLs8vknN54GaP7
xNrsovYyXg+r1uiuusvcPb/M4KFJMn0ntcGFbLWM6ck0Nh712Kq1yMKzLIrhOlnG+jHzfdwu0YnU
c2b+6Y8FgPixDsDEJsuNXNYELiRFlCBsEsxliQCGM9uZy2Khs8382MzR+Jx0ItkYQVydkU00mK4o
UpflRMJLy1vJVECny7iGnj0vjMhcW5Ya5bLeqFpyxRbdeVGv0VXWmyRlFeItSxGjE4r9SMl3OOA6
52U79FAHsdxO12A30yPuDXejIV8TxXLqUhUe08FShKNWE5CKtN9Kipat00EFgSW4Hw3HoMLgSUPC
HkrmeT/5hPnpROAKrHGLoLJ4RN0TbSCX7pH/u89WC3KUQQFkNN1XtyOwTxD2YoUoG3WyYtUVOfhG
hjxEfMxsccckfa1St7w2QQR8pFremLMIX9F/jodphJ1aeoN/mw6VWmNhpHDI1XBn9aG9W3ToaErw
OjrefJM0vt7nDo6QOMYKpq2M1bnBX+EkztZJ21Y1G7P5tQolMuJc3lLJnYmRoEQXwL8z9GEYvFE4
p55hnts2HG89lftY16FJ8bQlWd3yt0mowx1zyRSzgKug3Ihmgc+z9h8GA101ZFANzHHVy+itSoTa
YGFEOyTZiwrsLaucAvPzmDbjwSyi7illgsiFMRr7qJ2+962X7zXL123XslIZLBG+2ZkLkQUgD+LY
FHgSq0NhHnuvGjPSYR33ukR/tgsCoKyrOkJvUfeZc+WHjBknw5D3fb1QcoG1INWAgdDR3XFVeLO8
wRlE8c0EPkm3PtkLVLVN+Bw0LrcsVF+yVvsYx6ZPDHuVVYSjU36/1KwVdxYS+xWoHX9XIA/ZV/OA
anAMzc9BGxmUg4gVq7Gcb0of3ZFuxvZQ2IV/D3CoPCtvMm6VHz1LRqbm2grY56Pw925awaIPZk2X
WVfulEYneK9+AAqQsXzeJQDzMmFjMW1AN+AYpBJ2OzQBg7DsGzvECMKWA++TUTNmllWI44VI9yuj
JUO8xdJKGdgTY1PDkuSKox9K+rG+Nu12ydis7qe5M2/I9YE62C0y5JzLwBl35iSgVVmxcxBsYFcD
hp0jWQTph62c4oO1M2NYtCdMz7pwdHkPesjFJG/sdaobd+OB6Xmq4n54iIPM/zb5EJfqAL9BE4o3
I+i/Q4yLXphKYrnSpYkfyH0qHSjI3FPZWtgZwT0Wq71ZN+FT1DoEjqRvodd/9UXj7ueKznkOyXK3
E/0C1TzYdDnxnFK2700B6WqwzWMWT9m2tUT9EQH8RdFmwIZjwXgYBF0bcBmSh2cvtO5yFpPbTI3Z
fWl5N/DpylMxt/226ATWS8Eci1DNuB3rrbKK+WZJfSboWX3r0/gT/jhKKeoLsh+t1WgPrGoRZm3c
0BTNCncCy063WYqZxl93TosFj7fcNi7D5F1k2SdDeBWirMZ8iwWsvirx5UdrtVT31vcQQ4xPgAYW
L/laIozZ4KtkPol55CrQ4Xyqzd5ZSbt5rSJ8THPQX41lFvLsrGtQwE228aPBPqSTLo72UB9djbwv
9aynZNTZKeeaX5UJoZMWI8i9SLt4XZvpvh3y+qrqpkcHgvzOmmEq5wMpl3E6f0Ph4aw7u68eQ38a
1omaOdZhYWsYWuWwhZZCD1uqYjf1hJW1hv8V6sAL8pLw1Wxc+xaJMKtS371vrI7ryv1aiMI6ohvE
DhIn9XVdDtV134gPWYzYSS20sFkDXYqvhAxWjQe/DoFjO7WzhaXIGsT34v0l+cUydLSJ8zHdYQmc
bkUpw7s2rK5aTnqVt2ixzJtYK+w0kmTO1PKjjQbouWmt1Lqx6/SJwDzvIVyGjbTFLr2aKKuHPsae
nCpjJQdEHGB8CZOe4Nc2ytsob37u0J4txWZjlbeV7KK1MwbLwPg7c9JDAyhmFYPIC0d1O+fJkmSq
UJ9J+NDFW5vjjZnV9GlU/V1tdbfQQ85Uayy2vFlz3zPM1brH7A2sbK1R1BLjnMfDxrUTF2+LdNxT
mUJZ9Qq4xjGrdaGlq1boIOY7AWH8+j+T0P9Xuj3tFWPBf934nd9ZN76XbJp+QCOO3/7nv8SPP/p7
y+fSo0Hfo+NDhw+R/5/yfBn85gSmi8oek9ll3fGPni/4DSk/KxU493hv2DL/s+eTvzG7AUaP2p/Q
Nsm/+jd6Pj785xkoHw9ajZmJGUC5Z5u+7FB+Wu+XZp+2RZzNBxkBagMZ6pSnaIr0U0FM0TqKCAT8
6fDc/Wgm/9RlwwIaoJPJ+B5PD0Ph339gh+inM9CaHABXtvemMQxr8JJ/JVsI/vizaKaWXRTLXCIE
f2lkO1excHDj6YCSN9mPYmruccrxzJJOvTWNkQmMIjoZDZTxoEYAuX/+I2FQ/eELMKFehtiLeINj
+8t+m44AJ5mWHQHJHqLKaQT9jGXAPAwOToVJxO3VlE4wWQF+k7RWh3aoVm2dGDwB4EA84qnEHcjr
XJ8V/k6wixbYYH8eAeRTmtPhVZrmys4XkTpYScgDbqjQk3W+1t+bTmcPduqD5578+QDzDZ6g9Jqr
gh7zJUwavUcIcKmcLDA7VWPTeYJnnQ8mUqZPHhvZmxZY7CcxDdMdj/zwavRU/e4XBd48OFP6e7zA
rIcyH56J4NZ7lYLaCC2qrzaE1QnkV5SnmMXNW5zo+tWKTP5wxKV/gjUotriiwgf0brRwg8L8ceRQ
sfGNSM+g7/WBdO158/IzTakEKO9E8K7V/kZOwGzdZl6gIwFmtDzCkFzLpL0ncsmmvJZjtwa85COu
iufzDGngEJooR22ASVdZDwJaFV14NfdywjFn0ZN0M1/H7obn1CyGZ3iX3iNnB9izAudVCtyHvTc1
XzXYy3WEZX6djKV+ijtU+705c2aaujQPLBW5h0bcUXaHRt6zjOTQMCr8Pva1fjJb/kSbrfrsMZg9
IVcBdRuhkOnzWX1Ou7E8TVUVnIrC54hgKnYIPCpGCmCPnRhulZzqow5zlnYDGrRGZA+1Fwer3ooW
7z7OOCfkH6OM2Kx1lAqkKRisFYq+vvlK1J9+8o1OI2zv82Plc3K1hCU89SnOAGWXLYZqav4jIwV/
1c0LRtwxpr1hhdlDNFrZzvPj5sYh8GWdB9HwkZmaBEUSZXdFbpo8NKzqDbnn8BwGoGOCBi7zBcVS
FyH56hO/GMpsfRNmy81uNO6tEZnD2gFWtPXA4a+6gJnAkGVcihfii0UExNJsObeRw5m4sKedstYb
uE5OscnrnuOaRfW7zBHRTiM7l00H8KXcVCTCPgCBb766gTmf4UnrJzGC6i0rboa8bbKdkZUdxCok
/ImDhZUQ8XlnGRxbFXEe03451Mslyjpk+FjYoLs50/jumpkzAf6Tros90HdgZrhZIryQucpeR0P1
EOjxHUf+d7aw5rBimA8GmihKcYyV+2YSj/4iwrB/jgTXJmTdjIAHs4IC4uRvDjXqR8ci46ZOXS7K
SQwAoDhRnjS6Xdg49W1d2M5t0I3uLUEcyEYShYOCmuvN6JwFTQ7/hlaierMLV1+ntoH009d+vcLU
HKx9tDPvkS8V8Dd4DaugBYJz+XF+zE2gcNU/TLouu83EhuhM1DhDKGVkDxqHBXTViONjdVZ4NeVp
sfZGMzkg9mdGhfQq2btT0n6tc4/RvFNkdCwaifiLlaBNSU2NM8UTdnPTeSLyxWecm0BrXoeqHLuv
Sds7r4m12J0ObKFK55B0s1EuqvcRIUyDQu9qjOzeebAzzZbImfQTvsxuXXk9panlTu0GzIq34zp0
wc0IQV1VTR2Ppr686Ss0wB1X2JVjZHedqYz7yswfDLe/cYq6wHYg3fu5XZyscrJvWjd6DN3wpjAa
e4NFOzrAuY+PyFCf0AdY2z4P+23vYFr2i37rDP23LBbF0Sijr7p34mM8e8h0rL4+VcUwbnN3gFMX
Rt03K4HYHCXqeuqacJePiHanOQs2FiEu6xz3/wY2THJDoqE+G0E96DVDgysvRZybIT5N8qYELh6E
zdERZr4RAM3XjRm5qyLJhmpV5Pn3iNQfH1IpOIBeOXodOOWDLmWyhYUWXKdxVNOBpuPOi7lhm7Sw
rhMdTtseTd9x1pxIYQ3m0SyN4VDISq/rzva31Ug6YW0TcD+UjD9iUy7A2sK8JkUhILbWemSKG+xQ
6KkTnGs73wqO/VdVjyOjtyYw8APNnMNVlHfDQdSJ3HnW+FZWYXuCSwt1VJj9MQJGTAMXkDzvQhrf
6FB9BbxLADJYBKILWLXshpjXXCymbpuS2PTAJN1ihZMRmDP08URKMlrpwJ/efJeoOGRX03UJWY8h
Xpa9BgYknLU3eZqQ6iEZWczC3glcP15LJJ2sBuzmnuoMy/0CNcBB2Ahzo3mIMAzKaqGA9ofVmflL
fT3Sdm4rYYqjmGq1seOYu0oBzcuaVcnGa6U7y72qvXbCfUcybZsWw9pXJaSWjT0Y1RWzvvm9zk33
KHQxf6oRPBPqq4LDBEzlWPShvksye94M4LTIN6gdsO4ImiuyFogPibIthjPnXrIepjhAMbGKWvID
zdrfNcZQsIzL59Xo0pIx/0tfpAeE2jf1uHPCZThDDNyuiXNYxVFxn1sG7/LEHI9JYk+wlYeB2IAo
eM79yIJgyxUPkT4++sMUboMxdM6AxZ2EnbXxUHQTWKFm1lfap2VcseaPHebLbfHhROBswlmegqkT
Hj0R0V+rnJHtpnDi7FzD6TsSywF2MKFvuSZxz37tU6npZd1xEc+PubqOdcTMNYXz+lEXRZFvHFl6
E8geczjODZkVdWG0+97K3dcx75NkM2dJenK6SH0t7NRb+FQwVrDi+VnqvoK0mQ9jnKlkhbmHMGC4
3KyRY3f4AlgfBBXBLNQFdXM/TV2+8ZqhZAU9FMm1MeGOWYVappLLr4iPrT20p6BRlbNuGRMzh6vI
jphKP1RrFifuLbEoyYG2uf4imO7S8dWMQDk3JswzSqQ0tXkP5dZ8AGpVngJ2sTycceXB+RlRc4+C
CCQT4TZhTTyFv5c5aM1aG+FDnbGQ5UqnTJChSY4xAb4URHFSXADvt3OSGA9GVdevwZDY8a7PEriF
kem7IE80SlhoIPWXqe7nGh44J8maeTvrnqrwR/HVMN38lFpafatTmGsb4TJPXFkFgCrGFprFY1J7
j1PWUJYtBWO5FQNYN2ghBJYgdjjBD50PjqlGdMqI7rs2RatY1IJEnNhVvNyDojIeSuwDz4mwo9uo
oNIoXa++iebLtwiaF2hFlKVAL5aH8lzo7x1d7irBGZsfg6ax7ngMlt/s2quGjRGB/1aUiVcAo1gn
FfhMN3pBbyFb7J/jBMoanDoDMsHF0h4Vnr42h5Tf3w/j5pLbUVFsvdaKTQTxP5S/gVe9ym7Kj0Lx
E+zIQcVcTORbaIyB0xxW2zJNgpWVjAqC/TLnwYtn58dMBM39nzcR1v/VQ1zkl7ZEe80T6PetEir0
rIoioztg4WyuwNGTRymVLMEhN+19vlQ0M4OlzcCJecP5sihkSw5237l/1dAsKp5f+sQf34QtOmnc
8lcOQ1/ZVVGnTXdwEip/nNm9eys91BtRR0aIdigIYwwyqMFZUknC6repItocadkb6BwuzJK8FuQI
+roc6+al7x3ndkjE9DRSce/+4sD9QVxMlDnWdmzyPkJewp9/f+DYeWRyMGx1MEimY3hZeo8a9Bb7
sBSKQs9Vx6uIC8xiiPopw6K9MXlPXWXlVL2nNXWzJNrj/Odf6tJy/m63StsmBZInvpQkJvKXxhc4
DdcI4l+EgnbDfiogg035fXOaRwNQWNvHGx7N81bbNi+esKeCSlkp7nH/cpuSVvSQjk5zhRppPvSh
W32DgyHvfbBy26AjFD40AN6vmg6C6p9/c/f/uBClLfxFmImSi6TUX766CywR0wPjbIQ+6VrLpE63
6H41vqWJp1NCHFLAvvb7IPRwuFgrDEu84+n6PLK52SYu5ZLBnnPT10V1xl7hvCKdKM9MTbNrk63q
G1y8eDrXESPA6zaO/SOZq9nGhH21S+Ds7QseJYcoSNxb08L81OL/fpiQnZwoIOddCYMMny/VfNv0
46ZanjBsqo0HUoG8R8OV+nvhR6aLgc0hlsZWPGMxFlD3Iu5me8cDDAoANTvNMn1JlPE/mp3lCmkX
GeWPWh0yRnNf5mzeUG8sZXtGQR8UDN0u+UaOndVbMYUw8UArnDA+UoNajByigeSbaDbYOWJrzt/Y
kWfeFbEtcmAcTu7d5zEBjmRMqpu2Lll+uJxqO8yNg41iC+GTC1pYORt+UCmeq9ABWNzYdXaU3pxH
x4ySZhPOy38RUtCHeNuR5K1DRrv+sHKpuK8v2TYytyfo/iM1fWtiid6wOuAXR2VAyBcP4RhLOqW8
nCxI+Zoin3baPNB984j1HfWZeC9vLUrkVco14HoWQT2fp5bGzQfs/kWnPUn3CQNqgIHcT9nIFTl3
NBRx6fXPXZK/yZb+cZ4snN5jTi5aq5OBpjLxHoNs9JOreebg89IxflASLF4c95k9JHt8Wzz0fLfL
IfL51Tsz9Ord0Ra1IXQ1QhkwNO9sIEZ3dKJgIBrozP1I0+/lxBOVBb0MSeb20Zx4GnVLb1fGmHbi
omNV68w5dEHc+j3T7gj+Iu7FU1pKG71uIu8Lu+2fTasn1bIU1bur2mRvOnRYtUX3TJYjER3Agi31
WaQMlJomJz1HJpI72OFpQqSOv7H9js4odBzcnpU7c48os4eIP1n8y86cyZRajMZ+AXtO0R0SwucA
0I95JzZ1w1ROjLxyJsRXxSoueFy6GshPXojmZdQSTsXImIXkk+AUWXV7lWhJvBF7i33LC3RfmgKX
oV8Oz+ilae9HRM7w6CiG8eLdFKwGD5Jd4pPP5uq7z106bxN/rl+RYtwNkyT/qu9ot003urUI4sHN
GXtrrEogh42lcF6+9QTFz1r5ScWFUeXLObDHHCcqt+q0PN/NjCDDmmHJGzb0fje1ReqtUnMUW3B8
TEaW5jUhSKfcxJPT3JtAN8Z1lVKKXN7FdbnwBJj16OsMTw4K53ZkrmN7HKplKFHlUl/PEUR00iH9
0+UyFBMjGC7vxjxMvaHPl/QkW+nm/jLxQSiIknhkIUG4c7Bq8LIvKZjJIYdHQV6h55/6kGS1y3jA
iAwOg9PQ2TJw5NAvg7w58fUuqxkIQSb93vqzPs/cbuV60hHFyAg4Yu1HTK+wtWYPxLwR8UcBjL7T
pyTrK9BjzaIbj/EmE0gzsh+fZn6R6cFlWUczt2AVsA0V4WL7jzLTXde9UW0D+Bz7so7Q55T49Qkt
KdxbkXnuIwUPiVLKG9TnLl3C62Yna15mG9UpO8Ox+Rrh2tsqs9NPpcFtHoo2PxpLsJcNKBtxIcpA
MlqY1Bg+73PinJaYtBmG/aoQDHsa+NaAevn4y/zm8pKcFstZWbGlBc/xAdFgKZflooHIC4qlRpnZ
7selmTC6rB1GQ4hjwwfTyiE5VdA2G9fxT36nmpfKokwHD8BMjWDL8jQWdgzUi05rHZkdD3d4xN8g
IVRvE6GJG2x7wWnELLmDVcAhjN2m/WqWNicE0aYFnIVAN8Uq8tCl3NPL9dy0y2NY4ea8zhXG3nWQ
SGrerOXPeYnq6wRI0qd4mXpTlyxvARq0N8vnknBmOBY9gUrvsUXYnexrxkbtcv1kDg0AT6JV7vFz
wmX6dSlv/YAJaZSV2UMxDkyRHF6TnrTEp8u7wYL3d9VjDoddyNWULkPUwXCdWxkZLq+KETZNE1CG
wFkWn0YUpOvFNIDrnUrYoR1m65OC5vRshbmTE4lpLT/q3CxPs92TFSAoYuHMVNuY8vCV8NS23rVz
RXE+Yoomdmh41iNlcp0xnzOrHHtywQo55Dn2Ui08HJJnlgRLHvuXkeDQLeAHURN4R4AU+l3KT8XT
hIQfAzIf6RtcIdVEcdLR7BTc2PsOyC6Y+5ybQptD9XZJLexGZsaIj2gVOgpn21swQAyXF9AlF8/l
MTtJjgaTI33dVk70ma5e15B8iqWfUBNTqBYMSsvQ5qmWVO3GPDKyGNTAwQREugclp1ZZQBCg6Q01
PZ7NtWaY4cM0Mi8T+QTki3VzczWilHyXy6PSxqJGLImd3c6+QGzmgVseIkB1dhPwfoDFznR6bplO
l53UZ3nhOjSy/1jyQ/cdX33FypUbNyH5dFPnVf1FFS0lR8OW9Ej2Kk1MjXRLyPJtGFyO2ixBUAty
30ZGnxyDLgeeVg5j80JVQgZmP8EzWoGfDahbehednWHykB0byomqCqkg2Xxvhp4Trv1sPmeCkfrl
Hy83piaCyFoZVg/XGerHAxG4YJXmbrrDjY0LJmZ5idiLGzqhqoyky0NmcLmynVrOJOzg9jrX3kxH
Nkq9m1T2nYTsytvGigb2MiiWBDg6gs50XKoATQjnsKnF3O8ZJPCLx6PM0/HQ+87r3C6JXssmpmOg
su1dyYdlVe9fdWFXrS7l6n80qn+lUbV5kf9U2f8hpuXTR1l+KPXx8fOuEoPU8ld/21X61m9sFTEa
/8148XcSvfkbunl6ePhdRK7wn/8Up3q/0WqxQ2Ty6ODjXOBjf3dzOb+x/6L9kgSs+IuZ499ZVGIL
/aUF9QWd3ALns2yPZeXiJvl5VSl1axvx6Ja8shDjkbSAWC0dtiERKpRgBZsjTBRSjKdu8dsXqtEb
a/Hgw/WRh6ZgcsVwVxVbFLbWjVp8+9Pi4PeQdzIL8BTP/NZGv+1NL2jqGwaRtmu/BwsJQCxMgD5w
USDGcAJkKEE+15ADbGA2LlqWjbdwBdiXxGvc8/1eD4xZkcMAICCxi8w4BHTrHKMS4n1dvTh140MW
U8WxR7wP0cXb9UrKjcmjcz2kCaXWwj0odZJ/EjE18KLAAYxgoxd5ia2+2YvBmK/UsCAUIuF5X0KK
uXhFhCmQhaKNonPV6u4pg2NxmtLZfOjHVmxKGsaht4Izfq1m4xdR9JbTzYOPyobDLHviUBNkISHB
lHtARkwtE/ibLSyIqq7ksYXKtvMM3BozApXbUga8CjJgrVN2Z6C8wnXCo9PSo7/NI8WQceFPtKZN
XHLjmGtzdpxTkE7q2KvZoF+dUXUC0WeBQu5kJpp5HRuIZ1RqVmdYR4AvGnIwFz54/8lKUH0ILM6n
KCTqxAGdtRPEXPD/qub7ehDqLBMD9UsvPnkLb0MjDN6qMaUQl5m6nzOkIyOglJ1HTMrGqKF2OAu/
o0dpAezqzSwStbdqBELkD4o9BqXweaCi3SHS95jO4To9I/NMz8SF8X64oEOYFhZbArGHTRL7/gEh
UbtrPOSNenmbkNSHf3hhkcAeCb5A9hy/R+hPd7NZApVpCDTect84944eVX7Saf0U91b6BHNUvxse
JJxVObvm2aiy4ZqsQyZNhclJTgLK6pqxMxtbKCrxwlMJF7IKeb/VOQe2ArQM7Aq7subggwXHwdeQ
aUBldCuKNrh2GjyOqxpDOmH2iGPloTf6RO+Ic2fCCEME4Mu8sF9QnO3ScsHBzLxxd/R5PnuCBRfT
LOQY6DfIAWdi0FY0p2a5Jum5QM6EaWoDDUtuEEwlq0nMxR1xpgd85hmxqGVzbj3xTvakDE8NxKGY
Xir/7CWtfIAstw8N3zKOKumdUOzzDm2aXA3BWAZfWY80yTYK9YyhY1J3qhd+8TUobcRQTkl+kN/1
T2492XetTzxvv80z+ckJVboNWupBPMXB1Yh7kkEkiY56U8deDZ/KKNJxjd0kOtQOhpsnQVx6BoPY
ZFEYb0pPVvKqVK6vjE1BHqSJM8bjuBcDFWAI1xn5WBWF5uscNyyfTUg8Nw2sGvkZL4xogAS62rov
sTuF34hxVGBjAHrzhMO14RjO1kRPxZXrZrDXCiCvQUs00XoaAD+szC5Iv0g4scaBBo41uVvlBBoB
Au/JzutbbNOLaMk5j1ERPMO1dd8zPLdcKSZRE0cr7mjxywVOQdXifEMX3WV79M0DMnzdINodjASH
C4u9MNiWbsZHMlNowV0t3m47muH4kS9A2WWOzD959vGJXRZCLxOBYqZcRJBvVwOJDDC4fS0qb60x
2NjdNUwj19xUFXy0SE4S4ByDgNtp8Kadu8DgTDNnVcPuDeGZB6brUz4yqsBbptoL1NgkdyQY90vW
x5noaeJQk4D7fnLDjZsBH1+L3mbXZYl4X8rB31dEY9yVIj/NUYDZrLXc6jTFbnwd1rWkQ+gciinE
PtxUQ8JSrS97i9wGT1z5IH1co0yXexUrFCv1ZNsCvzF2JpyXR5kz7fIEa4s1SQnGyjPK8kYiDXvw
B+mx1cQY4BLAjVbQDq412IpV3gBPziYn2nctikY45X1OSaxm/bXRzRfeUe0NPhBSReBDrBngMB4Q
ZmM+RrMV7iDW+08u+Od7hlUhL4eS1jSS6pZYbQMTkzavhtIMv87Cc+9YBW8Ua54jj87wADbHfMmk
lWwUDOLXwWoIK+xCUbNtaKZrYl3nMyxRfwW1iCpu1CnCQxvdKbXbjRNNO2RozmpiJpEi9Ist/FSD
7WxJiJ/vvCBNt/Sve5WX9dMsq+6ovaHfW8xA9iRcuQ3OAjT6szLowDDT3QIadNNNOwmfvopHPH2t
u8H5Ua5GPh88AElYwsI0EYkwvqt1RCU8x9mWhW209/gBO5DfLJes0Yl5NM7OC6NRYO6DG9Tvgy+6
M3486wOpd7VzO0KcMiu0Dh7Tsc9L8OpWBFW0wasd7cgtZWhYQqzPzLF57rkPzyiQ2zsYa8HJlxao
87hMTwwhwYnY8XCTMahh8pZ7h3we3hrfSU7E38afQ5TkN2FoQflMlUclsIw/er+CWF3Y5o0CINyt
E+78OzdFYoLkqn33l5G9InbbRm173yp4UOzJfe9YBCq4zxCqXFv4K7+MCsd2PRXmNtOVeYzN6HPY
lgxbwJxSPEhJfIZmnAoPz8cbZrxMZWhux7hqzhNhcte2oRZ7NAFom4mJ7cZBv5syZeqeDNFDi+tV
hLHBASoXGNg81DB52B2ZoKxRO2tCwCPRkTftC4JkzOxHroz5I2YGl+lA5kSYuO9i0XNMUBWJbTNT
ngRtmwVEdRHwEstHG+pTxCsvKpIo/qQ81iY/1iL/qe//or533QCV279WIq7f8+R71ZbJ+8/1/Y+/
+lt5b4FjgPjr4DJDXuuyHPmH/cwSzm9gr1EDOiZkG0xr/yjxL6QGycSLAh+NoLUU3n8v8cVvqBN9
0EDmj5hG698p8X/dM5gsayxwxb4nbRNkwxIh+XOFzy1c1U3fTzflaIPyGZc00cpOZYaRYByg07v6
Kp2GMuPtkXWvHbbbp8xRE8kBQdl8/uno3f1RqHixf/+0sFm+DfEVQkrpIOgUHkfk52/j4FzNAjaF
N6Ip4eZmMzNInElezMu5q4LVMDr9qxxqxoxt4QNEadLLC3lW0lmjTiy/BV1HRHYQx/1GsPN9ml1q
m7323PDD0oY1/cXe68Ji+vUb444H3By4bGl+VT06jJ05t7q7sSfy3zYe+alP0GZ9e8fMomKgoScr
JUOJhdIsPe54EGb2vhhaGN/tQFpwzErbWidGTepul+Ar6qDcDivZuhkgliqN76APXxW4WdRGmia0
nri5vOmnLVBK75y08VDs//w8LC783/8o6dim5ER4XBt/AFBJbUSMJHN1g1k/AM7InnRFiAKXRl3C
jyX3JXisQyt/+fOPXa61nz8WStICJ4GYxLXIfyxf6ydhrGui0WMvXGLmgE5pZXF/UyrqZT+Mn//8
k5a+9ddPCkxhSsenvUUH/PtPqomnmBuCGG/82nTegY4AOQqRcQJYq+Ot2aARXNum9tGi2+5Y/NVF
s0hhf//xXCjCFehGPI+nwy8fL+WC7iqL5EY2mftepD01ZL58B9bvagsoDoaeyanfj3lDo91klfxA
raOOI9r30+TZWNTtERTfksRdPNltLexNjAr1ozaGemMacyEx9VdOe3Bt9sY/xj1fp/+OPshKAQJU
lT/ria0/nihfLo8NJg0CnbWzSIF/OlGm17ul64bGGW9U8Z60S3iOZWQdhYytdRldIZ/NvkR+UJ+m
uYl3XuVMySJ3kt87Oc8VYjVSwwBMDh9Ja5P3Rrqy/MG4/5dfEg3vr0cZ1hUXEdMQnq3cnctw46dv
6bV+YrZxZ59TEGBhwN6H6fB+6ghT2XVD36Mmacx7spgwH8RxTLSdVe6VaGusXURLZnlTPNS5W8Cg
QgaEk4pIc9IhuhWchfqJDGqfyXOJu71acisT2qaRPl6VN2NNsCWwLRuRkkXapXFJviTuqTi4pIQ+
iDS6i3QJpCDvJSI9UjO7S36mt0RpWokWPBucfsaNPvrpCaAx+D2cJ1cxcyGK7YlUzhFKKduKJawT
IjFbqnGJ8LSoljdzOn2FWto99qbBUmwsOrkLVdMf6e7EpyYGHb5nXwA0kcov/BJcUkOTsjHe+iVK
tK6VOGZVWR8xnebfkqH2uO+X+NHkkkQ6LKGkBLMRr8lx2LOWCm6bsZi2IG6bnWVNJJrmzHvgsELa
aHBNEXpaKBvycx3cxiGLjA30ne7Aq0ZgdV4iU/1O5i9UYfG1aIP6EeM90apBaoid8or53fcqejqT
qcpuIKFmZ0yT+S6WkFYV1TUbzkt2K7UUOa7TEulqL+Gu+pLz2i6Rr/S0xaH8X/bOY0luJNmiX4Q2
iICIbWpVWnMDq6aAVgERAL7+HRS7bUjOTLf1W8+OqpiJTCAi3P3ec/mn5AEtibDeRzps+pEUC1rU
h+O65MeSrxSunY9UWUW+bCSwnd5p7OabpF3yZ1PupI6x55JLOzr+ePGyec7Du143XQFcIcGUo77E
ZEbY81urie0o6PQolvLqM9qztHMwU3Z9X5vXXdYV2XiSSTPvB9l34bH4YMCnNlnu5tKnTlElLBGw
H9GMjUls+hwXGL7LkOkU+qlMN1sPmIm5VjnV5E0MONsnVW7ydQxsNZfdxWs7hztKhwxL9bpnL6SX
FKfhDRWG40VrYAbwBS0nw0BU5okiqAVSsQy345B4ayOU2GYBBpulWFeoaknqk/BZd+RLgSdvQ04F
O7eMsKQFkD1npIVkAq2LWOGVJKEnol2AIregVE+Cbwb4hATWUGV3+0QEROS5JKSGp9IhCgwWcAkJ
b54Y07K6xfRaYuy8YTvAW5SqLZMd2L9iOpgtmjGKhIVH5xPslRP31hCYxNdqvxh1AR7OcbxsIZYV
pnED+t5o+cjL8iUtSBQ4Okp2OfiTzrufe2YlOzxqtnWOdczkDeo7cct7uMJ1+cBm7IBUggO362ve
wbbqcua0gTXOaHvTqdZXRTBxaxs8KmoTWlZ/UjB58k0UEou08Zead5X47cKRm1Nn/ppnjvQ2AW+A
jg3qsOZowSc/MPLOGPNnGQrYpErCzdyHmQtiU9XyNg11KvDcMdFF1pXOxtkMc7Gz6hApKghgv95a
UzxXxzixqPAzKWIya/h3CCboEHD7RE6DXDtBF9qNifEJVTzkW4KKsgCa5FwmM2rFQRjOI/N4u7/2
asI1N9A+uiu3L9mSotbPFvUy5nxnFyaxVb7NDBLjUzMVuCxa7c7JmZSi7lGQGP/ujiGT2MDi5t31
5YgQGXcVHLmCNhsycqfJWqBg4fYD8J5r5mIrdCbDQ+t6+vdaxc4BPwGY7yCDREl7KeT/cfMK2P1H
KsQ81nTvwPBZj1a39Oc03Qt8ftZEiTXYRZocKH5tfSx95sA3H9j60myWmzNNm3bv523c3o6TgDlq
NkuGQqxL3lgFZcU6s4PJZycwubsLVkm1CSw5ErPcytC+TVWfZfd2QGcEpE2KVrrDQEo3iATHWzeD
poh4t+ClqwpVBT24opv3ZgbVmfqQQAt0Ocv7qgvrWrglV9Fjfw0XdSFENJkRlgUgPyIjoWTEGa5U
z6kg4u9YU+2ujG8aS0wKpFAd05SK9UItLKCfMoo0+wa7y2Jb2gK9IT6W37ew4NnA+/UoreWcjNXj
OaRbcgqGJAlWAeZ47osp8t6/0y9JV53unW402zP6RTs9V3WZpQ9I1fW+LU3rupFR8yaggzarGN2P
faoCND9ncici2M7Kb4hk8idnj4REZxC2mwl6DxliYC/N6gB+f8heNFnliLFCo/g2zXJZQ5IGOwR1
QLDU2BP2x5omxAtzw2JX6Jra3Bcsc5OCjJ9UXXuWRZa6G9dWdsSy5wr6lLEtn1UKc3RL7B+PyWyE
jjwKRt7N14IFeToxYeHZ0MuKvU1dg090HOZhyyajm7OleiSzoUQuzU7rMEf1VZN+UnKQj8bEMf00
yw5jZNeWcIIL+HrDMQE2MG5HYu1m5D0RraCar0VDlZLebq6GobsaJz9/SIcWQ6nfHkSBSuIwa48v
JzOtdt7XeVZVVwhsxcXoTPBLJAzh/I8mXcfobmj0wWGu2y+mLFlGWDpbDLVxqwme0ENAXGs4NQ95
1FjJK7BYJyBEgBPY9ISIHCRrDP1HkSZuZNHJCGv9exxh+0L3TkuELFfTuhvJp573qm/aBBJPz01K
Ul3q3AKtmN3rwqvzHJfNYHpXS0sDZySnm5bGR823poMS9ZSafVrNAYLcrTWSbACPxA7Ufg4a7v5M
jDSjp3Ay2zUpcl7zomnJPqYxgHUeh0Q+c68X7W0pSd/e9XYt011QxJ5ejf1bNCnXsFdebuX3rk0v
daPdqBNX5M8Gwz1aWFDBE6bhYluDRGl2FA5gLBMardXFV3Xs3NqjmZNrQ5As1zWORnSVKQP7TdEu
6tGwLPruKs9D3j+mjGjXxkEWb/RomsepETz3k+f5xCwA9vguSfxfJ+VvOimM7Tx8jv+9lfKcqAhy
zfuPjZQ/fuhfpk57cWbC6RHBMhBFm/vHsDRwfvMoQyhE/I8Wy4+ZS/g9AeFZJlJKj2rWpFb5s5NC
HBMw3MD0PT/4Hsf0D1yd/r/xddFyYbP0+S95F/g7f/F1BgPY92qKrEMQTCXxAkMVrNUSOTCXU3NJ
tIPoL/w0lQG5BIsK5cnsiScWS2wB5WB/7VQeqdaKUAPXJ6t+i3YvuEWVX9OiJ/6gKgkzWDFHPjZh
9xhCww+Wxv+7iQ5RIe3jA34CS18+2x04zbrQ9AkH21Bf3LAktiWO5EVMo/v+fTsENuC+o+lexgoe
WRmdVxlfsxF5B3SKYvzKhFkS5Zu0Ql/Hlb9VBft2NKZnsl3rYO8N4HC0I6KOHr7Ri+u+A6m5sePK
eDSEyyiM5u6wrQPSZ3z4Gqu2SBoBsMQZry015htNJOHvXt6x5rXdEPCxVCRgWqOOLik6vzWCzQXc
CYZhG5I27u6sxhSrsM1+F8VcniPNqugGs9i4KNBfFWXX1rVCsTHw8JL84+hn22ZHY7rFUEa05MpU
gHRuQzmb/v4DcQHy03jrkCTRpB3Hp9hsY2ax8HKxnQ2N/1y3YFjWPgwJgmUURJ/VmIZgy0O5pEP5
s+jsm+Zj/TGwxjwqGtbvPZBQqOW5rt9EhMaKrp/1OGqkpSs7s/gs4iXORH6cbT5Q5hEEfsRt9SIF
QZpD40fh/rpu8Sf3a79r2d6dumTNRY/DUSmIJZZNQzWcvHXZV+xeOQKYj1/mVsoxJ8QIQyY5SdHo
Q+KCn3GdKfMv9SJ3tOXMId7tCoKoRAAo2e0R3XUc/xavPJOQTTSSeBRUGQeHj96P1RvMwFWwAG+W
Kdkj82Au40NqpP0KSt3YSbJjlvSRGmBTu+dkxbwAo8Z8liUMwNVUkF9lRxannBSk3ZJ7xYfClA44
d5fNJMogfeMNaCYn0daPwOmtiyHE6aeXzK4oHDjOuygR0k0AwVhsAhqC9nU4LCk2bRea0bGrBzYw
mmXdFwA+jHcAjVDNIVolw6lqOMXmacopqDJIDiX0G90cq3tQ8t+P3nLxwdwtJwebzW+tkBFSGjcg
sIVXcNYbl37c3HakBke9sRYGFTJicdu8xW/sYS/hFT2/hzNNUrlzJHSAe7MZbD7flKPss1YZp02w
nOyIQtvkECtliXdzWiJkmABVZ89U9VtjW2ycDfY6SoLUFXcfKUAZyvTqCOtdtVtoHKQoNXbC/x85
OZc1URBi+c29F9Glk/H88S4JE++jQz6JpFyjMeHNung3ABUwdrrGwVsyS8+woCJb1HzPWTE08wN0
GhS9Vb58pRAnl88kZfO+7iZZnYFKA1dRFb+X00LD/h5ZZVSQ4LNqSZiSxSKb1zkrlI9TggOPaU27
Bdz/bZ5d7sjUM5Z7yqK8XUX0ZIt9hSGkOvtWMfbruM5G8NQZisNO2vOhnT19T/NjvB2otN4c7jRn
TfIrvsg8LpFkSUFvqQv6dVW7AXgW2yCStbWBGPYF+vf1BPXh2jP98JzKST7zZXoxlaFv3afxBOYv
Jy7+rRN9G+7AH40PhGw7+1QHxQ6qCCnXQ7TkanTt59QA2ob2gMcil/n4EHhGsfZtKCcrW2nFxfAB
XOAQGFxdkRFIPFcumKFOq9zZuLJcDuJJhOh0pEV10HQjPzeYfRxizStOvfCLqZbtFhpXFKXiCFiL
z3ca4/BZYVG5eD1zQl6w0DfacgUWSLIpyWBx9AqTjyU5TIn6iOfa2SP6i4nJZccAq1KX9/lQISMd
sjytVgge7Secwv6OunL6KvzCOYWqSw7pEFhfaNfMz0HUjz6yYUxdjfKSr04z6sfedacjoPpiO6X0
RiBXPnHWVs+gkNsN6jukZLkkdGuyEI3Y6G8v1lhq/mwsd2YASKyMzPkryT1Yy9Ant2fUzv5CU1/M
Z8XiQ5uytD1jaMGcRj/aOvazyq5AC3PK/7CxhR+WNrSL/mVxUCkPvxsTGKxvBLcyqRynBg7O4o1j
TH9PoI89bk0MNXDggqG1LjkCi+ZuFg7UOVPuu2UaPpNbQ2xxVl9pwDSrzOjD23JQrCaTD6HFqPt7
qyxfnUjTxepkO0f7oU+cS52h7H4Ka6d61nGuHlAt3Mbu0NzDB6DNErXWPX0A/6H0CUjK4QsFNw2w
mkPCQHtLNo35Sgk4nkUYPM5IiF56qs59NbrgoFxdVpLnA3XkYVCj3GYOTKpaApGu7du2hYTiFXXs
bnMzNi+6mvP1FDadedfGFW4CyA/k9Cp8CqmjMGcOHYKVXJuluaEdpT+FzDixE4vehddS9D1KkibP
+7WBgpUwxaYidtfsHklGDN4SW5otW6Fj3vSp6EnnMurj4Dnc1fgrP41s72ccgP11Z5uftAqaxWBI
NK+lx9pbI87sLtT86YZOkv0wSUOQoJ5ad5nldd8GMapPk4yq5p2Rdz7cJeRRk2Kh5uwY5Vm5rhv1
ak9zeBej+d1kHnQdjoLjZeiw2SMgphTyEPG2jnGjVIfcyHYiXGF+8TXv9HhpFsJU6E72Hdk2wxsa
Ikx71BW3spbuzdjryF9lZQznB8JjfY3OI7vCdWqjgqdbeieYQWPE7zXFXU5tiX/vVLdF+SnpO0g2
Vf0U0rw7ZaZ67tgStyTDMLZJzTfLjo6pTtuLMbniVWvMcTxzk0Kf1lro5eL43EYCwmtQ9Ve9rxAJ
aVDEPungsUkXnQZkTSmo405whUhe7Vg4tJJqpshsfgaZjdwqJvy/QgfVwc6tlzCl+o3oiq2UjTUS
a3fG+CnPNxbUctZCxFsx02Z2ChnOm0g03grdjLB2oKBNAqTs2rkLIuHdBlJ1DxUNZzZ6cEBcT9yt
s3kkzacbELXRjKr76MkzGzjCsL+IpFnk4eXk7iRtz4ckrYYSIUKa7zCrJJvRzlPwQuZo0HkDfrGa
2ji+LRY5U8ZQ5dFUajhPrWO+GIofHKD8XLECYWMaWzLau0LeOYho9syamHl1tqjPYK+a+9hF9rWG
dqS3fVWiYYh1ZZ16kfZ3SeKZGxV6R+QkJCBl0BfImwy9FTao57iPX1O6UmuUBwEHinGIngbQWCu/
HSFEN61z8upiPIxmxJhLxgF6NY/vATOlRpZTmJIGp997hFllscuTUHQkTI8uSTBETFTnPJagCvwi
39daBM+15MKHelQPwL78HaPSMN2yHcJSIud00yx82zQyCNguC8IlvBIICTnzm5mG6bkSCIbIV536
86hEtSOOY4Q+x3oKGXCMg/XioP2SNr33DTaR3iaYEPAz0FP8jCy7OUhF9zZfjlbwshQcqanBkmAV
Fd6A1AOK2dTYuYdkTQO2v9K1ZW/CKe/W9I1QIpL6cibuYbieEaM7T+xv2VVX5ogz8B6NxW1KT5Tg
RBdOUzFG3n0uCb9bu4ZUqwHB/wrkgfg9s2wz2kmvBKQ7mJwFkTVkhK6OD9GQj5cya9stmCU5wnkK
wruWY8CVnaMYWpWTE736BU5gTJbwSEMh36Lequ5nuqD1qojiXZP108VtXfe6KeOGWJWmMTZ95fYn
p8q782g1057uxHhruV37GOvi1NDjqYN53DTSbm4KsAufoa6Y+6Fr1AmGb7hXUfDMQU3v/JYmhq/E
XTqQpr5ywWNku3QsovwEeUVbu0TO87TSQtUpo5eyQhpve/N975i4fLMij7h97HxgSgqIykEehwAQ
oVzWK6P4PC36OUOipDPiWSGqqxO3/z3o6kfYGiWKO/Vdf1cYLG70Lrw9oi7/vkKoh9sVyR5GOOR7
Tmm+M4Cor0aIy6sk4F44YggJ+Z7TKaNvmsb+PWM713xJSKuTSq9UVoa3FSOhnYtYhe782q31y7zE
3AlHBZF/G9l1c8vud+y+R+L9UMn/h3kheuQfx52weJxFjGw5xCJb/8GGKTUqzohzra/I3dYOlaib
xPYjEIT2i1TW35GI3F/mk7zgkqW8zFd9jGEMWn+e/AHtYuBvttWhRHt5gUKKGYOF+T0zGK5v7Kr/
HOemENfREPTOUSkCr6Z1axlxcZW6KV3tj+wYrymFuvno3RJ9SwqmstEgDTEplUMGjXElkCdwbCs8
2nQRE20KetHND7a3JBSj9lKHhFnPWwdf5L1yB909ADR1293cWZZu16XnOeLTTD0BcywYFxZPSJps
4kTUIowvrMfCdwjDzPFkccuU33BKlg+OjDjRdw2rx9qzzRpCrhjHC14Q31jWTpMCC7bK3Qwepd3J
lMJhH0QEEk/8Q3Ujqpo8SRVbtKtbKyAGd8E9Fl5jXf/1l750O36YcfMdED4t6NQA8TdpzizT2R+m
rxkn5NBbWr/utNTLBPctWg545NHxr1/olzHv9xda5jsBvQ/H/tXkGygquAbPxiGPiRmlOcHECX4/
3w/P3hJKugRgR2QqeTSoq78Lpvr3VyfLO0AlHwhTQhVb7v0fLrMmQgP/y1gRqlQjg9Y62DCQmjg/
5upQjQav6nU+RYChC8q2v750axEK/PwhoxCysQjb1iKb+PXaNd1sePyqOiDO539n4Iow1c8aIo7T
lrJZWIuRbRBTde6iJfHHVGVP4VdGfn6IBNypjzf0v/bm37Y3TZtF5i/am19VUZXdz93Nj5/5s7tp
/Yb9ggHg4nrypOvwVf/R3fSd3xCK+LQp+boWuwev9K/gDv7AttEHcvOz3LES/tHdRELm2wxokZ65
uEUYhfwTndgvTzPiJlSZkuYmg2Gc9Oby9z/c5oE19DMpgC69zZZ0UezinGEa52/u518fJsQ4mP1o
N7JbMOf91fQe9kyvHITdhz4tcVJRrzGpGgEsld1AtDQatmM+N0v43syS/sP38R82qeX7+ulZWl7c
hZeE/gy1Mh/2z5eI9Y6s9yyQPBeSVoivgGoMIwz1Aln6fWphRY4IFpI8PYmzoeJJvo4Gk2X0Op4D
58qaIXvg8KKbma+dxmhOfYYitw1S0qYpnuHETQp3ZBTNVzhPwvuCPuHm/3ERPooLUhsocv9tQTBp
BjjMHeWBPEt7O4pq3hUGTazE19NT44AAC62M5oNRYG60THqCWoI0cato4dglcqGj2wTaL1Qyc6C9
IxdH5YCJ5jhKHJUBqciPBdUQGev0zFYf/sW/voZfN+/lewhQ7SB6ROXIFvbz99AKB5Kfr+WBrA0M
qNhbV+OgJkC76be/fqVfzyUfr8TyzTxhEWb+6m6io4qYwOKVPnz304dZzguak+qc5g7zdfEPOYzL
67Et4tviFrels9yBPzxEttXSlTVyXi+CnsfqgEy95zD011f1Hz4//FrCIbQA3xhRXD+/ilQsF7RC
goPCw06ITvqtdmRyyNrg8a9f6CMJ88fdh+txmags8xPWhX9bFNLIsqXmHjzYKAKOs4/xGuoPzSDE
EZsJGz868hhbKJHxUM0WmzjAsmwjoOHfY0qZz4XrNndq8ug2egMm79pKaLUOljMfohzXK2dsGO/c
m08ErZfT2pnps62I4AJK/mEuH2s4bFZgJ4fW9lrmy3Ny+OuLZBzE5/XTVQYmeUV8nDaCXOLQf1El
hnaY9xzYx4NOAQ4XUYXLksTxo8FYY1eBDVqBbPo25spYXBIIfCAXHai2elgUdYddXanrOkt0supK
Z9N4pfli0Ru+dtHyffLpcb+QdgI2WdsPFm1UDuh0kNeKycyjbWZyF8949LshZkQRlRjKIkB9zCwt
okc+sZxlB69z3Zuot93DAA3gzO4SEy0W2lsHW8XBQKYOAiEptvTsrH3rVMGjCt30mBroHkqrIf4G
XPDnmI0HB1/GtKSeh5ua6NxmNcy+uBRBkxMI5rnberCBY4m6X1MhVzmyiwjBkaqyZ6bja5BpOHKL
ybjBLDB9mehvQwOLu22Udc7eDQUlXerF9hpPu8egZhZ3buyYlD9t8eJHcfattuJqXGWmxEwoFchm
UE9YsipCzF/9AN+bX9hIGqXE3jul42VupHfj5QjxuiAp5copEn2D2geMeLpEzjft1hgJWo/D7KuR
GcGVQfDMRkQJHVRfnYiP4117VoMTTh4ZB5XXVVjTcKKF2QE8UMbK8Mu9WaeX5fMEa5ySeSMDY9VW
DOKtwnlzl5G1YEJwjLKiuIgQ8qSRZ53N35rzNeMTRj8TGgVojzlpjIWGslnJgDancN7pWLS3KZ9T
eewgGK4bvyXAVOzKuOaOGLBm943jvDPBqHY0cI2NU4+Q4eB8qifUCHS/s1Hz1YwgmscqOuip38Wx
c2eH0F9Y24YjkG66YwadyJWK7S9YBYqN8qz6blL5VRK6MefSAV9TlPcbZEdqhZcCYaRpnmpUiisz
EoL86jF6KNPoCl/6p5hQhEOMyJpO5zxtYR68TF32bpOutCHDIF0bqcc00Q2DncOY4+LTczthc5Kr
apjHdWFCDO3Txlhhu6TrRX4vS1RPBHRRpmuRVkt4QCT3WTtiYMfh+GaQf86bGcNdjLxsTTwK6lg4
BAM316D9DdtQRsBn4JWbFKrLpo88e6/a1ji7wPIvnYFPRKEUe0e/YNLTbwGV0roKbIaLaX0zVwiq
VlZrkc41WeIYl2N+sJwEDkvF4+IZ2EIy2gz2TCiVrUkNwyRJrd3F4RrXUPlZDSKivWT1Xzy/nV5h
lekTU5nhmA2yw89ei4uigbpv8HCtgVcNx545z40xZSAX8mmKaPekfmsdiXzx52ZjNR7qIzMCxG/M
45MYzHKHoTg+mtA3tyKn1ZdONAzJmkj2FjXqJRkZ7pRm0a3cit+mZZ8R1ABA9SRr/O1e1U97w8O7
2CxkiJDmxrehU7q6NqnMNmHNoWAegE+oBQ1R2wUVDOPV/QerDFggnesBaghXrE7+gp9igEBAVGzC
/+jM9mWWWtzYPKjXU4JyepOFhGKvzLoavloLn0Xm5nyY0lR9jn1yI7wq8eGEdeWldH2ynM2F0lvV
8Q28Ek4nCxqjWlBmXkTI1SbMcQVTNsKFHU0vu8/pY75+AN0yc9YbgmzGW8OFVpRn0Ga0ADZaLygi
tEIgPRO3/TIboB7yFIpKqrjIpub45eUVPFoJ8WWanPraiUE/0vxh59KMiNaeA64qRdaHiRF6B5y7
+EYuRFu3d8i2X+i1ArPYzezXcNkIilhYjjJvXyKP4XOvHN4Jon16TEPHJeErxcFHthezBNRLW0fG
7s0H/nQuiUmoOwZeiGDztfSB/nJWgToS0rjlHKlOA9oFFJpQbTkDD88JJKetU8EmS6ec6QdnG3tv
mUWzh/jl0keH9jbxAoQw5+y8M2MV3vYUu5/AeirEal7c3cOU5FdZ1IMlIs5D+bH1agbuuWVEvfeH
pgItbM8a4pzpnN3RBCHAooBQyrlmVCB2ddyMpIgjmxryNN5VThhvqxLDcGjYa911ycrNtLtF7gkR
vpSLcCkCt1UPU7zn4/ezz0oETXxRbdEM3M0uGW5j2ZM3Br5hoxziDy4Sy3HNyjohLSfbQcTXo7bH
Yv7ePPhfwfo3BSt5jpyG/3u9SvuyUu9fqh8L1u8/86evybRhrC+dDzQ0cN8WD8Mf9Soam99Mej+e
S00qsfZT5v1Zr1ok0NrOYjqSFiGx9r/qVcf7DZ0++G4P9QxPGUKdf6DG+Tjl/nBqMwHOBUhU8Hbw
ckL+2n4yi7g2sbsb5wB5PRH3VLfB1L+qAUqrOsGd9hOCn6gJYm75toM9cnFQJOotrl7y4Ze1dBJ1
dEINHWTOVcnwnFAdQn9Q0tGL5tFM2n2P2X8M91mQuEnCeFIPaFZm/jTsDyEqEimeTPp+ZPCsor7o
x/hiYdqc5mylA99YxYGBZnDwECKcqLqXWTwz0gTmbhgO5hu7fLhQdzt4lg9pM3NI3QYi0hDo4rGP
5U2SdFvdSWRxKxyEzKVR7DLWz3s1G9MKF0+YrSP2hOCPvtP/npq/eWpsPHoUbf/9sblKFt5H1f0k
Y/vjp/54cAIEaQFKA0RpcmmI/5BNIP3fbJ4oyB4eRenPjR75G54/ihDa2TT6Pp6pPxs9tIcgF8LD
p2HiyqUH9A8eHIvH8eeCx6T7EZgUO7SPiImnwPu5gHQwHBedKM1zaRpV3LDyC8/YQE4LD0lnjXAj
hMPcfyLhRO1wvXJbeshOv44j+lKG+knJvHBqkcAywKnYRdL5BVucEM+WzCHZ6NbCG2RHTyg//HUS
ee7LAKjtCrxydztriQE7qVIIB1Vs+Fc8VESgMLWX9d5I4+xAIFJ59lOoR8Xo3uUU678bGtbu2Wyb
ERq2Z3eXIeUxf3KysPcv7dzM8P1yT/eLB9jpv6TzRPaW3RL+6hHWBkNzN090e+asnTYO9Ix17Dv9
G91VDei4h9p/lZEBMq8aVZB7mvHdPkDnLry1Q2ZJtq3zMHmyyKhcRajJURAl6eAhHuL04QOIfPBE
bx9bNAF7e0y/5I2ctomfLKkDTYIWYrDtfWonZNs62a2X+mF64J84V9SRIdF8I0AnKsdOEfnjOtvO
Mt5H5LUwhqkmjuhcDASG0tky32KmNkA32syx37hbJgvtvWXm7tUg3XFrdf0ir5CyoRk8g9qYi8B/
qH03fFTdZAeEDaEd3qRt7eagugQ9a1+F6esAa2hrOGThZogw+QxqZqb9WJ48WeXnrvaXHLOC8pYK
PAScT0TgGX7dErIbYabzEyZkTRmJxNyHUaEO6ADAH6gJAUunORjqmSCzgBppLVipd8EUhgdRFfZr
PeOSQHhlzI8SxwkDWda+5CAMM8iRkwZ9+RQFWEnNbV9CLCP4dfHItXu7X5RLR5BipA4WFIKJ9U7s
k4r45nJrhUWDZHGCaWwAcdezGzLsN0PaeEiRj8kw3wcMZclhFPk6I3I4JU2Pg5OooMnEHkd61Xct
MqTZcJJV69pAx+dwoMRglS0N/zEjShT5yjHq1ZU7Belq1ri2k+paNDMZ5W4GUKHguJmVu9LL2ifD
iInDW/AJvMwumkfaq8P0Zpl63vl+Eu7CYXowmagfMSzG5Cc16HMKwzzWLrm8bG72SRolWoLWarct
7p4V86DkJPqc6XFQwVPOp/loUlryBeWIgCabdmoAzdxCC8GoH0Vblw67CtFKd8J6nAIC0b8r7Ign
lYjo3KBt28wzFnn2oX1lyHVLB2CHlI/PxwCVXhjlOmoMadC/SeN1FMdf3bl59TG+Qv2o6pXXmLDe
hEIDhOuXiqCfIk7/I4OIZKIySpGfJfh0rCqh6Wu74Vqo1Lrl3afnFPEDAWBjhx0NP9RX9DHTJogd
PhwetkNTL2PrGsJENBP80TTHUrsPIE7u2ZQvoB32UvXk+drzY+J1exRs8kR+3H0rwZHNhb0JzIlM
dz79CFMVRpintmn2wTRepbYxQg/tx52q8247hEAlolA8ewQ3r3RZtBuryL8SAqfgp2mPLOe4f0iI
FAoay1rLjtN307ksgklwJepCrVIIRytGORaCFlvcmcD0t4giyrUvB829VbcWKorY29stWlsDq9Uh
UPlnTBUEkdmmPHkslyeqC0SLoZNeM/RPQX05CNf9xLqL4uZuQHdBZtsmmKvyegxE+p4vq1nWhz5H
FmKVznVti/vEbrxTVS/xU1RouxqZ0ZvfxK94pSCe2+O3mDHwAfxFD6uchhT2jIkpfyhP/ZRg6GFZ
v0OAxlRt9uQxS/370FN3eujMHctEcK5SQ/voBLzuhXUFIzbYKIbiTpdep3Y/YEbJur3JF7Uzq6a/
diM3vnfGUV6p0byfCUykRVi8geW016nsb6YRdxrBHuhvEQlQM923XsnqQnBg2JvpDry3w9urxHss
ElCwMbtDQ3WeWaTRpd0jgkdvZyM2e9CZvqrp260BNKRPvpE+uQBuV7kxvLezfPUiGPO963Ef9zU5
GzlCKlvvWq2OlZcClkhxNqWNuLatqNnrQH0u3cndumpuD2ZnP9Zgj7iBCYLeFHE+nN1Gk4FlOfc9
YkWMR89eZkMWBThsovNYsdJuPUN+EpJhMPLQdbaspbUR3Aats2+TdLwf+eqKVT1EkNu9OfiUhZH1
mruBR5Xk86gZgm6VP1z507AdmuzEabjbuUxRkIynASLUmjAzEkLidTblwT4f+/kYY71kJH0akjDb
Q8BL1pE0cKrBqWczy9czKaSEdoIXXVWiF5+ZrnYLqNIIrif6r3dxsUAaMclcQYE31pMeqi0T7vj3
Gi0tMZz9ZUxQZpQ6f7LEcCjh+MthZmNNpdzaSI2Gqb1uEr/4TET2gVP5K7QBRGhcjzciQl1z/E7O
w+QcLVVYOwGL2eYY687XoysQV7hhU2/6ObbObuJGO8LdplXbR84bnJD6nvFaVq4M1VG9Bxkr01A4
5W1kDC30fgVGtWNfq8mTOeDOTzeWZdW7sq/7iw3vdJ2gijrI3oRb5hhPsaGX7RmIckU5bgTutTZ9
+5kmYnljRvUwbsSU001cTXPa35epERwlPKfTODhPYkQTgr7JiA5ApwD1ur52EHPTVqV3LSqItOyz
9hbh6efCGG6t2E/WndDdfeuWt7o0jHWTGXfFFPc32Zi8tMpRu370qhPRGy9BK/LHMclOtmF1W4vL
29jIQz6xvAo0plP4ns6W2mo3VGhDDXuLRCveezkGgyBAblBkxMVjKXqTUdRuSzMwrqJBZ2iXOmhI
Qxt883oiMnq3Rj8eO/k78eTTg68ND9pX8EZQZE2qXOE/g4IkWTT0zLXtxymhoaW5GrXZ7iUW0ZXj
kAU5iuUh4gtLV0QeAKzEls1zzduLaABsi/RLrbLfJ7zK91KWw4vTDltTkgcJnJEA0YEt28cSAPQ4
UQLWW63EqjZVfv4/9s5sOW4ky7a/0j+ANDhmN2vrh5gHMhgMUkxKLzCKEjHPkwNffxeoVJVEKaWu
6n65Zl0PlakUSTAiAHc/5+y9doOTHIhnZ3FGyINrpMU7emzJEvg0wEOUWRcvM8j/BPjY3ZIv4sFb
w4ikMR0r2lHd9yjyqAsjGZFcm0RXpOt8qhLvmdU53dBZlquu9rt3USyOTm7KbSnrEVGqFq0R2bNB
RLg5WwP2aWgbkLi0IjZOuWlGy8Kwq6sYlxcRnM14lVmMmJCqKZIDqmdsT2LZqTQS5xKh3h0LZKPW
ZmeS/+m0yEq3Vh40GyuzEjavRsvfV0DtjoGD3I4BZfSgD9DhoAunHkmO1mjeZaEpPuap7XxE8Q0n
bGoDiSuxgkSZcmDoeM8NOkLwJRnqWVl/cDv8oVGnr3LTuPEpVEye27ym+RTKdJVx8liGSNuDcJn5
Avbwse4Gd4NOPLhD8IUZ7pqD1jIDb1zLae8Yw6fCd5wtPdSP6LKB4bUlMSd0i/c4TwxAZjbGYkvf
8skd7JggSYmpfJUW6KeU1X3o2xktNZXQxMjkWuH2xP04U7u0pCBHKwdD6mMoKT2R7kzkgIuwjvtD
rg9k3ZqnOIzNd5Hl1Nu0dKAehVlxjFvomIkr78Yp3KR9VV/qsLe2uvjYpSGHphhEa5z570RQZ1ie
0cBplrlCKlGuGmJ5vT72D7Uz5mu3SndTzr2XYWhA9W6I2UNQLiOrX3m0JllSgJYCmUB8jgCd1OLw
wzAbrznko3/mbYbZ/U4VZFu4usSxEmXHwYnGFXmI2YpyJeYW0QgZCNySfTEtMI9aFzlk1pZ8hec0
794V5WjfID+6bTNqFaO1IYMOGLLrsl2VFjG/ZmnX11qtelCzmvFA1A3yoDTL3qm2yZa4YNjuRo02
vmCegUpuGYc2kdRGTHec6MJ3WVWqDWFEchkBG/qUwNESyp2IqOZOV6kDisIiFEt5/jtXpFcV7LNT
bckWlyn53zZDTHyJaxGDdQi1xOAj7W8UiMPNlHbZO6SI0SpFW7qprFyuLYsDj1F52Mq1OL2mpY1B
ZEiyDePs6uR4/ke9qYOVTJC/hUOibsG6aRvZOGI5pi4nHwFDgIHMKVdjdzL0YpkV1QzAwmIUWvp4
Mkge0oQHyswpzKXb96BUpDtceWAmCmoOEljeG970FJTO1hVNd0WpC0Ysxk+TTnt6Pf160rRtGr5o
XtUtBBKmK9HE5Q7ZwRm7DyE3OKxlSLhoB/lrU5aUuL1Rm1vyzBjt2GJhxvGRqAQ20Vg/6AlgMTc0
F2Y0PSm3e/a74GMBXnDlFeYtNkTyY98xGmmBz+bBB00D/t5ZUNejaVoGpnsFJ+rRK4tVLWWxTdgg
yUf1CPYCGrzQMOZeWVZ5i3NhXGoIkZdtNxG5AiRBPyV+Qfz1pJ3JG+kJeM7UxLYQ+7xcdoNqwVQi
3IwIOva0Y50PYx1+NgmaQTY1jIvQNNCPDha2WCjP2Xss2FmxjiKRndi2yEZWhZlyyCtql1lAnd8O
rdHuek1VS3rZyTaOtKBelgbge6ZUqDWMQUQY0XuSa+2yejd0Xrrv4fTvOVkne+mG+daSOc3lcQqO
g945G6RK92NN76wq5I30uviMNF+Q9Nl0xymMnAMxSTVS6DE5dATzbGyEmfcghIqVVxtP1PHxdZJj
XfUD/Waagn7ZN0VwZeJJX3bCsK9BrJKfMym1NQsyFeKeiql3LW3T0lXET0eP3MzzbY9XG18U/oas
wpoRNS2Esw5LfI5APrA6b+mUsbk2wtS/cUTr7Nx0/EhaFdYMw4V0nPKOcbC9zrs0RyU27u26nxjy
9idkuRwtGsgjWSI/EBuJOthzTdKTQ+LFSzvnKFRPqyHhxzcSgAPPTuAojnxU/hvLIFGgVcayUCre
hKRs7Tk77t15kJamWb+Ze7MM5NORj97OITNG2zgsbyiovEsXa9aWcpiui6ni932CzgO9rZ5cs12z
E+HHILGukUfyi71FmcSEIRBmDV8U+1lPCTKnUR/dsZkHNSnj98RiZo0udkG2h46vq2oPTWG+VBOR
YpKp+FxfGFN0EqzuawX1f/bTH6ciwRokE4b4aUovdNDEggFRu0rAkB4HKz5HRgaUp8iuA8d9KDyJ
hT8RONcZTzLzhAog9G0w0PNIW4aZ+OjGOYWHH+V1xoIG6eepKG+dor0eyxH24QheIZhdNxW1lmHm
S9QxsPGATjLmp2VjNks9VKzKtu7vQnJsmf5ADTHVeMDuButlTubRu5Y10hY1+vz+Y+/GHyPX3ntW
dSbtQO0jXB0rysgjS/RDCSVjY3VqTbnFnQynYNn2zbDgadBPk+iMrTdTP+XExguce1+X4jLG2t4j
IH3qnWRZEXUrKXam/M/K0midgDbxNhgA7lk7L8YYjLyivl0nzkD15Q3LoKYkhI0AApEJI12BlfCj
4RDOECfbyj/mgLRuEaDzQXr2Fnl0iG3AnN4hrzy7eN1XqkQVbjb6pm1sd2HVdQxhsgAs48D8JzbT
je8zP/zsierUTAjGPecJz9SmTJ9akW271nup+xGQphdh/xFgDQEjrqo4X4q4jFdT1b+UbZ0sUy35
EFYaxFkLr2NTaoRuM9pNJ49+yRTLYJUTgw6xc+LoEvsf4iI+1xi1CcfoageCrG65NxgRDYK3QxA1
KkjBQfQU5n2F8aLp2MlLvIMLqZfVOmegXK/C1l0MlYM4Xhxr3V46qLs5jCVpt6GTExzYsuxFMgm3
Yoceq+4Ki1u9tchNkwsUY/U+Siv/7LGqtYuiEbWdcTyuEMMpTuXtvYZhsNlkYEshu2rJUC9NEdJu
w7zBU5hVRhdtYkuKCrIF75FNLn2NpXDUrzpUQx8b/LdJS6SnxOH+F7Tpf7tnv/1cnJ6yz81/zj/4
mcMF61zY/tf3f2y+/Bla1Ey8/u4P69eI39vucz1ePjddyrd+QTbNX/nf/cu/gn1/040Hf8fQ6e+b
8avP6dPwVH/+dob15Xu+ai5tRliz2wWdmXAIWMIb/lVzaf9BA9yhkv7HnOqvEZYp//BMBlczSRri
G3f2PySXpveHZQkB6s8B6PmaIPz11f8lQOSN+1uAlZBvGvEomzEOCw81lyfnscCbRnwS92EsJlnt
RjiPj21MTbtySnPoFmrC0aHcOms3ZTWeSWKfSH/ApoFYCxeZr5ebuI/gq07mJAif7eAQ5bRBQOXr
w2fV0s/3+OFL8CqYQWm751Cf6WySiqkR84C0gKo4YLEdTT1YY0dj9MWbSAAIkq27L+GpJD6e0tim
YPQIZd25ICespR9n9QGOcoIpw6c+cdNwgXCgWqB8rY+qqmNsbGa60JQdbwd+OVTatVPuKSP9fUHZ
fsllYB3qJvoQu5X2GKWZdh9UubOwKpXDhML8SGSRSTXQIN5Q5EhlqrntveATh1pepM8rFaFxaxlk
wEkJ1mG0TQ2xak7LKUBiVJvRsNBlC+RGn9q1XQJcNqq2JGqDq4e9ceuYSgfc0163hPQuOsO4jYSH
4b67Fj5Rl6HK7xjpiSs1sN3hWeupMIf5/7IrAoKvLK989LMWmZNo1SEZgw/S8fcONs5Fapq3yZh8
qObIRLco7lSsTe+TFJce4a3Yzz0aqx2olGWEd5db8F6Z/poFl7Lbd+Zfgchgmx8tqxmyPrmAkRON
Aws9p7ugkelDMXaMWZSZb82cCHeEXSb5j1SKFLeAW/TspZnKMwcfooIs7cDZt3pC51LfU/lz0ItA
xCwJngLxYZRncMI735vQ4NptdUOHvn60Eu/eaaIC1yJyCQHk6crxE3c9Yereycrx1nXqvUsnumwL
yxzeBZbPDDUrGnfpBk12a0i/e9b0am57Vrp5S4aHeQINEIoV2hrGNwycpjUe3zsTWOParPN6NmyY
lyZt5Qa/UI6Lly6Oz5OziOccppDuHU0eVclt/ZrRFJRCLBDJFVQ8NuE7M5eBjp3qjnOwW7cZas1+
51pDdLQyR6f71uIFHVtM5xFTmBWun6LYCA/C2bzt68dhrOx2X8S6zeggJpdHy+1J23o1iRAvI7XF
dcrxH6JubiXr1I3MeiHSgLTEWNy9Ll//20v4dfRcF03x0n6/aL8uPf9c0f8/WujBUP4aHnIJi0+f
/2Pf/JAK/+Ubvy734g9hMM9E+iCJVWBB/edyL/4g9h0Hh2AX8GYV/VfBAioHQ6BjcLzXWe03ggWL
H4eLCscOe8C/NHM19R81pmxMyCn4Hfi9TPeNMrjiFFBnFHg7jbhg4grC4o5DcYtJDEA5ZCT7ccj6
/jrVymgRd+VjioV+rw/uCS9TSjsPkN+qbKzsVvZZfk47/QGlGY1JogniTWFhSpkIlNvXgvAca9Tc
TTwq1m088mXa0wtQ4hyroX6SZnbtDOm1qQ3wMAm8bGtbLrshs7ESdoQS19FLp3fRKeN9RK5Y5gsM
1HMpyaFNcYQCRjUdC6mfHdGYECOGp0INCj0QxB5rTBZYzl+aNE5WGbbdtVt4J9dU2yEi5bYM8heZ
5NeD6C++Io8HdyVFTkIEwHS2Yua7NElId9UWKoyexpIVvKimZ7tNDmkvngvXeazGBoQBuck1PbE/
iXDeMSZ0FvQj5RqA3cSAzjuJ1nwEcf3k6pPY6MyC9Dq5nt+BNkMJbyXpS1yi2G9Am2zMlGrSzAaE
mAEoxX7o7wNzuHi5cpaeAfepTuXz4CdyCyRpFwSEZUHG3k8pjidtaHhjdJ0iLjoYYWcwkVD3Tjhe
htJ6DM3kEKj0qa7ipwLiEi2CGquQ1awtXtBgwR1ux7OV8lmNZks7sqSfZyWHyUL7p+hvMcCmGqXh
QK51WJMgYdc01gw9xBM6N2e0njFvyRH8NdvICrOnjpiIhT6rT9o5u2e+VmnxBVo1ndFGnltj2KJ0
PgoP5TvpqcfShWzRJ+GLiShlbYvoOknUEZY9NpBCUriRscyMYHyY/JassNZJV5FkhMwYHfoN1sRV
iMbuqrbjQzFOD7VF0EVoq/tMt1dqzGE/hnW78ovoKe8HuWby9OwV0xEIJuSMsGaWU7mPZJR99Crz
Rg4RyjxMmCN9hsnu6l2l+vupsnfgMFpuVHMXZHxG83R4mbQ9DZVuOjrFGK4H2ulLtA7mQbrcCRDB
kTwbGYeIRn/IA/EsTfS+8yyOEXN6gPB1X9XdvaXSl0yPx6VO/bjC8Xpv+iJcJBGHhRQRL7NYLVwK
wST/9X0XuXOS0npEhBmTdWifmNC6m3b+Pl4n5waXW9F0HiO3HneU8RMNWnUqDa38EPu031zQFARu
+f2t6XDbpSrwl+Co7OXIFrWrmPEcKmyE+yZzvFmtrN0k4ZjSwSizm1wrx43O0OkAV7AhMTo1n1vR
fBj72rkSXlIG3DXFjOCpk5AqDKG5uSICbnjy3YK+ILVk6mzBW+YPmEUfMqU5DH0txqR0MejbhP7J
ypMPdJ77ZaLStQqdcTmRKFhiaqGCU2zgteM49EdUHRy8Am+IA9s01cJzXoA3GzTrodDAKVCX2ese
tp3KRwZouUHbF13HOgUsx5AhXpQTELUsypgbjoV/Fi3ywCDn9p9i47kQzJObKisXIbEtjjLEBjgI
n9vII9BN3IZAMXQs6JZ3gy2x2yooGTCX3UdXc06dUQ17v69fgGAcLSf5DXL2Bz8JHRWCd5yZXO0i
Xp3//ht/RxQj9IjhqOysngar2VXt7Os8RXZ1PfnCWXxTzPzEsPSDz4OrIZjTkbdBCUcy9P3VpAW7
wiF3kKhaTPtg1A6cpULMCCzov77SD7YsIkhx8LpcTDek+7p7ffO6BtdVZuyXYAdQekuf1XBejmMx
4Mho0MLv+Td98+trUnq9cV1wzRl7Dx1Zzv/8/tUFZo4RvyEPZ6Svs7ab/p4eXbokYGU3aDYx5rze
NJ2OdcMC+OtLm2/rLm9+vRKHMDhqW/xgXcUnOeCl9vJdk9V044rMI/MBTTPLxZEuRLIDxvo8NHTc
kSz3hxjWKe3Z3ERiPz6HDogBvC0d5mJs7PZOygz/V1evqRJo/rN8e46BdoLRbVXEIADrTWb3F2zm
D7odQi5V0LS8FEBAUcitbWNZZfpJqrfH8vDrV/qTWwi/nW7YgpIMG+GbW8hII+KhDSvfhQYTp0I/
gzo4ZxPl2m+u87N31AIXzdFqVrG9dVrJgRKEv+Relam1p293HkVEDkvKIpyTcrFqPEgDgSAhvR/P
bqtnt6RARiQABi9Vz7o8H1ViSqeFMNSRjDj070N3r0nnZNb9NvRY7qnkcFAHCCgqZajHwDbIsMXY
vlbRGB07vW4ueaIeVM223xmRdWgjD5ah0xZHK49eyFkAkJGkfIrKK7b0e1/84pWKs5nahs27NHfh
aO/CMGdijpqAwYs6Ji5ueqObzmS7mDA1+Nn4Qz5A/B2XLjSz37yRP1lhcIICshcIXA371av0zZNI
fl1BE9DMd9AIXo8TipWNIa0DLtb8jfNp9jt+o6DFuY2okEqQT4vwacz03z+BtTGCrbHGfGcn/cVq
okNW/G7BfFXhvrmG65CDgM8P6a/xFpkXhRCEUl3Pd4Xsy00T0c22/Ol5XukJKh7JcvEPiWHtpGac
Bl+iJsvTg6b8PyE3f2Tqli8MUPqocWNz18ds4qFkdSrH7FqI4GWCb0VcSJTsUijoi9gGmkSrorlK
I2fde+U7r+U/O42H52mMxmVqc25BZUsih6zKjVHj9jCxfmw7xfxRN6IXO+cWrKLkulfJIbGDcek5
MQdUAbfSFuUyz8No2evtpciNcG2Z0/HXD9JrHMPbN0zayJl11mGCT43vP5TcKFuiqrJ8J0jwgn2a
Rcuo7TjBawmvOeQdiDhurdLRO2W2Uy79pqYRLLIb+GYPnp/ka83JqYF95P2tI4pVF+qPwDVMhFAu
1IHeOaGZdOhz2wiMjBi8HitRSWrhyo3HB90Ynid6/sgX75TJ6VBWvOBaU1sCNR9GDmL0h8Nya6bD
VpbDJbCdDt8F96dVsvCRk8rsTLPiFQn3cmvY04Ms6/43sd8/eUjYM+b/zXZLY27QfbsNE3TDXGPo
iVLz8hVHHPjtA7+OpXcLvwx+84kgCPnxOYHmb7KsoaXFSPpmEa0scyRBoWO2YwAhZGDI/MmPDz47
lSSMazkV3JITdHbGhCxTccwJMEivIRtNC5pkDvY2yUQZCttaOlO2iFIc1vno0Q4WV1rv3aQSPRiM
GableWHiAWueSSS+qHQ8Zu68GXObBWby5A/zKXVANDXp1xAAV7EqwNgjEgfO4iEVtE+v5eVkKUjT
Nl8o6+TgaPST4nLoN6XftbTf23CvAK+9FkE+Oc8rwELFIe+G+6ilkPTwjSynilLPngaUo4FOUjoJ
u2Z/D+LwXGnRwTQ5rQlUg1GeEAjIv2gZ/8Xv5xuy7PqNsKDZzY9Ro+xT4Q73TjAXEECUeZ4YBKQV
pyXdj68VeoyVW/LVNG0eqxjZCVjC6go963PdtiskvZQKaXQNNCNbSsVR3EqtxzjsL8Ap0ecWmCJR
12t9fJgynER1wAPctumBonibEfWzgM3GjcnT4QwwYYX9AchufkiEfQIVuMKLMi7nwkiBbNkOGPGO
GO5PaWs9GjVz/F8/3s5PNmTOOuDL6PxyR701wKdQdivQLdmuccfnvOkvjc6+11NmIdOIV/P567XU
LlopGFNy0nt95vMQP/bAVKmK+bYqM1dJmxPBlkjavCjFGI6hIDMML19L1Y27VDQgiqIEDBa63DW+
zeC5wph8XdaEG04B+2I7kW2dszQRmmqeDI01ht7XQ29y3NJrs1w6egRcOkAaRnLzqQsoDNkPQ7Pg
Awk4Zrtxd9/C/l/URnupoZ4vZZdeE7twseyZxpkCIIlIf11VA0bgcLhH7EwzVwAqx3rx7NCnRHnZ
Xlyqg10SOaeeTYQis7s3HXWeT/Ot+3V//b8O229GKZAf56ydv5+lnD4P//Ee1Ne3s5S/vumf3TXP
ZgFkUPWPJtrXYYr8w3V04L0c43GvWfOc5Wt/jREMXVhwucQwm3h/WKy/+hr0/4mv4Ycna36gXOTL
NiFDnvO2WhI9GghdD4p972mAOZM8sG/MeihPU8qi9s1b85PK7IcNiGuh4509SJJ50NvTbt8QwFJ5
It+75iBOeCvFKe5M+TDyDlxV1STXv77eD/WZjY3EMqBWzeiHLw72b06F9SzOLz2d62Vi5hDqJWBT
DBLi1CrL3LNiOubaVJ64R3tk3P/64m+ygrAjzoXSzOzg05sRPN/vtpWmYz1u6nzP+KT9lKVZw1Mq
eu9qFBMCVn+ScOf1373kn7zFMBxJ6nQo1Difvtnj26aN68Fzsz0SUXVOcJl/Yp0H+iqjWp0DffyX
LwjrQNe5HHcvJfdbzg85EkgOmlruQog7R5fgjNUYQoLKPFP7YLK1vf/12/o2CotYRFunYDJws8+0
iLdH47ER+hQQG7kjO5UQz87xyTOYpkpHZjZYwJ/GLhInL82tvTsm4lL1dv5AxIk7YFMgOAtJWeNe
MHbQYKl7u0OAXYYNeE6pHlFl/+YuILH47THInc8/PPvwiDh1Wdb390FOdmAQYx7f2a4ZWPdaho7/
2AQpxGRoj6zsVSCGgyhoWQWLZg5w4BkcLxrikB1dS8eBNe2Z+9dAzcBsaIZCZOFeanyjOGaTJ04K
bV946HUDHPJrGESG7DJDJmsDLu6MhgOSVkdoAEZjIsfQVuKk1a5WrztXL46lNqqLaNk7fHJs0sVE
+pb90etN/AROPakeuXBF7kFt2kBQWCWcVeShi9nFeq/9ibpf+peqNmpuOT+usNnh9tagchookcVn
7lKFYIheYKyuW0v21i39reEqpycXLR07piFK85+wi3khIK+H51T1jTprQ6vOMqlqb6kQNr/vYqN8
P9W6uXf6BGSx6vvyvZeZ/ZnoE6JBZYVUdYnzXK4R9NlPXq2rC14NBqmv0GRIzOqiVZq4t1va2cR7
kMlBdZfv81Gq93QyEVsAGsIy3vi2unRWzSstE2tYZBw8gbDmkf+AHg7KTucN9lPa8T5CHuN9Ax55
30k+NBj/8oEZqP3kEHtxiQK6qhVJneZmRLzjcRAjmIKwQ19dvtyrYRzgbgwZvXbXUaKaTzBpgX5Q
3yAMG/uy2TZDD3tZq0Es0qX1o2yfgNDB0+5gGe3WrWWEf4Z0iR88bMRi1SYdCQzZaHGf9LljPUGs
Kd+HQcnDX2XySo71HDGQwTCguJ+PzgnnylfYcq2PfPxmWagzoBlIJb0zo5p5usv3KKkymgivqRv9
a9arRL+/70huLxcDqt9LhDA+XbwC1V7ff0u19tIkcZ2cTtddUfyHzbLKpX56/ZrW99EYjXrMujGF
O43XehuC1VwNgZSb7pXiBqHaWzltMpS7pol9/yiaXi9Rqw2Y6dGISkTtrqhNRpkmNUyb4vw6tZXT
lPbCw4at7kqgIrO5u1B+vyHzZpzl63wDmT5C3w+idXu1CPDphIeGXBttO+o0KldVoI3+pSxzgPRh
YeO3zkOSiK6MSY7vif4aPvUjXOUlXNMpOg+jZgx/Nq8u7ibP+21jhKB+Jx1Joub12hJQQrTQ7N7m
fW7uy9kVTusFWRkEko00U4K88Y0P5uwg92LzZAN+WCKv3/lyVPDJCqYjWYeKtPThwRjaSE4KkoVm
tqc3OkZ1SBAOnV4l0MNiYx/odGOs93v7Q2uRfMP91QwmboZIHXtX63eWV4BR6HSjSBd6MZ28ugs+
EXghTk4WETAchc6p1HM5d46t8UrkQwbJWmnkaE9xEG3zcmo/SZoUw6rRuiBacXPLg+VjVl9Jq28k
RY7rPwDGbfOV0Kx3SLyAj9fVUy5cvC6pblu7aoC6xBfODPha73nuxwRjYCj4A7GqnbqwzXEvGz69
gx3oQHbpudYYG0STtmglGcNhh1yAUzkT6L5Xl2mmQyNDFafSEuX7Ed0QXNxkeFJksjzEtsOCCcvh
Ptb0+M+4nniwJCqIva+DG4hg+ey9UuokU0nG6Wyjxb1jZ2vIufkKCKIFW8bMPPtApJMu/5yaUnzI
ak2b9hAjO29vZvVkAuwoGwXiQ8wlpGGaHxGh2UBLctqysvSvyA8MzvBAwj0jzHs3DKuHtK2fRrih
rP6ReEAU1q3ijvcJQgvrvA385yCL0vgAMwUgCHRT/bqUg3tnEPTurqJ+2NsmY62VOVQYrELhAlIu
am8jyUgH7WuobjNZxkMWeuWqUA0a1Z66YgU4tyLGNbXsfpGZPumCrmZ9TIHYdpuSHat+Z9PpIAfN
G6J6UREVV2wmjHNQuYOkI4y9SbSrLI063roMxdbU2sHj6ELhjazcu2Fwp2OabMGfC4wMy9Hwm/f0
qjmLlC3II5PspWUiej7WShJcQnlvsVhYZD6faq8Z99R83klTUMpByIFnmcENnzD8ySubmR7KD2fi
pqk67pQm0L1ZijrfSl2Qk0MfFuJEbjpraeUYrOmvtPOeyfHWaSngmoGPBjWoZB3MgJOhrPPocRHs
zn8IoVmTUzTjOJ2U5imp9qQRpnVf78awZx3s7QA7JcxD70qWtIFir+DKMZtJtjRdegSAsHmWSNFJ
t+448w4Z725fqYvTGLPgvy6B5DaDw3S1YL71Bz0Nz+2QewyOoeVeDV2nE8pkQ76vW635lJuMp+Bd
1NwRBsO9J1o56txEAEtxVUYp0SxVQWQQak+XE8NIXbP98muJnFbVtgpjThK+prF9uTVo/Sqt610/
durc9px9M49Bo5jgSh0M0FWwd7sRv+S1wPsFYb6WxfsBX2h4Y9g9v3WUgXJdDj0pBaucet+9WBW5
mOwWTotHdQ5NqJJ0MXh677rLQFkO0Lcmxq1V2eOdrxX2ewewEg6GWouvhrJWaLNTYozZMkRwP7gT
g1iUu86VNZke6UcMYe7SQgO/04XaS1ujagm7gew3fmdOOa95VoYauC0gELCTV7IV92ZdsT0FtSIV
onYtghYCFc3vaFXwidPVZFvvSg8PcFazVN0hnvGILTCtp6nLuOPSho9RExVVAywSHQaHjRwzWkO9
9/UHoY3QTnifOFreOWakdXe4sVN6OdEQBqF3gb8kmRYmpZxMbIZBNZLWlqD/Fu9ij9NysFVDS1qZ
4LgBp9NeR7qFTQcDdbRqB/S0gzMa20xjorVw4cocEqsOT2DskEFpIfNpnNW4iGx5SOOpvObjry6F
x8qS9CGBzJqMDoRU+Iu+Cdl6Ri/bBQbqoFHhHEg7QCSpVzmovXw6F648WmPjE7ls3gYeS7qJ9GIj
9IDxJW1Sev+q2hc9mRdBm4pLbrHELDiGYN9E+7AQCSeS1smSFy2ybGh4hb+TJLbD9qoYwvEEEmtv
5S95Xb3gu72Ryhr23NccDLpKv5Ftqd/YoPdWvQ69tRmznersas3Z2L9TTjduYjbRVVxBdlaWxQST
1CNldPktnzb7MmyiAztftrWyRFsQEtguvcxZM1S57gjlXZi8VTf6WAbvSua37wH6mKeiz+ZAxIDh
DijqLSEG+crpz2YmLpz88rWhDfqL7fg2bbveiuZ5r4z1fJG7mOq9nRZPn+3K4QOxOh7hDewO4gWz
TifHgRNBXy41duAG9GE/ryDhTFNiv2I1JIfx2FWGtnfMsSqvmyTlJs3mGJrIqbkjp37WUvsqDZvz
mAwxjXOO3b8pxeeq4/t+OXWUC9fRRfejG2/L/qk3YsmOV2K2ez3094r8J/Bn6vLrcu2H6gdYIZMB
ehmU/UT2zPXqNyW49MO2i4u23KX5TLPrmCzeVw2oZRA2xJ846C/Cw+ty+Ovr/lD6c10GsjajdQh8
VIrfX5eSPDWBZpU7FafOU6vhr88aBcF4cEPWryLLx4vjhKzFVT+fcn999R+HtAyJDKpiHnB+ibcD
75G2aToIp9hhNKQAIZDBuPfmVTd259jDv5CzZU2CxxxzwlCexf31V/i/jt3vOnacHZmy/n3H7vqp
aZ6ew6753LbNd227L9/5V9vOkX/QXEBmTNf5lbrDHfS1bWf+wfyPXgdTDYdZ06y2/tq2M/7gvjMt
kvNsnUnhjIb82rYTrxATqYOf/CKe/ldwJD+07bgCoy5mK0A6YQK96fNIEzgklVu586L0JSwgw2kc
QsCe678brf7sSugbaLqjOTAgGn3/JNFHya1JCa6ElprMi/JDmQMjJBC9+81T87MrcQ2J4M+lT+LN
f//NWhG0JO/VZVLuyNzplljYbxrWaCgJ08M3H/hP+pA/udCMACVjnsvpXOv7C/XQLmRRT+WOCuGF
MMYXX4teYv7571yGwT5FDM2xt59R64QTOy9rkK9xuJIeY5aG3g06ISYE//qlHMH4k4E0zca3C05Q
wjAvQl5R72f1ldKZSviF4V3V+b/MhvWQ1BjMpPmcUH6+bb+5feZpraQkDwdGbGzNlzFQ81nooex/
u0v9uIpzMeLpaKBC5+RA/f0HpQm74NkssJ5XCNpdZCe72EO3RI/kSZ/VeJFFNY+tu/133k8mlyZo
Z8uhpP/+wk5ddAZia7bHKiruOgTUC1tqyYNGh+vLQv23doYfd2Jeo+3ii3DYsHiqv7/U1MXAI4qs
3Gkd+VBZVwKPNHT/7t+4Qb65yjys/ebZYrtCe9WRoaNJZRMmrR76jHHeK0nrf3alN28dntWw6NHY
78K0o4Oo4qepQAvy33i89B+fYyjetNehmcm5zf/m9igwXXgZ8XW7sjeKVUk/MlmMCAHOk0XCkvT1
YiWIUdhUULx3OvsvMBJTrmm05Ie+4uywHAo6DJ5iclsX+fDshkhloAuZ+C511DBu8jKi29mTANdf
ly7qmrqc5gpMou0tSr6EoONsrSfMjDt2jJ2rqgyEqDT+JMKm2Ns+/iwitcfVAJNp57toTIsxl1s6
Rx58FkXWdDN2Wkb2Dk7LvgqsfdvCP+nwPqxbw83vWi22DsiPhufKZ5WnUcvv7iAIGmOrOA5e04Nx
db2wQEec6h/jJKTTQnm71AxpPWVEfa6SHmFmQTwCYSNTsWptC9UUXkU/XoiOBBVIVK3cOn6N10P3
iYKtaJBqNX3BjLzZ9et8OItdMv/a3Fj6JLotQjIr15yfyPYCZ7MhVKlolz26gwM+euyU9UQEn/7/
2DuT3siNdGv/lYu7vjQ4D4tvk3OmUqlZKmlDqFRVZHAMMhicfv33UG2j7XK3jd43DBsGXLJyIIMR
5z3nOTiRw6X/DK+2sQ4K035J0t67GhMre0vCumC0TPaSnhn52vil/RLz3iWmBLQbWdLzzmtiLwxY
lBDG2nEm7nVQGmwjDbctntUAmjE0VHlnGKJ7i/lortKskTe+zn6YFt+pznz7pQzFj1EN8QOelvpI
gJZXj2J8NWFV5VgITCHh3o44fmcCHTMbhXtkRcei2JdiDwDWIebh06pTcN44iQRVakVsW1wSR0Y3
mY87G1iJdbHqjA9RF1614egAUeDzsi9gKZxmM6aNzucjywUfQoxsup7ddFoTMU8ew9nmLSWByN+i
mclt2WAqgUC7HEApU5rXRO38Yi8q25TXlu5ltPHTuP+SxpIGRtuCSrEGUMKJ1jerlmSemF9CshiP
HHvLH+AnasLWmMqrjpXTNMPmAGg6eq45Cz46Vc314xH5w62CEATRNU37GqAGWnGLtQstjAAoYuJI
29FoS4R9TjvGkmWOnhVjf7L25owbGpbDdp6icN85stcrj6rH9LmrDACXOqyyd4DY5NUr7iPK2OF+
iqgv9p9K+ECl8JeZoqu9J3VX7AajtYkDSsebt3PG8GHVqoRsFxAU6+sc0f1rz9xbrhGjdxPFUU99
gCRISZxH8Ba1pRxrXmyLsf/kmxi5N2RajDUTQCgLaZK/NYldncY4qQhwYWDL2+wHKIyIfKHvnHgh
1s5KymljTAqBMy399JLQyrPVCdaczOAb0g6PPu2wqqUhqTBksviBY7DON6kc0+8VlVoHQmX9avJT
fz67lv4i1dTvnbKGdxRpLoQZD86nm13Folk1RmeulVXsozb53mmi46kaH6rGPnR1/1WnkziVlW/D
jpD+FY/C4C7V7CYIwNLpZhX9dd+10YKTljsXruPKlkH+ElpyvsKRuStn0g0AtGS3xrEP74UqO7Fy
uoKLmlVxvE0XdlSls+jGYVO5awzu+hwG74YZC3Y+lU3bmfHPoRyI8n+64KXL+6ZV/F0oI7wJIcK9
F6MK7xzqyC51MliPmRs7p1FzReUsqG+aU+baXFIDfcXb99TMbQRAO7rpcNB8KKMlC52grqxTolR3
lo/X0jWLd89joWxb1g8f6B3shRFPVwtvBIArGGyEz/AurvP2bA2alexzp6WjlvM8bW4bYNgsYrau
N/7AryaZRPWMCqFqWNbwkXrVkQ5RJoKRMrmCYem2orhxSFDs0sEJ+RJKeaOaZV9dM2wr6BJhJQf0
gBhgIYCCuV2JOEKB87W1/Vx1h1S8dnlofV9oJKt+uUY88hQwBzpxyTw4v8BeEa0HdhIrw+i8S5Z4
O+Vm87qvW3vtQdECiVwDrAPU8CRGPqE5QI4ezaClYhMdRfMNk68z0e8SngaPPR527EFVdYqRre6U
Zu0xGDluhoibPu9LPvOo1jsn87C10HF1cRg8f40s3V31i2U4r/VNmKvioHzaxbIUd20ZJcZ114ob
Rzj9FyPLFLSptLuOQRYK0xlewnzC8sRUa+/OFg3ekZi3FE+VN9Jo49sih5vVlhvhpD+oraDMtxNP
3M/PbW8mBzusjW2alM26o6P3Bt3JLngsIof57lfDqzXoJh56OYHHoyHS4rmhm+XU4od9NkuG9cK0
ZL3GxDghOi97CxIbkAr5DnacvQaE4TFY89yGcTRBdjowcXXbfZVGK9tKJf4+FWXViiYrFjNE27Dh
Esmicm0lZg4mrTGjVSgDsarytkRX7Ruo+oV0BNyehGZBQEtDA3yqtJ9UaZenoXHKU403VwKf0c3J
KRTMcKucbDDNzUj+5moaPhG9iLyY+nzMaYxMKSEYNiatVMbeFQjypyHDK0b/XBn34cntqXKDSqwd
qAzsxVtNS0/UBj/UlBGrZgBbfpeev0xWkwBfWiCt9TBFGMKcxjO3jRpZ16eQqj3oSRgQbis/SFZt
5uqITDkT6W0n05ZyNfTWvmTtUW9hbuZgVcfiAaA/gxP6kJgPsrl2yUstIYtqyScJaX51Q32QGb1m
xkSdn+sZ6c5ekhksHP0dfizj2nJwJ206qtl4VuM35j614dVnalrpIuwOdqO7LQVw7xTH5dtgsPOt
bYIHq4PG+kJGdLxontEW2XVEVyCGGkdl4cwXbtfkIykCS6/yxatVBGPE1tIwjmL0zHAX0J2O8c9n
+XYTdieclhBPl9Gkt2HMD2SRzBbEpMnr93+97f10T/5BUYND8ak5kXvDAeT+tMNWkDRcrczi0PAA
3QD/6TFuaxPaScs+oWNreZnQIUklzewr8qile7q1QVM7JYE0K/q7g9qflLfl9aAQYDzwlsPuT4fc
ILET7gFeD06QZ7KzV23OmgoS770q9H088Zj7609g2W3/9AFABrH5TXS1RtHPHj3l9l6ZDLI49MyK
bqoYX+tn2RPe3/oKIFN9/OvfZ/1p+x+ZFmVaGGxomCIU8dPJqVp0fcIqBQtKA56FVaLeCFWBUMra
Es2PJFKuAHuQZh9uPx871IMyF0lBruxSi8FNnNOGUM9Nvx/Vb565f3uwc/7V68P5tYisgYmS9NPx
RI4CNpyr80Nalu5J96r8UTsLKmXoiJWVWAzZbBcFFcwr8uzdpffZa1rMeW6kxUZb8CbYylSnEC7Q
hmGdAxZyGbsUk/auXFvgQ2yz9pz7uAy6fhl1dNiTDwnBsb0zcnDdugzmHmhCcd8dks00VfOPfWhY
wd0UWzyA42ksnk28GW+fT8WqolhoPcw57sS/+a6W7+Lni8NjR4mfzcdW8bP1K9EDtZyGyg+dz4TN
W0bJ3Zgla9yoX2DeGQeDbSNgoNTeeS3V8Enb/U0I6U/nbFrIPm1DJl8Jl+lPfqxu8gdfCkuAsZvE
3sOiciXd4e+WgT8pFvwWhAqbrnvXRsz+6TvXQlMIUtUMrF02z5+92BUzsXVjR5wz/KUHeWKEfklz
Nr1//Rnbf/6M2aKAQsbkjeSO6/OPZ/zJyt2+LYb04CrqtQ+FW0dnI46jt1KzNaaaw2PwYlDYXLnT
cx5NjGKkN2w7Gmgg8FMmIpb1lkReU4DP3CadZDvp0tbH/js6w/1X3wiRxd3RiBUH189X/1+9+m/0
agvEhvO7L3rBgfyK+Vh4I//vf4/f3tM/4OZ//YlfdWp89wtvnr8sJFry4Dx3ftWp0a6RnB0UYnvx
ArI8/aZSw6E3MaMx9/m0nS534z9Vai5fphZcSNyncDz+E5Ua1MUf73sUVpNUNwoaTBKCTj+v0bkV
N9oLYv/ipa5xTPDNN1dVME321gityWNPMtpl7nAeMyO/eJgF86ivlh18Twn/PrhB7nhrq3Yefd8a
0VQMcYVaDwq4sEOGZLLyQzg2s4rqDY2rU3dvFHYCzyEZhubJrJoYGlUvCqe8yiO49D29DNmFWSow
Pobz4U6otDqW8QQRLdPsAycLuk5ZuBvcq94uFZYNIjLSd8xwl1GnOcTnwpHyrLTd7Se/b042We5v
1Dy9uWUXfnM5SbwWqEqU4wj51pb5EnMufWZ96t0B3sv7Ja7GAcBu06t5SseDKWuX7VNoXABlxrAQ
g36XmqHVxmt0pKRv14FkN9nvPFAPbI3FkFGUmtov/TSeXe3IjSWoHVYiNe8pzKnvO/hzm74zXwA8
R0+jN043YwUWQ9rRyziGJHzMaR07fXnnZgZigG7tS1uW7ZGbPuZgD7G/7Clz8vxUXEdG8R51jaf5
rOXWk35+1QDl2jOL7wliBPFxoptzl1dW8R0vCFiojMMPYAB21aGigDGyxXet7XZLTnn84lnhwHlL
8AxoZJgwbi7CN5yY+dYj5ctnU7+QcH2BfiSuq0bOKzMd+te4M2gHQavYurkIKGmF5cURqmK8Cs9r
IcuR13sIZmwGq9hM5XG5Ip+aXvm7EMbTgsMt8kNg60YgJgUdr76nIMfoe2dv9oSKN7IYF4Uht5J7
N7fyW6qH5pt4SM11OrvNOXVsMMzCHD1+i1NvF9V472ZFC7wI3PXD4Kvi7JVyOuPEcq5Rzwk6p/Fw
O7RNu6uUGj+60OWkaZmMpnVuyB8AuTO9Sga6dMogG87tHIsD1bXq3IEWqRG6huRbarNJKaQkXWd1
FTYRLYMrSH9pvRJdYF6GiuYWH9gkvhfkoWrd+D3F1qHSzyA6NLkHZ7Ipl86bCWtkIDY2AtyO1iWY
ukYJuQ2ceHSFpQWyVyfJ6qwpOWl30TCeRcOLChpfnmj0U09JGwAN79kZ/Kj1XG/DkLo2JCufFLvx
zZ89cwWoZTkSgLcEXWMMAA+hmQFNceQuyDBMiZ6ISd8GVzKuxG1Jw8QOXIP5FTWTgmxh+R95E8+n
eSxBnvs9ecWFSLJqrW74EtWuc2vkcbBhvBbvNKiuZF3lw3RVE6Bm2h/G9Sn0sQqSoAKdNWmb6KFH
vnpuomrt+zjTAMZDm7fzFrOF5+3pgtPPXurVlGRXKdTheLEORAlgcAk518O3y0Eh4i35NbEz8MSR
WnN0I28NogqvTJ/txy4GWT+E81M/NiMYhIaNJeeQTRpNfCWdG1+nYdXe+j79RXHYPorc8O9pKDq0
lTPfDNocOHAFJ4/c5bDKCPofRVxSiD349W1W2sbWGiwF0l6G0wMndHldqt5+tO2GHZtpNRu4Z5j0
hnY4hpNI4yMbuAB4TkOEqcZLM0rzugyMrVnVw13iNu15AjW2ZvE0L0rzdddela7xhzssCk20geFg
HufG+mYNHhZAUu9H9EX7WCqOn4JWwPVYSTtfvuR9a8fpJhby0QjkRJTcdrqHOUqn74wI5Xo2ggmG
feneEQDFBtJaoOgcx4YLIEC9ByQHNwJ6+cq05w44qR6fKqqHd42skrUPmubaHCtjVVN5dIwAmm9g
ScDXrc30gDWVvPMIrL51u2kB83v+Kw/B+UAdhEG3EiVa45A664nY+Q8IAiDmPVHfq8a31hJkJ/gi
8z2Zy2TbQNfDnNKzKe6RoKgXatJXe066c1sW96quNeRXutAcCH5X9sKDmisPfPwYzremJaIblbbo
k2y7562bgFplCic4rqPlqzzsNzpI3e/JVPXbIRg/YKwCCWDNLCgZGtJ163vGOTXchlGCN7zIEeAu
vsX53seMtemc2n/VYcq94fhyA6S2OFp4hK/xohosWAnnWk+4b3lB2jMMGhCCMVTG2aytd/ya7gYO
1VOsWdJtjN8Hj5BZCY8k9h6AVY5MS+bwWEbF/WxaR3YP1D20DPy2uTnxBVfY7zeB6O8GQt8vQKnK
daZL3Cx+hU5eqAmUdJMMz2bi06blNMEpwcIAqDePowPrJpiQzjxTweDcz7O+RS5fdpVmcaX5wNYe
195jNqGdcFRZcUtgKY2s6uzPSXrEKXyfT8gxuLnqEFTyIh9VSXgQGIF2SdgVW+Xocm2G8TnLZb6v
faWxcIL1rmZIkQOjgyM3VLrTJQehBP8JHJei2QJqLc+J17J8D/HwngqT4oze9K/mXgUfEGCKry0C
5MVT7Z1ySu9hDt0nc3LVJY+I1g1UYB3x4s37UAd623hBj/6T6pPnlws+tDumWQDNNQcC1espP+i5
CHzKyhJ1Enast65IXJyKVX2Lfy9nMtJjvMyyOyuR9qsxVAPdTk5PstaK+xcM88ahmHuPhj2RnWzh
7WoycGvTNm9y330eqfZYmWFZbAVV6phg++KRoIHcgxlsbmTYEYNW0tmZTfydZCJLIPUD+1BF2LXT
Reqri/mcuu5wJb08+dJHwFEDhXAh56LZUNEx//Ca4jGlvm5tQ7J/yMmB7zoLhYjXN638zLnuWVW3
MrXeYgX5vKzd9CaT9bkYjOl69MczZ0z3qWjy6tTgqdtCUOv3ok2jHSJu/NbqaaTyQbRvowHGjHIy
WDQkQY/BQEUkXs+3hdcNpBDWeQJGLHeTckvj5LuhPbACANjwbGbzKYqo9MmT4mrsroLaJ0qAAbG/
UAiXIM8Dwk3NoHjKsHQ9sKnKr6om5FHvWXGwEkMeZje0cFpguRN5oURtV/qOBD1pttccTatNNXrG
Ps3cEoiInZyDDFZva2eaU3YG4bgfMv+28eR4xLhq7cZQIxhmmbce3OFNWay1dQDWdT8M1nwjhyBb
515rnZjoVDtUifFdh3FYAO6A5RjnygeyWEB1W/nwTSifncePCj3gzYcuwgxQvZdJFG94IT9KXTa7
rKyiej1VRnuclBmuyyw3DsncYg4PmhzrhOXCDZKjna8dlJLt0JcNxYZu8i3uWnvjVjOA/RLTGQMw
0hJ5nt2w7113wmQKY/vzzgRuwagitk4z68Cah7DcpMgxB2z05o8wAFfcUbe20oBzYMF3ydYSTDjY
erRbVeR3HgNPVAt6wK/iGI29qezsaPJVv9WWQgge45jkupY0SGDFgG6nFTUZhiL7WGh31QRx8KVJ
cZ/uLB14KzGbdwid/RJlSbKLNXTWxyiD4gZWLQtCb9MvHOf2Lq4wsloPNCTrLN4gp6b1B6i/3ndX
ZUVq+DEY0zx3T7EXivyqI0lQPw5Tz6dWd99Gg46oqGKnTEDbt2Z6GQsr6NcVQ46NFwks1xOFoxvs
fdnSYziN36Uv029DxCtkj+B94WfqNyMZYpA8vTzGUzyCPuvDcWOqUCAEhc11I/nTtfLrV4c7z8kn
GoNGaPPwZpuNTvB9gk6VNfyZsfrWxqZ1XYsxPPq2Bbx04DB3CbT/OKfMS5vW87+5hWQ6PQezvIq9
aNh6iMX3LTCbVeZDHiRnXN6ZAyg9OlmnpUFo0Ae3oP2S1YA5T1PT4umyhbEHhTCVgAbw28Ld4kC2
r8xKQR408dYKollbqkvHjefTY4vTkt9n5rJ+GkXvvigr98ZFpCqDFYZ5e9WYQLgotMhIHYfeWhTd
9Iol7ibJQj5Wk9nzwzgANO2RROIF0WyCo02IXXdKbVpnAYkrUJTk0xPJmImnML0DY6OPmbLYIyvU
sNNYZtljEhbda8fWkzOT6i90MCcPpTerXbh82LAPs72BIxjlyS7TCzI1ZQN1RbbJ19I8TplqHuK4
NLuNqPmjeo68Y0527x5iPGOpxmqe27S1vlgybL5UdfIcl4F5dm05CHo3TOPg2HLBtEcmZFkAUUFU
ygeaaVW1iWNZBdd6TN075iPvwdzSXirnMYHIlJrzOhxMHvsC8RgGVRH7N3kxFS8ZKO+nMBvifQjr
JiHTZtlwv/vuKW818RPDcgjmUEKjykRueEXVLmszbkJYTTCUab6dVhw92Os0YsG4p97wdWbXx47f
oE+4rcfptglCKJBVVIj7NqG/x2TOQbNtpu2tQiPc2kBvj0PuimM6z9nZS3txLDHMXAqPkwPeBS4m
0/hagKZ6StEyvZVv0Tm7ciYWDRPQx0vOUkHhaz9AHc+CmW7Pet4UWsb7zu6L+2rZJzkMt1ftDPze
oufqFH9Gjtj5QnoE+1ZRILrOOJbVnD+XjazltWfPYXMtKmBZrGDJFiELUyeXXVY2X2qi+OWNlWfK
2RYT5tDrxuIpsOrBSUMmT32FQY4k7vzNmCDl31oRKWo/xbIuqt6YXrpqlOPjzHiO5yvjObS7W20q
yHQ0JwTESQn0t+NwxUfShuGuThqgi46yamwF/1eSfUndzhgvczLuYyNoHgFOj8+/k3/+hXvN+klj
NEOTxCXZ4IBdGerOz64o2YwDPhZruMB78TZGhFpr2eDcx/JohOEmTt7s0tn3mX2ij2KHV2LnpdY2
DOJrqectLW1b3uo+mjNSVOJvxiA/ad7/eG2+bVJ9RlV59LO1rrT6BkO5PVykbC+BZK8YH0R/+etP
4F/9EssFjhKCqWUC8JPQCWxy5NDbDxdhg9zgb98odlVQ7z5/zX8lyb+RJLHpIC3/ewctQxRGvx/d
/9Q//oc+TF1+Fe+/N9L+4+d/1ScD6iuR7hajFvbRcCFC/qZPBsEvSJTMqEznN0fsbwolxGCIcFRP
YjL8bLvnK/5VoeQ/LfMem/+42OZs3/9PFMo/je1QQXHqchvZjMl8Z3nnvzfGTVaV01A3mod8pDMh
+VEkxg0FfceMO6miDacU5kmZMW4y/cVCIcgctfndh/cv7udouVx/PxtZXgImR2q6eM8s58v9/jtv
Xo0RTYYUExATmkwQVw+C8pXVrJVc2Y05bIirYZcvuH1lQiknXKrtYL+6PSRd1m9pJNc4cLAogDKJ
eLYE1oVFKWYuS7wOpJ1BYcnKlB/Uq/GHUsCUPHryt4xW+uVfJ9eFKDk9qbneC454ythOXkTTXEez
VILA05h9NRFn7BjMG61yHKbWej051fMUAq7kajjAsFoBrly5NoUsdKKsRDbfuR1vgDYWTMnGNVNh
znKdo7YqP7uGvoth4W5BpkDoibo7P3q1HGOrkuB9VrwCGLGryHfWrDKYpCJkwHSr62LTs8/DZ3NP
1Osxa4aWAV8JxUXiL7HNvSj0baICCGwVsTu97jIw8WA79/68oPvBm6woLvgoRzpX8iykANwcPio3
2SS+VudKDWzgmOJLX/HL5p3InZuEpOx/Jx3fP+Hmf7OsgEBYZsL/fl05Qv9kNKZ+v5b8+kO/LiZh
APoisEHf0eq5EGn5//067IgsTPnkswBMEL1YhmD/HHfYi1+fgbQLzJwXsQwpfltMWJ2Yzi4e0n+Q
b+3/ZDHxf27XxYpvB07E4zlamBoUqPzxVha+QBW2VHoaGwsHySBroqnZBFi/CVCQiei6G1iI0YPM
GwrkQA+x7zX70Bs3iUKXOrRWGePmgQJzmufAjbcFDkAsK6Y53mmH8qO9lVFge5dHWfvSVBzU1710
ErweMckzSEqq5wCOsWpVxIggK12as4sXXPvnKMN5t1JDS2DVmjt3VWULq7MInHbbW9mYrp2B+m+l
YiaxbmhQWpRNwQfb/X7ThVGyTWaTeH9K65/CWuLZ3sZCv7bPkU1NhIpK/3oALUncXkOlxu0XKIs1
gfOhSXmRb4kHPCPT3Zia3aVN7PK+xExHldBYQwvNMOF6q8ozE0SkTN4XnsRqlgwNQms9HZLBj062
bMUVu7n9KGzQnGkt6p1X4WW1VUrYsMNFYm1GatB2bhfYLwWk4JVw2uLBssfP4sq3hP6FGyg60aaa
HedW0wF07Okz3qSWfYtVT208fDJbYxIIN9Iobh0wdhenGu49k6OyVxQtvpgxSD/82JZ7N6BKB2E8
v7LKEsarPzb3C1aIjz0VyTWnWfcypBVYd442+kwxU2PX9SWWbfkj6/1o1+futFOeCJl3B+oeD/yH
F8e4lhmzroGoQjVX/CP15pfIpQKkZfCxloV36geQB4GIqoeMFfneAV5x5ZBDvBV0p97JPP1KiUf6
7tU+7a0giFC8qejSC2Xejl0OCNK46+uxfChaikug+6mLTcIUohOtSHGU37VF1hG+ZaEX3LFP+QjX
z1X4ciahyo0Eaby1PF4pdshkY/Zx8jiHAT5mIoWkL7OqRsCr6LbfIgZbV07amCey9d8K/vxNQo/P
XYBHHAb9GEf3ASnWOxwsPco6hukVVejzBZpfB36LjWpujvV+NnR1b9pc0YGvu7Odu+7i4F2Braer
jMv+uqar45Xxgie2Bj7ik5uBXpVgixs0xN7dNHkOxjeLk53R6CtiKOoEXeO6ByJFeaJfFVAnQ8j/
2chxrlroz4prEN/dRFQ+Nrq1P3fPBhvNVM33oQDsGRO07jEdqqb6Mg3U8KROe2N0xbOFA3wD0PGe
I02xrUL5oWQQHMkbPk9OShG1rd7KoC12ubA7XMDCvvJcRO1q+aamb0ZCmrq2Otxt2nzBsYUZcIri
Aywy43qgeXwba5lsMtN9ZTFUN7Ysx53BsG1d5Il3nBrlPrs+FdojcTPmIZDuIOFwWxmngJPgKhb2
K82TDfyPknawoLE5T5/mTpy7sqMnrZtXUyUuVYwyAfWFh75b0iaQAYUcpNgRSRzXLiese1oSijvy
s8mxz/iYIShjnAf4cVeOxbyvutzGdCXb/ZyP/rXb9icc3MOxnUi5bphrDHeD2z1ra8L90UyUCLpW
WnGD1codzAemoW5BP4qF3AZmdHDK81B7l7INv9bgfnGfz9FjxmETFnaFpzsU8e3khOLGS9V75UpE
4AaO10zJrS97DwQi5SRvCkvf3qQEfUN7qX2VFBXKnu1xSZtJse5Lt+DYmBa3E8suZGLWO/rg63od
VNPbrNmW9THrc6+5BsU0Tm8QGsCbsElsHpoWy64JrTcJq/KmLlPob33Ecfc2IQV4dCRSC0NYlzNk
4fXmSs1ZfZR5T5BWVF2xqWUV3XdZ8EPWjIUSyNu7IQ0LtMrQwiNs+Kg1AC1K2nZcKMAjepz2mCFK
4Rs7ymDmXWh3JYmEZuQWr5iSjPo5LQDmuIeprzosxCaWOMyXzUduZDVdVm6mzS3ABBvZoYU6sSIy
GeKRQ1c9jyBE7kYe2A8OpXPBKh+49BDAe++LskR7SudyolANkuvXjqtfrC3d0IxnGXHgklyWwX1T
GHSugh1uT7VthqdmipcOqayi+rHpjlSmJjeERIqH0MhoBaMTMtinORZeageH9FWGgLh72y0PeBzT
dwKfGDPLsM2ydTJ17jkBsoBo7UpU9nnQ8bGXbDQHZ6k2c8bZuJMs7T+wiHHid1x7uO56RaJ2ZE+9
CfwJTW62KplgAdXOuHLHWb+YsdO8N60pXnkmJ/QflfpaOXN5A0sj+mGOqZ7pVYide6PP+xcjL+ZL
aQZHbEBMv0vH/+ZVkSdWInWoSNNeXxBBRj/x6v5YstpivLTsaYNHfXEtxHyK6P9p+KypvDmjeBff
jMykYq/Utq1WuJWGu7hx/WeeI9FWMk7daZwTAEUCnMcY2q0U0LoYx48cscRlMUriZ0jx/e0YoKWs
4GMYt8CXl3MEcIrXbIrzi1PIJOEq7txgbUflfCSAnX9zuya/l0P1oL2ZjriUyxLUX15usKNxs0oO
Azdz49AeqwbFxtlWzCm3kx2BogBI8eoN0/A9DtPmLXTdfic4vlFOHCFXr8ZmMk6tlfW3lcd6g528
NT5cc8JR3Fak0x0jVAcdTLI9BMYg36JkpMR2mmN9lFbncPwRWYMiG5TZCxWZnFbC2unu8ZfrpS7F
aS5+J4sj95xAubNNOa0nd8Qcn6dEfYLWfI2jLna3lTDzcWPheN7rwhX3cSTNPfPxYF0xCc1WTehm
1LqknFO8xRLr5HZwnoauOVlp5298cg54gbXaFASRVkEh5/UYthSlmV5DX5JNZUpaRe7KUvLO0qrb
KAw2Z0o4aFcPYkDpY5BJ2s4p+oMoVLWv5A5oXRIJVVRrPar6Sz7ZktSPi6C1klkzf/fZQF3HJkNt
x6bEMkmjJ+rgyvc6UfXOAWpebFjiKcKd6OYw1gNcw0c85pN5FCDRrqPZDd566A8HmcopWduJB/5q
Asv5NaC7/KqLLec56lJ8X4CURvT2FkcFzZT1IQlH/jWfdR4eMgc0f5jHAG9GO7Xe+4iTJ2wc+Ybo
1915UceEPRtt81XPbCC3iTloriVT6VVYBdY3QLFNto1LPzFONFfHX0TUVU/TTBP0zqnS8UorPSFX
Ufi9mVtaaMvAyY9Zkt+asxZfmiq4JJAB6rSkzySkzTzUzKynLuKECU5IB8sBLipxN3iRtG/8gr1h
SIf3vvHZWKy8tne/RsFsw1qtZbKY32jroiiOmZVlONa0thQV7FGRJBcF5oGz9Rwf7azo97PrdZtZ
OsVOm6Y+WxgLfPoovqeZrdu10H7w3c+YaK16BXOEWuf2KcHs9NV363jX1yYdQnybs1rL1tXXqT3m
x4RtllrFsYdSLFoyKxyxXZpezYgpLppWtZJGWrC0OMN1zTT6pQAE8Ijunu5N4RmcD2J9bhkVM9zJ
qfXEoh6tE5M9YklNVziXhtoBWaAiW4CgZY6b5F/Ii1jtCjsKw8VUeF28ldL2t5gt5qvcsORpwFV2
5h0WZxvQwUc8iw7QfNcdoJP2uyRyqmNTJM7GzucXSUGGXlu21b4nThPcOk3DzN0U7T/cvf8V3/7+
lBwSmfyLU3L1DYv2HwQ3DsnLz/x2SHZ/IQUMG2lxg7pO8E/BLQx/wRLODsyBQkPNy6LF/WYJtH7B
SU0ANQBX5/qfud7fzsjBL/iXzeXHfj1a/ydnZFTan+Su0ELT4/+2+OQx5P5sxAVIl4o5HY1j7Mzj
xmkKUj7QvZKVJhxHfwFsCpJTapqpRDD6YZ0ntnX207a8nv2Y2koLyW4bm6L/FuCLu5njsXqLqKNg
WIbHVqz4qXIz1jHXcDVXb6VHnBN7tn3TisGHM8wJ7RrDXjiv86xkpkw9lL8XfvgQtHlx35JZujH7
97JuuWc4WD53vdm+kq+D5DX3RTVzIJHjO2Y8wg3EnybqKpzEjjdjxEADjStI8q30m/wrra+cf522
xPI92W28rUGHH3OcQqwARaSvmR1SQ6XNeGbY24I63Bb0SXOkdKKMFidYYP+fvTPZjttIt+6r/C+A
WhHoMU1kx0z2nUhNsGhRQt8GusDT3w3a5ZJkX9Wtf1wjD2QqRSQQiDjfOfsc2iBhNAzXKrm0Mm/0
d7ywUqhNVYE6llME/KVRTfNa92IhMqFFSF+yOhNomr5gMKheCd6Q8GEzo89Mu9s73WTxm5mYnIwz
syZrOOx5QUGt5c0Zzqk/XS/OXN8yYqkD8D0Uk210OXk0pKf5tW+V851NDmPf6H6rKTjwvGnAyscx
cayGjpoWfZjM1LuVrQpg+lnll1nRU23NVAW4gMAvItraHiyYvIjMik6XSVvHaGlkQdkFRgGnjz1S
W8twpv2R5rOF7uTTShnKNyJ2AmKDTutd+qI0q7AzdPFslc3wMGBSBiAoJ8DR+SgpEsmjl95gKt9M
UGSqKjAup4VizL7iYF8vmlpnAJyXSyyHT0WumzZ0AnLzU9S1Z+bb47cAT13GULo38q0qMDaMdlXs
GrxkGapwwIReMhOmd2juVqFyyN9anbHbgyTjHOKUnB9dpJP6nGX4+8MpIhGxyVsrvq18MpBH1OH0
nk2W9cmMy/QuWBw+DVJB9yDp7wR/l9hnaWYcEpKhTvDG9zHiUd1szX5sj5OmCShOSoJPZTa/GlXc
nSxRBl/xgXnd3hW4f0BFTX66m9o2uEf4oQWPetbaeIE36N4m9GFjxfMjo9oEasm/2E1tBYgWxHBi
sZTbwME/0paygtUS5E+c1ZJbb87UlZI6OXmdOQY7WU8YI6PKxoSm43LL7Vo/+hY0H7z7tdoaLX8u
69i+akd7qHfM2JrrjClNqthX85S/zJXMbJJsEP9sLs/MfLI5BZQH85+6kjFtNHMw6szFiRXMogAa
iSmsZ/Np9AthRPyN0Ui29l5Po6VPCZFZqHLurfTJKTW2t4SUjiNA2V3wMBc8PTs1D8UrjnhNE1nE
7skbMOyGeWPWmOCU8zAMzgCTKpU9lfO6Dak0ENc2x+vLHjfswQa0vVG1IjJHfR0jgTHf+RY2uo7n
5T5SWCw3KR7jp/njuIpQIbJbL1UL51i74TD/YC9qKjniem7l0L3WGsdp6J5tttB3BrSonPktJ2SL
o/IYV+5VvZ6ey/UcXawn6mYo9R0qhXkxrOftej15+1oVd2QNcTX+cS5P95EVFDuv4Ytk7rIp13O8
bJNr4OjogZzwBUd9wN9Mr/mbLKM9DKsaECALuKs+QIDrlGWIWC3F2tKnKNX6UBNWXSHBiH4BPL8O
5ao60PqibsBWvQarIjEtpOvrVaXIFhlhkWG11kgY1aplRKuqkev3To3nfuEaRj2tIR8CiAxysRcq
eZo/1BFkEgpv0EsQThy+MWiJ5r1YNZUIcYVj3407Zdltj+zC1BnPgj57qx5TivphTEmklTPx7WkV
bsREobT5oebgOPSPIBMh0a1iD3GcVfdBAWoxNp46S52pP4/3OvCpq14FI0r88PbZ0IW3Hn2Jpy72
YILXU7O8MtlXV8E82XuKl0grDvbZXWUpEXcmHrtVqprb+mA4FeE+drphz+T7mioe1C1ibQRdVsmr
1RqEJXYdeHVpX9zlqzjmBt27V6+wrzSW56UM2h2hT6yojTPLdZltUdlIX8aPHmjLrQMiY9uuctyy
CnOxG+vrYhXr9Ci7JwB5Q2g4WNjMIL1zOqPlkUDm61C9UFKQ/vA5lg9jEUV3zioMYgbPwIwLvbX4
miAoTNt8FRKLOXpLVmmRZPF0a65yY7oKj+4qQQ6rGNlb7kmt8uQMqXXDyOqTs0qXZAPZm2ZzFNIr
Awgs975MHC3ufSPwwmWY9d7SC8DPySu+udTaXC/TTq1i6dTb6KbdKqGyxhiXWZ+iq7ZJ2d47RVJs
21V2peLICp1Vig1mlXyxP/TZoFYq9PLhnpuwuA6gyN1mEAM37irtpqvIK6W49Wxlb1e586JcpeDC
t4KtAcvtxpnkZ2fs2B9LI38oVxHZWeXkHn/MHrACGjPL4ao34x0MCWtUe/2hRzPjO0A6xD+MtHty
1KSPlZ/OF27PK3LOF/fCKKCN/z49/O8++d/sk1m5THaW//s++ZMGL1fF3w+T/viZP/bJUtj/YPDK
aZ2dsOB9zRb6z+SM5I9YvCy2vL9vof+5T1657OyrfdcGDMMcmgnUH/tkWzCzDjwibj6RFwZQ/9Es
6ae42oeRgkRPQIAQpwONMz9OkiB9YpSO2ul6KN9jVSA7/fbd1fibsfNP2/C/fMBPJoputoqymfkA
nxbVBEFqCN5waqRBmJTvv/4ohyv5/YSbtIrvOxa5O8sOHJvx2I+/jJawDZzClleZU8D8BXdnmISZ
UHV8M2+dzyqbY/9LUkd+L0jO8IKHegGfMa1OxIvauHxH8vW9eB0dJFjcD1EXiwNNVMNXiFd+Wl4O
na0M+yzcZrkoyHdH3aMP7/cMLqSOHnXb7+kwdU7g0Wl0pF4qJYZH1zkkAI7IG9/qEIjNkdccm5PR
ouzbKfBK5g/t7xEc165Gj4W29uEcpmAZ0UkGE1mrSZ/IUA7ngpwTCxqB82kPAWVNHHk9zRTO7MLX
xRc3fTZqAbTUYMO38XuzCzG22NaNjX1+OWd9kBgPk4CeWO0sdLzAaMI+x+gSQQHtiC59fCP/XTX+
7aqB0PzdzfuXtN2nr6r/f88oL2n1o6mFyOj6k/90tXAmxnniYk/BOcIp+1+DaN/8By3XLBvwuKT9
4yFb/APeGJllMF00IbjrivOvQzZ1bi7rBoNqTCBUQfxUif2rimxifD8+cfZKk6Ih2/E8KVk9fs6h
xpp5UpVhp1elN5xrv3KgXpuNOltgXbeFzQ59E2RLec+EM9RlDAg6ndNtIeR0zBOgrLsoGrx91wfd
Q+BLA9tbETynuO8PSWBwqk2HgAD77LT7wWWHSulW4lxQJcoBBKJVtISOYU8uD7hTOBs7d9ztGOh8
67BrPLaRfar8fIDEqmP8laUfP8lKwZtGrVx3CtlLME3PUuGH3NiR0k9LPy4hv5LecwwX257BxV08
1fJEbJV814x3Y9dHRjESPInYIeiWYda4SMY8whsPTW3cpVGTqW0yZ9Oxs9r6apkIMczKEp+WrhvP
mSX0Y9RoUO0dpx0zUExygmX9zYsqVzuzdNNtKrNiT8UhMl0y6fIhThyHeAbxu0zxx55o5TmQ6VOd
M/cnqjBe+Qx4/bHoQ6OFRhWP9QjmObX7h7zJvNuoltZdRK5z3tQuFPk9NdX8xoVvLIBRIzgU3mjv
zGaUqyO82PJvztmZ9XZItpcjpuF5gEKtT0MONU+myaUH1Pkgh+Qm9pexpyhS2JxyCHyRQpwYChXx
Yl/2GPHZh1aIIT5DzQ2l3MdgqvonG7gEPZPpInfGyAplZyvfoVOVw/fhDJeLD5AmE69IB8524HfZ
gTV5jgihnYKpe9I5B+tAi+pzN2Ua2bzBDKD9ZIsXdBfTV7ktsji+V3ZlEVD06uLKx7J5XVRs6rjK
ZeJtmrJ2WeSVe5tbRrQ1Eo/0XxeZd9CNs50Tr6mCpfnam7Tk0gW1uLuoTePbBZ7WaYY/32XIIthH
ZsYpJKPYb0XboTKiO2n1L6jmlIf3Xn6RuF0Un6deFOPdHFDD8NbFsfospnb4lmajvHPLxjlT12M9
ELbAQuVUw6WjSBCF/VhyyQiZdFdIJp+n2R6ujYakljmJr9RPfPamiehV6VQtU1F72BSpJW40yApG
sZ32X324FI+Ms+swA261c9uooDeqHIbyKGwGevvIrasiLKpp+pzESy22kkaLZqeMliRYniE4AGU3
CUz2NCDThSSY5C8cSUUiLlEo0I9mghN3Y2PeTo58XVTwKjq6LgSHs84TkOYCN22C0PaStjuMijtG
xKb7yYn8R85oX5myE/DImHAQsMLr7xSA/RjUcUavAn9toHVN+gotec/fEG88SyXXqk3PeGymi1ly
kOZmtpM5HGK2y1cKhSE++Hjg43CAeFqmRjPcd71m4ifUPjOG6HakLBm/ct5c6dGidZxkCbJYcNC2
Bc04X0YOHtiXy+MQSfRuf9DZObdElgPdAQmymaEnXymHTnjPqpOLpIzkrm36aeN6hrGVjet/srtS
k1ZYzpWANhD3KjnkPo0bkYtTxYk0cAShp31lszWI5yJ/mTnTb0tMZmc/9fZ21YN8gTjFUEPZQI26
zLlD0lilvnzcuFNCWBA7R5gxdD5lubVs62FoDiMFgeEoy/hqGp2JK5AtyyNJKOfC6f3uaha98YyD
IhmIRkHp2tI10WBujmt/NxtWCQbrzKjyhW5hd1t3yrzgbLfsHP6vc+GI+koWFqFWx0aIwr/QmiCq
B4egEvQpn5Wqa+9gx1iP1LORqcRmuE0cmrFC3Swag3JUe2FQ5PnrQsiZEag3YUSQa13I+Bl6NVyK
cUhoqfaCbm+uzfLzMl4XS6y/0Yc88qeeR94xthE00oZO2Uh9sSOyjq6X4ERM3EpumfySzip1EVIL
311i0fvMi8XdT30xHqulnXhKo5pyq76ZJjcsmTt8MSveNjvP9tSlXUbYZGL5EFOhdLSMUpxTsdZd
V36GdYGzcLJ0R9Vg8Za8YHfoSwx0iPYeza4SF0J7cvWzJBfuZM87OJPi7PaTYMoFIF81wrwcPBmc
58pLd7NZ3EfuQkElPsTD1ATK30RrsXeqh3oD2Z74SMPaO0mkIxyq7UUbyJL+xDhvt2K2bjtZh0Y9
mzp0eESvkgbQA6FhP8wLwFbYI4KtY6bypCGx7aehPc9l2e7EQu+HU3dzGJfNtEMxbC57C+V4YbN7
0S3Bb5SElRex0723QTzABpx+AygyYIbXElc6rxvZJRc+lIbjMBUWjg//epTRfa8qC1y4STxwGB3M
Fmm57wzFNC27x9Nu3E1JxqjY9U80V0N/FsV17JXLfnbzgFdjSjh3446EqAlSdFuaJJiIO+PQQ4qb
9ZOda72ZBq7rfTukMX61rNfDFUGkuN6ZvDk7suqzBZREWBoHqk23tti5lb+IXcLwdXnANREYLxOu
Ir1NMekt29SBxybGvKJyEdpbsSZQein1sZXxQ57XXrZdxoWtDNBs+3rMZcdt5UgKRqER1RshGc7p
Ws7ORgxLe2PWJjPFBhrhJ6sZ5k9lLeYT/G15JiKvDgymJ6iFJVGGUGom3oIAMUs/Gv9+HpP+qDHP
7bB2wb4lpPimkTi37OcyunaCASKo6ZX3PjPKUylKRDLL2VEYOpH68anTgFl0UP3k3Crtt/vJJxps
dT3gqbJieUUM5gJR3DoT9o/jZ1tHDU2SnC4g4AI2CkpqElNyEeNWLM6wmWrkbbI8FmbA2m6sc4cY
mOw4RzRSoYANAT5bBGMoAbzbNr5O8DIpD1LZQgnUCRNIFW8XaJHDhUg055UkNy6MtnXZ+EUrE5Ei
x+BGOrhMwrpfWmw+TouY5wdLt02swd3mcStelbO6qmZcCnd+0rX3WYDKjQAOZaqWgXPAFjDvO1+4
x0Um88hkYEbERrvz1MbrdI8pL0DGU4G8LLO1t4PIs36hLxslTTkHq4+GlphXP2hmx5PFz+OPVLU1
HuPUIARopCreWbNRXtt6BcmwA2oLImymf2GntvgURaAV4wakfRgPlp8zqODkxu0CXy8Fg/XC4r3s
LC7SuQ7kb/AlIIZ6DjAevtEI0yTx13lD/SPl6ARHCdEMjhn2oCMbvMgJfeLQ96hbzxOqd5zkqnGm
hrh82VPY4DkXLhUbOqzIOt2pAp/yTjlVcbCpMt4hcVsnf1DtuAWprN9n3BKfaWRJn0zteufITio3
TPXoXSrB1owUh4yDKxrhwX9p76UvLfUJ/wYMmdix94WxMM+fHXHRmXrpQmpf3VersRmX0fcD5A5s
GO8SM7gqMq2/mgS2Q6JA8o31ND2lE/EeEobuyzjmSkNALL0IW1ya+FsGSSaM/7Lb66q37gfgGzvH
BdpQay/fkQYK0NrKYedQwHRePEIYGjrjvfLWEUw1zWHmoJjVeZO8kcvBh4HjEYdeWvfupkEewwI5
wiGsKXywoh5xE0Ti3hyF985JfL5sVMp5uV2ah2aSngNetM6+EdBUj0ElipdYigLRU2fBiRhbdKKJ
V5wEse29x/16Ripw76yln1B/m/rCXAQfsDgM+rEJ7TRuBPb+wt05TjTgoumTnKW5rPbYlZwDGLHq
YmbEsGmCYnqkO8raG6Lb9U2b3aQxY/4sI1iaeZ55ZpEg3V0mPCzeaLJhYeWz8i4NE6PF1l5mLjhW
WdZhPmLmqEvFs97Z2blJ2aMUpWjZQPXFlyQnaHv0kP93aTu438a+nt7dciaq1BCOuxpNc7b2U2f/
N9ryBzPn35z/OQv7v1QNL+rpp9H6xw/8cewPxD/keqRmPP79XD1w/0GumHSbyV4BXWANJP1TL/xg
xUvfQyKghQD3059HfvRCDulM6gU+dttbf+o/OPIjDf545EeLpPEemYKFWuBC/2hv/y5Gosu+H9nG
+CfRlvPZyFSznXKTrITl5O9lNS4X04fri0wnDrD8wwz2YQv7cIhFnjJucc3gG8MsNN7arMXP+cJQ
4NyuFrOkB9pyUX94wKKKqVHYfhjSZIQddS68Z+300x0bfIt4oS6L6ISTqngfR6xtYzv4z8lcZ1ju
Prxv/YcPDoz8OjeYLpLVJDeudrnswznnfrjoqtVQ56/WOrbsFzGl9tdZMI+f+rS177EJ4sUb4JN+
61eDXmyMVxTIYK7Fupq9LquRz47i8dMctyUrqEq+GZaF2y+InbXudvZuG1gpGAW0pZgPxPMV0gWv
2KCz9TevNIy7usp443hjGV+PhhldQPTC+BWz/mPsry370kyyPAsFYwZcbhPJ9KWJq2NBIeHOGaPk
VWraHTiNlv5BrWkBXuogjrRMkhvmjLgChzo+plMRH+Il8E8klMaDoLPC2i5l6T5QCQILdKmSwtto
jXsITzCN6ms90UopQgF411KgPWifY12IHQxbc9AhaUZ5exqiPNsRk6XImxXYpTp4Ds7dgq15zSNU
vO8an5doHTAuHL3hfvRKFiWd1Mec5kq8C2ixYZCWRR3ai9s8tMXUn6Tn4z40Zy5OUBT9xuDwdSNJ
aQvqbRZWSSiQQ4gHanwpBtrW3MHufSz7NfnMZNEzgNbYCxhWu1G/jcsp29HW3d1AtMBONafY/EBd
gB+YZgg3ghjaqc9KK9m4yRzf+n3zTfG3DEexblC2hm/V36aYneDGmujb2KT20n+pOoaVx4hU/XM0
zNnFaFXtjt62zIL16o5vDaeEW3fqMJThYdsHhtV5GBVaay/rgE33nMrpZukpTXxuRU7P5N1i+Gld
kEPAVn7w5JjeT9pLbiHnaFm88+2aExVrZZdybWe7Ir5+KZYONOo13a5ldB0ryCqlrEnC2v1I/nly
mdpK8yn2+YxItVDJlwdbzfFuqgiqhex4KemOKtnsEa9LchoZvG7GIRwc7Hyvyrzk8ba6UNcgS+Kc
dqCKzaQdgLtRdJyGbS+jfZbkemN4vblLZw53XWzBk87l2aQi+aoW0tvMtX0v7OBYTMK5XBo7CrXo
8AOLSh+JMnDdh3kGGjKyOd1WdJjgkq1acQ2iVbtbpQaklo7jGWGv/mSWHXIEgZELwgjT5QDHFlRu
mR9aB7M0r8ClPbuqHU7AE8p7Ync2FdO16xzcrOppu1R3S8KDmfO6Bw38JA1wTIWfv/tdbW8zUOOb
Os3UowGX/7qYALyqCn8b1E/50Nk5q5ZPtB83A6Zr4WJQhwPAC3uK/RALMTn9Ib+F5/AcQA6Hhbxu
JWvrmPXxvQvSZFfWMguZB2BkTMUI6VoV/rFbXCgkubte7Xp6FJaVbAVO/AuvZhNpFi7YGDMz791m
dYUWS847v3MukPXLnQtcjWpBWw1XDtPtXTtnSFdE0j9ZhW2/eCWzgSTHCTA3CY6KofcecWYN52Zy
CzagsWJNYbjJWIYpkPGFM2KNNSqPlxuR8/Qy+MpuF4CRX3OS8cd6se3jYARUaUkA//hQ4nkfmQsR
uIpCpUkB+CPT316XtBEdvK5cjYPmm3BxQsBmGfdzxDnWCdp+B2BIkOHmotxNHBJ20UIYAnpIwdU2
rYwHldFt8CVNNS8R3xpxpqdzP4cJZpLLFO/9DWh7EurCMXZjlS/YF0yxE35D7brtDftO+eULcxT/
NqEGR4cxX/9LBmzNdAbYK/lc3chxSDFJx+IRkFYB8dbuXz0Z2w9eO1d3bZvEO02yYl80uCrHpfcv
iEKAfS3wQ+0c3yxYdJN0eEhtCyhUoqw3S3FLW1Y7XeL+rq4gY6vjbDjyRikH6brHBaXKST/EslyT
jIZMr/sxYJ6PxeNSOWSYReJk4ZipHEyCz5JZxDcyUNkxpToEMNXg+Zt89Kk6Y83fWlmPwSrqk+Uk
iibZlxjNyCoX0VMCciNBRXDUZ4bGab5ZjDG9NNmFH5UZtQpL+vxb2Q95uFjN8miNFlbbKPMAEBcp
5Vteq57aeDIvF+ycl9htkZMLV2Tcb21y77iDfAAZZ+6XOmu2empJl7i6Tz41baNurYWS10TVWO1Y
mNojb/T5LcnBvFgJWstmgLFHxMMC2WDaS5hxV56crr/jNKYyXD2W5AAlWncdiUPTlLl4oem1qI4g
rLr0k42DgIFaX7sDb6JcgFZZ6gRYRwWuZzdIdCFtEeDcNWJe3hHHEW9zjXmmS1mCE8vGF9F16EEx
B9TDJMrHaaaYK82nGPY6ZjC+ygI1tyru6KZlQld5pyE2mm3rsvH+73zs/5LRJIa8Nrr8Yqqeqi+A
PtPqx7n6x0/903/qEtDGW8pgzAEBg8/0z7l6sNYjsU3G0GX9seX9c6Ps4U21TBKU/AnkVOu7jbJJ
6tOi7shhl42BlX/hf7BR/jFtbeM8ddhscQeDvKX77OdGMlOKJB+cxD2j+4M2XWuyHVl1x0VrCgL7
TjkcEP68QH8zaP+7D+RQQCSUpmwapfjFvo935/zWDREt52zBGt9Cw2BTF9C7yOtt3XEp+R/REX7/
BfEmcL0C7An+Byb2u3PA6vbDfOnZ0JAS9y0L+AAry+Sjclj7f/2rMeX8bq7/8VF81XzXQCiEJ35m
THcJRYdDLu1zXtKInHpZd3R6GJ6kDGNK1hc6zr08k9f/h2K5Hwecv3+0hNy80p85dP084JxaTtaC
ZNpZmZl9QcaOnjXGNPRp45wrf18O/leUsyQ8/PMvyh0oCRa7tPVwXPvxO5zrgjkqzSDnqcZJvPGa
taR2ygQd1mPvIURVVtYkp3KeKePQXTKqF6qkCTjOBdUTAkH78tdX/q+/PrNi33WxVniEmn82UWcy
If6Cwe7sf3SeB2vNijBoU/n//CzsMRg4uIW5cX5yb8SMRotEa/tsKap1B5s6UmZP8z1Gr+b117/W
eh3/hUJYv1UXdAhza7ixHIw/jCTf3btp39C9WGOn4/z0TZmArQeT7odff8jfXTsWIfnxYaxSP32Z
grEc2+LCPi85PTCZPwJR8knEhnLJaWL59YfJ9er8/CthMpImRYRcwp/J12Qk5bgY0jpjQCFQZY18
powM5W6KTlFhTk37m+1qHtI0mO910lM3NGJZ/zf/jL/ewa5gkGyK9VGlLGl9lL+7spEpzShyc/s8
Yz4BDFMx2W6jwL9sDMUd2gYlnR+52bnEOIe1SHx9eB3kuAMrSHf89b/m774BGwWDIwnfNOGCH/8x
eUFItMwbHt61Cl0IAcsQevvZbqgx+c8/CsyP73A2pbzu5zsK02dXd15rnVOHyxsEMY+sUWDHozKD
b+LXH/bjUs/ybdsCIE1AYT0f95fbt0n6usDqbZwiXE7kAihReiX+TXE9VnoQ9JrV4def+DMMiI/0
iHpQrAnBgC/4ZxZOk1Pt7MJKOAlGVQfbr6jWVJ2a793JoJVdRXyvNG+w8fMz8/Gjkb6c+/rsGSRE
t37qtsel5fX3sYJwvITFpheTMqGIYnaKdWX97y4SvscfHgkHrctjNeVGDDgzuX8pH638OQNGYtkn
RUvLXqzR1XoNscZS5cOmFqUm3AoXvyPqykZWu7uVgnTXURtK6DADdYZnIeKLjJy4f19oxH2Hccet
S1iC58psDVZeAW153DhyQjNHSrff2sSnZ9dtu6PI+LFOuNaFB+yy26rMtC4mM2tfe2wJZz+2rVOX
cQGpJM/0bZwWRreDbhM890ti0LcFD1IeJWcHzBxe0lEAEyRuHmLUiqxNPKQ4QYuq5TN8rjQRfn3b
tr4QG3u0OZUyzZfXKqm5Q37vKUeJXg6UHwbuaWqs+oxVfy0e6SS99Exv+vccu/er12DgOZUy1feY
sudbw+wNIvOA+dLPUlPAsoFN7DLQmPwpem6Lmnuvz903Qubc7TaejTfNmeVdYVrjDT2Ozlupc/NL
s0QmnQ1eew83rDw4k9eCFoiJ47P+chaeAocXKrNG+WhgnDnbs+9fEuE2QjKDXNEojZ41dQSHyLIU
9u7e3xq1KR/7xeT6wNr07pWKl2dzpN694QDubkp3Cp7l3Kn3vIw5KrlWD4lCkUcMfXzez5Tg8X9R
8ESePKr4W8pMy8el57rZTC5XDCZv1Io39b5Ra2uCLpMuO8b2DOJFex53tp24NnRmPCLeKVk3Jkbm
zbeIgcGlyExgh2gYtC8Iw3A5SRQwc9KWuwZXAd3a7tqmhReGxqSx9jmjjCKiVrtZ10tj5BB2UPZI
ubc5m/xjQPLn5a7reS+6dcLzV4uYeEC5+PI6Mcq1m9sBDh5GNT0VW0/bvG/6PAIDKyuLe5noY/AM
Y4i/1u+pXmPwT4W49HkX9bhV5r3GOmkSXnGo4gb2sSBVMoSHpFs6b2NNGThFbMRtkNKCguGI7B5i
azGPyzKRpjFj1/5cjWNF0Viqr4qW4TVOEspVMvzIPqMZ8tkpRGwkVlSpjSrmOZyqpR62QkUuBLMF
NjEaNpERD+3wGsOlOJd2giABCTwIGdpiOcHuBYly0Y95IBzwOUnTnBim0aLDPZlsFoZad32j6DfP
oqH8WnOw/ObbNLIxRR2uMYcTo9BzFmEbyVmZwqVg4WKKQ7l0b+jmBbJcp/bK0e6XefHklr7u6rJW
eOD3wvI9hNuhSbeSloLDiLB6HWDjmcJqUcnn2AIjDdoRdwnDpkNb6egsde+18FAn95WG955hV7N8
drGUnSy7xFuEt3/5XAEvZVZkkkRj5N9t/chZAb5T9RmKstdvqzFR21x03mHdjDLhnFtlbruuNHYt
e0BEJ7Pcow/268IU4TkgqzIw3b2o8ra5yLpE7bUz6K9RXE+7xEiNOx3U5UuajzYlHyRdmgqJIGtX
NmvevXlY4kM/XYxtBMUwHEaqDUvGXFkHPN6Gq8Lyb0V1zajJYkrrUoFMK1++WoLAaON9iHGwqrmB
640IejQtAPzbKh0nPHYRHwRuIYJOg2nQrxsVgnkhkFtrrE1lPTw1uds25A/UfsDPFVaJ+FJ4pJbh
BxImC+S8V0ZkbYEci0MQ9eUdbyXqDheW90vXbiewHoJvlF6a7LL2gupW9KARCiK3Vmjgtu7fqPGk
bt3MeCSA0NDKXjcY9M/uHK2TXguZhok2q2HcCRakegnkoxYLt6xArHnuPJAIO39gKErNXjJXH5zn
ccNos1hC0zHqV3i08y1QScoI1564HmuSj5nIiVLm0LQpMvJb/zY5N+qQpz1LEKsxG7OmZrWdOUfB
bGcL52IsfBwbm0d/SBwI+rOdzUdH5s1r03DbrjNB7JVUOBavZt3G7OfoqieRRbKaZz5RTfmZObrf
fNPNaG8U9XUMBb1e7arMnr6W/tTGoZMbzqfAjUAuJIE6Fow7ifPOcYqjTGbJb2rs37LGYTgLVzgO
gYy26qXAV2Y8pAtxrqNvJthAOurD3SLNd8k0tUcouMse23TztAQxkM7As6cnPJflvRs338xieZlN
W97kvdlTBlZQG2cGHeTioTHf4z6J35c0nR7iweOb44nPdu2YE/G3Y4/o3ZikKM5tobyT66QKFuVU
IEYrl3U8zAemxMeeGNfZbmt91SqGy+4yp8amK/MBfyPfQoYnzQ+ejWqECzTLvriau86+WdKluGml
PdyXKbUCXS2xGY1GscOoYP1WBy6BInzf5DQik3yf8q00xMOa4E5ZJvJPbcFyEUTONit9+0RY7Dea
E6eHqY9zkvqDuOqwunzOJxfEbVckOOOyihlPi5R3Hdg6verwgp2MYAowyo+xejPTqTmTUg+ACqDZ
UrBuQMfpFWgRyZK3B+Y8QI6hPIJ+ODvy8HgUFR0WeUNBL+D3hwZW+6XQw3LXJ6LeBGM8vQ4FMuRO
KGWnp5mJmwOpQxjuxo8mP792ZzAAhyAZ1HFNFV2C06yfSF2bQYj6SB0CTggBc5qb53riDf8NEKO6
GhooSjMvwnOVKQhFNAdEuPMkx4uExe2Q20AowoadhRHGozfexeaI6wLqJsF5xZL3ms+9xTyvcC4J
YbGM4pKli7Ntxmqi/68bIoyKtXnVe3pxNjpopQ8flnIEYpjTVyomh4gRS7vs44YyN9tuzZ1VuMtR
DV56r0rZPoF/Uc9+oe3dOC/InhnGgNxziSLBfFsNZ5m3tSAnwxeJluRdlD3voV4ARI6QToutzaW6
HRfOKVXBBC906ii9MYU3P4lugjuX9gx10nW+43+Meqp16tMyj4O8b6aBOgzcu98imLafGt/qv4Cn
9d7JCbvpXjRg4ULyqyRos7pAhI3WkdPyMX3qPiZRFE/+D3vn0Vw3sqbpvzIxe9wAEkACWMzmeEMr
UhTFDYJy8C7h89f3A5ZpidIVu3q2Nzqiujq6JJyDA2Tm99pv7kJOtS88FR6s7mS/sFdVVTaojRdO
y/GUWmcL0WXg0duKF/YrWIiw6IUTM1/4MfeFK8sW2sxwINDiFy7NW2g184VhI0g2vyauFd4NpYRx
GxuQsOzZS74LwrEl7WWKX7JfXkaM/3gF3tAKCASDTC5/Q30/eQUuk8/EeD3/AIX++Yf+gkJBLi1B
Gxqxl8HC8CP4/yuvzvyXA3iDHQZYk+Z5BP9/Q6H+vzDIm4sJwJYmFe98ir88Rta/8M2b2PcdZjq5
lPr8AyjUeuUBEr5N6CRSBoQJgHcMkT/O4c1ksKnmrXUukQ6xvQ6YU6aDWoDCMDZLWRAUPRcVOfuW
MVJGWTrHqZ7jWq3aoOacnAylsDbMuuD68MpSz2pVOjlCl2gZwsi4WQ7vaO3UnwaWf4vIvRohGXv5
wGQfe6YP+ihef3IaTsY8VFqd7cic3pEbZaxdChQvEFBRi2KQhvcGjkNl3o9T68twDwwGYkGUKb/m
K9jIwNRTI9uOsHoGF1XnMQjmg0WfXOo4aOOQ9BnNwVJm/TEYm6DhIOsMnoPYmkqwnRvFVnUMvYRD
vR7Iq1+VMqThWHRwMn6ZePa2KgGFFxrkPhcWA6ETlqBTrRWqLW4V5LZWFnIkaVRT4K6Y+jIjFx+9
8tmQA2OYpiSOdHD3uStrTh9ps8wPrPdDhOo7XOpASaEiOV0aHHokvwhBK13b97uwJa9/lom4V6jk
GyrZKMVTNiWFs2MENPosYxfpUFmy9iJov+2YBFAy1C1PNyax92oDIyfuLctgaEq8lu/WKmZpg1jV
m4gpmloxkfgTMISoP7LBMI3KSjTx9RQXfKJgdu3jvOgF36vGjTU7r8H4KFAatmdROZ640tnoGciZ
Z1k/CgzX8ekFp/cwxmmKrjFkvCNRXzCfoidkHbcm48kWHXcuaSc+z0yhanVUtc/hbCDlQa9DaXDp
vOb8sqr7jE+H3Z5T5aSJO10ZJrlMN+FggSZUqixiJAk23z/NSvcZUjl86GcZPAy94o8HI7LTTZPI
25j6Z71mPuUmJbPDryCdrmsfY6qK6oOjTUYa7qPdr93E5rYkRs5AOLldo+9mDUW+HgCwrDNyEDSb
evlJvOXmBM2CHL5AA0FjAM4RpG4sbrNhvKTqSt8avolMm61zOtiRY/mbBq1ft23VzEuYB1QfL+f/
0dtUZORvOZFEm9xtEHqLcZrvJcc9SP0AUr1IQwcS0u2r5yjt3Mt5juQDE691NQ41cYh2RnoEQuJD
ZeSOv05E6T2XEVlYNWr8iRQyHtl4NNmRySr313G6tG0iBsrmk5gkR3qXo/+DITn+3QIyLbP34PHY
DMrj9o4JZQTXZsdxi0kvIuRiXfQIZZnFHT/WNskQjiE+06XOb5cgdxy/zSmdSIvysUi/1dMI4lWY
lA9L6NI1MUnucytKAgnptGVYEMsvD0vcLNjCyG+boRuh4NwDKuHO8HLR78BLSaA94f2tadTt4zKI
vCPDmBfB0B43OIHNkfssN6szkyGjfDiBj0ZDSpt4GooJ5RQzAfp46rnssufWe1XPVaivBvCxeNuC
7USYHvmNgV3Q3kMjybmMgV7vM60N48HoPd1coOw1FGll4Ce7fLZZfjUMdfAelWuRvQsHEI2pMFRD
TbltH/Ww1DvqueBeInPlXnJeBOX5A++szUIdwtzPJ/r8Qt6euvGYul4e5Gwy+OEqI+A9lsPyUnTK
4W+ZRps1FJURoGEPfL3G4xnLxyn3e3GdEqlFv1dkkT/i2ZACsfSZ0fy84JpGFjEOeWGk0idlqTEi
g6kHcLNRFGUfFCuEFa+J33AVIXklDW60DhqoyDyil9UWfzV/E67P9NQ2AFqbLlfWVcpJf/rgI9HN
vrpeKQTG/LmJwm1B64O4Lth/NFLTPo3kMSxxiiBBrWBQjrHAYA8KuIyiRhKZT8mkafJKIv+qtM3g
0R04wtIKeucN0TSukWz27+dl5s2W6ZcHgxalZSLG/RZu7JcxuVgmZutleI7RcRyw58vxonLSxkgo
uHf6dufUriRSrKIYiQBBRvQag8IDeZJibRfmEwMOqEZJVj78N37SmEKhg5WJ6FPeht7XKaLRBUVP
ed3l8qIfVTNvs1xNt7LyoifXHsptwSa1gae13/lNWD5ZTlzsRGlSBO1pVNVm56mbIJozuuNQmlM5
m+WXSR3l70XaMvaZbbdDzkQ57wDYU6pIb4dirK+HXBcXLt3D23708luW9fopDfr4bnDym9Ezp3Sv
SIHYNTNVEeYL1kI86F3ErPh+LJw22qkFlgnYwNAaNfqUG0G2820ahIdmLKlr80jFTQa7umfTqR9L
OtPiTarbcucnZvUhlnK5tUWC8+0FEZIM9Ve1nEBV6UjeRKgUv6EWULQIoHgROo12Yy7ElRsRrLaJ
TZek6gmFXblplRjOTVtUFH01uE9IzCeuJp7ELnKt2zSs6v2S57chibZ+TDNVj+xSgzwCDlnDdsY1
edXQ33UX1EBGBiEpO9cI5NpIDe3vZpoFroy4a84s2PPBLMv5iKY6OOouG7dzy3m/E06/bjAqHeKy
lfdDMugvppmnZzKW9Fm9QHXfHT5v/qCU/k/ZFzdVUnbt//u/Px3mHFhz/gc2FOIXXvTVYa4qbB9s
PDxNsGiHrFwK10ebTcgxKGtPzaE6h7zlb1A5PzJ2C+WBLslFVUNGGNxgsJyavuOVHIYyLx7d4PQC
OCdOwsIAbPMm0fEjZfTHdTDMSo7Lwham+er0NcTIStoAybdDgz1rqqlYsylr+Oi+wEO/v5W/uhis
lMXtRI4QOK9uJVBDa0QcAk+UxGGCqGLn2MaS1jFcr2/wUz8fZImt9LlvhAYgE37N3zRR4NXGZMqT
vXCA4AZ0045Bjowf6qD16MT+/Vf7xfUs5hCLx8SUDhzrj7+XRQIf9sLCPWlCpR7+2ILA8tgx6B7k
NNImM7f399dcbtd/U6DLb8eXAxZmU3H48V4f1rEXk9SnOkpkZMnpyjPwuXMsCdmBS+o/wU4gV0AB
i4F/N2mbn/7xQ+q70uU+E28mxE/5A1XpNCaePnnCLaUO42jYGBXHt4itn18FruIRTU6WP6j16wLs
nNqLMkxaeQIqUwfCC5Da+fP4xs381VUYKClupV+DF+/Vsyk7jGeuwXcJsKJsJA4IjCAY+37/k/3i
MXER6ZgQp/x4cJk/PiYZLsakTir3JBZaMVFID1fDTIvd9gWl7epp0G+ISX5ev1jTWU34WmhzuOyP
lwSIDucxl84J0at8tHo/Omlz4CjS5+SUl/5Ml4xsNY/I77/qzy87gfGLkZ9vi8Dj9VcNxJiYunbF
Ket5u8OKdbLDPbnRqfTfUG384ivycHgoARZHgHy9WHr5qLhUIU6Twi86Iwo+67arP5Iwxoq9THAE
7r4l0vnV90Of5RNG4EpJ4MmP93Uwk9KOA2mdXrjPsnDsY2768Z5B5803/UV28+OrDqeLwtVxvID6
r9fMfhX7uL9YT04keWJJS63CpW/HM/N39aDVVZXmSPTDmWPyNHKuGzlrtVdDM0zhDl2Jw3BRuc95
JNov4OQ2p05NTPiNn8k6f+Nx+/kJJ2iBLPaAFUkC0Czv2XcbF8jtmMzUIaJcxkuxTqiy/Ej2N/sl
+hAetf+B7OFF6vX67uAEwapBewms1PKZvrtmRFWjCNnjToaPNoBGQnuhAqepQ+ZssWXGdbg872kC
HdlD+cLRwsG/CENgliAcmwhf445TUrLvUJ/H//itpyUBlZ3Py8BvJ1699WaDvn7weetfuMvUdNMn
KzJseHq7xPTQmG/BOD89m5JSdt4GoBweUdR9P96QJmmXQ/+sT4MTOs8txDxRiYscgZ39TRXXry4G
boS7gDoatoNXF/M1ccVRE8ynKQIzTssMKrj1mXJcs2Zc/P2q8tMyzTcjktqxkDiw473WnRRLsGob
mvNJhi6DJQFfPFm8iEyJv7+Q+FHZw+4qWS6Xw4PLl6OS4tWDnKN1nojbHjlBwCjemMxwhH75bZe9
p/tUt+eaoAFFP6njXyDYI7Uyrz0bu3i+bINVM72DuAEnMEaGJZhOjVwFxPoA+QCUBepFi2S+oB9o
7hiORxHNNx0B/2Qc/v6b/Pz7ED26BB6xrxF2+PoolJSzX3tF256Env3NiyCoGGMqPOEctr+/1E8v
P2GTPANkOAHYevbrNb+LTNENU6yotUMFgoqf7499PtgaYkLhUE5v4oevzkBoXlgPBa8+MiQKh17/
SqUubIumPuckm8n5iqZyOCknRGK1ACLSa0F1Gp2776tpEm+sdOL1IwJrhvoMFRRXptedPeDH14zu
oC5xRnpELRpkC72hLFVmLQXmukdgTham/0laNCJu4C2t9upFGVvahOQcRDeX4UqIdH5n9gUoos4W
vKZR3jJY9Ip/17S8HlUh23Tf8/ffeJTyku9RjYl7IComW5KK4U1u3bTVD2p5vHKDzWA/d4rs4UHN
8L1CtshwxwlorA0zcL8M4AjyrBlQMPgI3rNLF3mj2piEkt+OoA1XiFWM/eQk8qaaLVpZKwLhENh0
9N+ZVBqYF8DSNGLD9PQBSfcKU33mkAawJHePm2puSGgodXIiJtNaO0PuEifeWzERnwQfJi5xD5VJ
zcazrWmz4J0h+kWv+9rKrS+j8jNAcQPZ0DqATwcMnaMsvqGRnX/34Luqo6yAKPeBCsL4IIeMqahs
NP9f3Xh/Hj6HLAR5CQjEIteu5l2DknPnb6DlCaG3VqQY3Gc1BYRG+0i5yH8v4hu7qPLqAi/20N22
NqzThkQ+3u7KKursXQXbbm1U31nNzjIlKhdT+BeRlFX2zqut9svUmnyL0U5d/RWPR+9cqgaD+9oj
LShcTWbCH+Sru8/uyMe9wyxF8nyGwvZi4G4OIBqkS1CM1KFKkfXM5cFBQK7QRQGE+8UsaZK20Zyt
e/rPrU96XLKjpxRWeqoSLt1khLluArN0gHDi3G7FdTnSzvDOSoxFTMHjEt8wr+JssmZvrNcGkVjH
YVAYjDd9t2TwUkQ/bqRgCXcJcK1PJT3wiL68MfEunCG08BNORh6yr+LVuvqD0/ex6Oj99KKjgfUD
ZYx6c1L3Vkk8+p40Rh6wMvaluDISxd7wcg4As+fp05EEaogJZYlP9AvZ8xm72+TTLDFX07eg0+GN
r4cJN84Cwbl5z4ex48m6dxbFVRLGcUiiYTsSu7IIzksKWPDcL+/M6Nmp/1y6CdDbiGzn3pqsODmA
9oLNi85hGVfS5SlqfMlkFucu91XAmoqVnbb9pzkha3M3JeDwf1AzBEI9h669HCQih7OdX3nOc2Gl
CxKrgOdJlWf8mSwTBP5l+/NkD8gYg115FwSXYy7MiIFKd5Wfme25CCJe06I2YBogaLmxTjg49i4l
Ey25xX/FB7EIYVE7qjTad6W2mumpnzwbWVruuVn2zie3FQPUlFv3Mk1LhwCYMJm/+jS5q23qN8K5
na0aFDieORvbvH+jV7AfQwNgACQlYnlWHNgcwkSczvY+cDDPsMEgHqpqm2idoaaKMgx1ATZv5G56
QlMLWj/ngJI7EDTtf6SRyaFSwXyJjgUh75bYAd0P6fjHjv8fnvQNntRC8c6Z5N/zpOfnsn1uvzeM
/PlH/nJVO/9Cxw+MxNmTqEOE2X+zpEQtEsTIufCPAQYB9X+zpBzf/gpPo8WLg6tFm6gt8Zc41j9i
RZ1Xp4PleM75A3KUnZKdU746KDZh55NUNclzIeCS1oKhnxXHouMCxU9r1F2z8igJQNOTFXYVXlXl
jG1TsUORUas7zrt3OR3zRnFqW0ldKMzBxGZ/8ENcUCR0D1Swkluh66ssdiB5d4WieWa86oBh4HFm
1jISvlqyOKJd1+aFvBicpv2cReNt5yQe1R+oPdYoHL1dTokiFVJNtKk5Nd0ZvtbWhe7ipF4TTlNS
DMAAlMIzWqo1L8qJHEayykwqEjzVJuiKGr9vblIjzO4UcvCPEGo2+bBt01sYs4aU+KFSsYLRmfVo
4KipuATHhi1hWyg+a7Td5cqeSzTGVeJfZ00pPzaEgm+MoBqf6ATGpeh23q7qZ+p/VUzVdDqICT+o
HRs+Ci2j3me6yI8purEn2brNo2htgsmtKgk+V4H/OZ8WxSEyptWQFfORf4SXQy/t68RNzMOSx7nt
UjtYTyRg89/YQXPbpyURR+Y8ExQ3RkDtGLdJS0MViI2OfCJiayyX8CFDFze91bfIJgoaH9Q87ulc
m2+DVszIfdIl+zxBacECYySHOE+TLzwP7m2aDQPbHOEy1/SjU0fmSiKIqskiQLwr72Noor32++oG
W6a3Hqj6xUON6v7ScQfxwcBL4qxkI+zryon6TVBjsS48zzsOiaXPeedSdpH05PtYouy3xuKgGw1i
VezR1ge4dXoqEXvpJ2MuamDz3NgjXdVHJxb6M8Ho3jFG/3OnzTm86o2muqiMqC/2jjbm66nXEsqa
dBunExK78p//m4RpZ4gvDVfUNY1fJmUazaoZAqdUp7RGuVWeSJEe82qDVK1Jgx3kFBG+FuXFq2HM
21FvTbZ78/PLMvGfFfWtFRVAmDXn36+ol89J+fWHBfWPP/HngipZDxcEDdR0aUQEyPt7QfUItgUF
XcYsIOBFP/K36oRuRfx6gmxKDoVA7Cy1f6lO7CUNl/XZw2q1pFN6/2R9fTXmOb4HqoxNgigOhn9W
6x+HkTlAkcKIoA90xTDYuTMxgNff3Y1fUCE/X4JdAGwUiw8fmanyx0uEY58bERlUB4w0tNj4K8qe
YZS4pX/f8//FVZZP8R2ag/UdlV7MVbzyqTWequlr567//y7xCjDyksopq4FLIBX0zNs5YUj89PtL
AEi82u9oD7E4Gi7QOE+G9RMU1jKPpdGAMcI1SvW5IjCZPBpzFFtv5NJuSC0Gq2uImbkPT3Zr9rup
tUlTSydrP0/DuE9qpR4EDL1Fk3mbblTn3Qq3GNxNPEzjRaBQ05H+Zm7sbhqo6wvDu4SYwXjlFX16
PyO/gHn30nMrBw/ZY/1E9DuFAn5LIYY1HHpKCTGnx/TYBRZJVIYXX+Z1vaRoEcwmEwh0qfr0GJu5
dzZ9LT8aBZEI9CbO8aXZGPKco5Nba9NokVm7yEWjoidLEbfAhoqj/qKnCOs9hTfELNdkZaZe81mK
wjuFSUHfvUFmUwuvuncEgXSZ6N5P5ezcjuzme8h6dKi2So9OgW8+7y1n12ZMB95UW5e+iTEgtZ0J
bnEayFrFX+Fkfnfh6XTeVtoXM6h6a12GdKEcqjTApl/18W2YDuNnQt/m20HbaBBliDbDG1Kul+iv
I9Khx7gmqh3fSa7fy5FzDOH71lelmHzWbut034wGRTgNgHn3EKC+iUl165zbgaClNaz2U0HO32U1
u2jTi27p/5hJaC3qsCM4M7ThpB2aUUIs1sSLtGTmB+zi6z5Pjas0cr52ZC2vxrnrv6R6eu9o8TUg
suXjJMgZcHojeWQ+TAnfI0FjpeLG2pej81V3lWISHxt9SKFjVnCV/AhuqLuH3uTvKyY+Rzp52akI
3PYhMajmQqztnQsKny7rYgxREClrzyy1ZBOI9BiVhEUGqla7UfjmvhLw3Csw8GgdoIfe+jRhpRgJ
IBJcDCpEkkkuILRcN03a7WlJzQ6pmw53WaX7uw6f/VqrYAnZZCC8zSMaZUykKyeQXOSoRtVvB6iL
az/gdq6QpYQEetZig+XOu+rGIE2PqZAFwxD7MbVnCR2ezDvWO6cPo9s5Ssw71CUZ8VIgI9cCQGEf
R5G5txwVfgqxX5IiI4zwSowBvqcs9jwiGa2SUr4wdK7nWInNHM0SiVKEirlWzUVjeNY7EgiHowxq
eRMiCN23dWzfeAROXoyO+xAWDRpjL24pg3QHE1lKI8WxUdhk+n4iKIEDZ/ipm8A+gnqsOtrYiK2r
SI/75qSZ/40qym7donA4KwjFT3FgWtuobxxKT/Dlbo22CyiXDZb7ERJMsbH09CVvWu5kO0z5No5q
E58UAX4FHMwFFVvOvYn3bhvOvkVLHxEMe98rFZSnMz76IhyeytCNb82iMQ8DiQkSP8KUrBOUhvaq
gFX5bGVIbJuiL656exqflW2Xl2UfBdeTpe37POhmijtbasKmxnLPL2ClPWSLAFn5N4y/5fMcu+Ot
mhGnTWncXU2kul5YkzdfktPinrPaLvdWg9GDjAF5RyAwmWh61jSLGP6wBmDjAky+LF65oP5MadMr
cTmEmYekT7qbBKxrN4Sj+Q1sChQpzquYbsgh/eJq2R6sgUUoM4p2z6PhbibknrsaCGxP9BctKm2d
tCjCYmfbm05zzkdJM0xcNfG9hiiNVhFZwgUvTSw3acAkILxSn/i00b2wKn0igrc5uykJlDl6+mad
QrhS6FCkwdHnxLCriJLZUJgWHN02qHZI+KotzZfGHoIvIWlG2jwTvp3qHaeEbmvOSh0NgiH5Go0/
70JSPrbgBEzvwsyDNTWC3Iep0pRw4Oq7KXPVfCJ1omMZG7LbnKyMfZya87pjFXhKkkBvKzJDD9g6
hq+MDnonIt89i9Iq9yP4kL+iCrJ+brPK+tR5ZTvDEifhtzbo84e5pR0jALs4vfznopQuEUmOOmIW
RO6jXW+8HpGPX7f+3G0HELp5yzP80lXkbxwLSx2qAS6JPSLjAI6Da93P5Dyv7LwzP2UIfj54U9du
Bpcwn5Wj6CNPEjlf0hGZArtE4t2CC39McT49DElR7LugL/euq8MtickmdqolaqUxg7U59dkJG/Mz
9fbdERqInvSoT10MRJl5SMfFozer4SroTG5fGROVoqh8v5SkJV5aRoelYraqCZFdMIsV1nbwVSpJ
kEX5Q3FCEjphxapk128c4mQPCD75wCZJ84cgyeSdBcr32LWDvk0cpsdVXZDa69Z+ufdQf6I/rXsu
S64GUhHttytL9QOelca4p0p0HFfIETp6bRgkK3iCYw/D8CWw+K+zPCWWCkzqHFpVsI9k225Eg7uF
t9/w95xG1RGNbPYwBsQElmUj74JGGlhUFKG9XVfuoyxI1mrZ7NqA3MoXT95ISO8Wk3SwroLWBvUB
z7LV7DxbODe26PU1HIqTnTRP9NozHTJqHLP8mrKHH0VrtvdtJnEXRn50I2Mjuu7SPqA9lrZA6bQB
3HVd7n1ly8eOA2mH+1KEVGSX0bxuizLYi9CYbpDM6VttmMPXoQyN98XSr6k7kkI3viH//J0ywvi/
zSB328mxx53pIIsFuzMITc7mG6SR8ynNBRObOyUfy771b4NqoJjX7N0Pdj87HwZlOB9St56v2Knk
Lm5iYzMnibExaidGMBcSSg4b9o6mw3IrkJ1uKRCbrl7ueucCa1Wt71+LpSunLCs2vjY9Ix60YC6Y
MBEuYmngQdxNFLicvSYut2WQdsdi7uxtTZvTelImceShBwXWizm/DqlJPFpFjE7s5VnWvqVvA8Mh
RIF546z9ZLry2hKVXe5hNyS9ikIXt8yuzSYtjuQSy8cgDId9F5qOS6cNmyFt4/z8utGXeOv1pdW0
1BOOCB2Zx7OYJdCy3uF0+6SyebpiUZiPog7La09p0l8rdII0v9XzgzlVLnXg5HpvcaO3O8+CrMtJ
8aLgy0uv6bAxdlAX2cnpCdZIR/zNljca21DV03UDm1KtaMokrqupDBsTSQF6DASC0cu3qAVlbxqO
AbI3GqSctr4kjLi0yJosq/u+mspdz4LDGaj02rPliO66ifSwVr0c1lGc68t5BHZuQjnubGEZeJ6y
0rhvTRPQmtI1TswOIXj5wLJhRpiCVp1bpyssKmQ++QOo/mKf2XdWmT+YPY9TgQP3ZAeJ9cmMiA12
iqZFbzyan+giEj2JZJWNJaQlUa/lxUzQniDeQfWrMg+r1ejMW7+bFZliYqgBY4a6WRWYoqZVN1Ss
dKgE9S1kAO88+mjikUP+j3vHaCJ8iWE8XPQdUvaQ//QmtenWoyCtCQ8t3Vz7xLT1MfVDuR/Jl1i+
0fUioVvrwI2vLJ2Idt0nxZ2YMhgIPy23uo6NfefCfaxsdxZPM5weKuOyuSPKaM5XWWKco3C46Wvi
vynUiddjanz1GyAiyykf7Z6yOBJLwwu+RkYbAUD0Cm2f2vm+GrcVwoA9GsxhRXFsd6b8SfUE25ke
tj9StGrtkieI2VqgXMFwI4vPXml8brV7jU/X3olpLJZzW0OSEF1Cnk7uxyrWa+yT0YHVas+NGNaW
6ZQIDQlADTL/0YAGWwMw4aoElQ83/rhkJ9qq25h+h5HTrSnt82q+b1m75GD3sPus2OXlVIeXdRlH
JIBG5VZisE0AvYYeiCnFktoP7iEDjUPa3E8DSgBd3dWOFJo6NGj4VSHic5zK+qYss/oRFg3frJiL
j6CP/ed68OSdZxHDvMn9OjvSH6xP0BrZniax/mDEmTttqqhxbhxf6RtEseqOLOoMkSdFu+tpQq8u
tZRbcpvCdajieJ/Td7cbmoyRnFCTU5QSOr+yuuZToHRxtojJO6AhdQOYiiqyCb3FaJll57b8xPHe
+jiR63xpBT0xu0q41e3QpECMourHmxCe5NjNcbBPYXh2nd/zKhYF/adZYJAfrxS/4mYK3U9OjE10
PaCcvnasLr0t3a7aEb6tPkrF+WoFOyKuZsKwP2KK905k0ZYfwtkzQxwmvf1gLjukhAdbmbEfH6ay
7M9x4juXcdF2HwizdQ+4XcYT8ZfDGYtI9pkaiZBgQiIOAAc7Yui9uvhStIQpDtJCjtCmFfaEsPZO
iHOdC9VRjoZvwISXG0qHWbcFpZuNznlvlx7xGSEe0KUALr6qjPlrNnj+o4CW3JqB9tdRlOud2+Yp
uf8FKtXF6bBGBhTTFE3x10bOipUszdNDWg85Td+wTJuc3fY0M1VQf2trcEt/E7W1RqVX3Bt5QoUe
WHTEKr8CuPE3ZUAmd2bVH5Sd2hTS5mOyMh2v6amzCbo9Vsnivsow9HQ6F0dFsULJeb6Yw8im0b32
e+Ngt6NRHBiXpPF17mgvX41k2lm99B86g95D5k5/zxQz4jhMwve5bXQwrR6N6UqlzxMm1/dpkzWP
dV9P3r424LVWCSUNGbbspYWL5jzBMNWVt45tjfCzVTI9kd1A52dPbcRpEP3XiAQDdPG+dTEFfnm2
Odl+Lmvatmb0vxtpZFe6GvJq1dpGvu8y8gpGfqqLbKBifRUQ/H9FYE50lXIYWqVOnrZb6omaSxVJ
wqQViX28/19IxiOKgT2N4kNPEHkXdvpEd1h/k5mADE6Uxw8kFNhsXGDM1BqEty124E+2UT85aTs+
OfN0p3uBHNqT8bAxytHa09rMyl4bNrHiS7F54JEwHtOz8M41iRDCdtLuMOubO7wbFLvzxB8Mv3L2
MVj+hcgoUsS83QPh0jt2oIMv+uTOkAUlK+HKtY1o50eTd8+ow35C5/FTWNBOV0fBB2dyxrNJCNKe
v0Vsmqnp7kjE/uLlvroeqm7+FOlw2A3Z6NOQas/pZUDJ+h7fBXeMND6URSkVAkbATbFD74M3xM59
MlRql/YJL6wKsNOWnKnmWAZIod19Z8fihhnkYRHFX0+1lifixGmEHzu5raGTn6sAnjFXo38wGjvF
whpSP+0SRb0SitPtBNqP63QsYQ5bisyFcVsURXfs/Lm4DRND3niNGW1kCitrxYP9zYrIZ6zSkV4K
AudPGBn669Kd4ovczdw7p06DMiJln2TYj2kJah8jcShYbrdDbdfwMpN5S6mNJO8SkLvqsmo/D3Z+
17HiknRZ1tsgGMy9yvt7VFaw4d6iyo2qed+N6ikOSu9AoQ47FgdBKtppkSjsYLjgKOedRkIDrtqo
yTj/VuW3vksHynS6+pPdpPVHtLyUrK8iCqU+VViLzLNV9yHRTWG6AS0hrCJqxX0vjGleG0gUgyso
4UissZCis7dVVWNZLSfNaBar4KqcVX5fFggVCncO9jGZ6JsaCOteivYrYrJ+ZQLzr1Vjq5Opx8/Y
o4qTmwuM6a7LkNQMMzmDWXpEZ28tGbEHA4HHifffffQK+VBEnI2dkHBaToU0HST+51Yk/YZawJC4
W/bXeRwP/SRJJGDlTvWFq8xbzlAS5AyYyOh967NDhvbZqTCoy8YGSMmwv0ahdRgCI/wWS9u9gS4T
t+0UfEMQYzxEvHrvhfAUdTFtRadFoKZwQ9juUnbrVnsTJnkrkqbcwIpRoIhQ/o3ctJ9RUPRfqI6Q
eyOvpRbuRzhXTrkoB8NHH+yA3w0GYFxSVzyTzZ55vHhDlPMTRI15kaQgRKdI0SQSgh+v5k3uxDnJ
QydcRRg2Wv6REDG2zaM63/we4f3Vpeheo86ORD7I1FfCWrOVNfCjxReL/eie7B22DNIxLs2OxNrf
X+qVwHXpoUZKuei84R254qt7SM+ZCffOpUpFY06Wd9lBqpQjJw/vqommYk9i5fxPQXIuKqzFykpw
GOKxVxd1E3yNRgWZiXLdXQmHf0gFZMdM6rzx/WCiv1eyv3w/XmgoDG/R2slXt5JSolrXtaEOxRxj
0slDI2Vx89NjJkA0qZ9sburZAkHMdXzZk6TyxvWXp+I7Aekf17ep9sb7u3A0r56aOXJqtPpRe/AL
AwC+5AsiDXn/+x/xtVRt+RHRLMLGmwtXtLSUfc9rTBbbRRcIAjI6oFtvjDlFRJ4dXuXC1OQkkgM8
9KTMVopD8u8v/avnBzmuK9DqWwGK5R8vjVt6siJhqwUkmbe1TR80uApAMJ4BGm9tCrdWRKSF299f
dnlCXt9WG1Evyle+rrSgvr7/xnYbYK1KuKzXpPnJKob3JOPqQyR5agOP5/f3l/vVC2mzxiwW5iXw
8tUNRtllWtDoXK7t3PtGNHuG/2nbICx6Y5Wxlhv20zfDMoPg0P2F5jXQ+s/fEqnf+BmVIc/mHPZf
iOzF/UW2ASXk0txLWlme43ABk0ag+N9/3V89tIhh0b07S8DnTy+NZ3co30x1sL3/Yu9MlutGsmz7
LzVHGPpmUBPg9ux7ShMYJUroGwcc7dfXAiPilXTJx2uqcQ7SLC3DIkHgAu5+ztl77ci8wVtKNz9i
if38Kh89VH7CZXyFZhMhyO+/oTmGZmcWLD1vq0BPlm9geoR5aGZan/j9ProhzPv0QAy68t4yRP31
dcnwXvcTWn6cJISyIVn/arvV189v59Q1jm4HAaJus1E3O02XBN83W9Mtbj6/xIcvx5vWG2MMUYHH
gmjPS92h0WWzqzm7XqCI0w86WhaMxUPyHCusMKLslzxvxixwp9Q9MMNTK9r7T4+wVIsRCt+f9x7G
aFp1ZyiVBwmVMB8EIdIOIAuL81xJxT6rvXL1+U2/f65v4aywURcrtXP87QnKKneqDbErypEDij3d
OLHmnDhKvH8XIS2CHLRo7ZIVSxLsby+IF+Hfx2YudjCbUbTWFWbkuj93cGifeBU/uBI34Vq4STTL
QGV8dKU2SQDXutWOpa3k0LIEPDr3dZM+fv7YPviZQB/oqsZvxcplLgv3L7Nuuy4ygsScajcn6rrJ
XxQXS2VWBokID59fSX+/xxq/Xepoj6VHZYeFzaW63qNxX5rg3wZHvoXBdxCHyvlhsjiPQdwIYQ+Y
8OZUtEtfAA0qa6Bzcp0y/d3qLW20oiHllsHRnB0sN60P0hiVfTTE80WYUweaokR0iLx2TV0l17ku
U3lw+ny8HKqODjZpjHlAmy0Fm5DMJ24UVdrx2swOzlwPviUZVdbxZgdYTTE8sJc7IGXyyStK9VLr
3Vu8pclLMXfQrXMswk0efmmAGJBwM9EzGe29bUPat5jMaqLOAr17KEIKI2nHQVkVt/XgXswgr/yi
ysS6zZBVioTwibBJDZJ9QIb7TU+WAE7WLhjNytwx2x5WUrp6wHXSFS085zwz0TKkmReS510hwowg
sjnRSIx9lXs8LYK1SMds1W9OOJQnNq0P3jUd0iwKDvYsjvxH71pY9KTuEqCwm1OyFHrNM/b86uMu
ShtCvsbQGHafv3LvDzx4NBzThMWC7IUEl99fblGZkBTqotp5roRwklTFWkSNPLeNWm5DN5LnMa3X
e7KPohPA0A8+X05zGFJ0tDjva44mmnol7uxyR5treu6Bqn8VzHvuYcKkP/74JhF4sBrR6+A/x0dH
5qLUm1NX7oq+YSpCQBxojyW5QEnLZm+3WeIGLQN21HE6TfvPL/7BfXKuWjJ03xSexz4feCcdbaey
3LVhlWyxgt9HY4TUIwUY86dXMpdFSgN/TXmFSfL335IeUBsR5pDvdNd9mqYFU+WOxF9gY/nj15Tj
BoIphFFUH+qxSrRuq6qL+i5HV9ANq9mm8WqkV8Ng2Qjk7dc/vy08PpxvTO0DEx8I0hqwjuC2rMLY
KfVEYCYJtBp4KiNrTzzD9x8gLimONsiCLAbax9uXQBsCyqTgzhTzPjaUJzG7r+lo3EeDfeIMsnzL
v59PuRRlqc2tsb28s0lhXppKBSGGUedrg16pV1mkSeY9vpKyP9CmPHUa/fiKWEyRsS0f3fH2ghjU
rZYrCq0/ZF79gn3k3mgy4XdYvP2400+YPt+/+xgvVXVRFHtsncdbtNVSd8jQyXZK1x0mUi9NMyMp
Rz1xmfcHm+UylIb4Cjl9HDcUelcdk4T/6x1hRcq94sBqqkd2xM/fw/dLJVfBOqKxMhMPcmycGvFH
EUejZbvGoKNFpyfI0+6nU9o3qZAM1N05MKZTxup3/iV8dG8Lx0IawLZ+/KkRTiI9yr5s51kTXfDc
ow1Xgj6+GD2m9HPJELudUCQT6mJmMQwMj6zaVnW2cgS/SJJ7viGz536eLHHrEZa8iuqaw8FyLBCV
bp0hi7MfPH2wdwTDWifW+A9/mCX8i2EgLIHjHwZJQpwz2ch3dKfLdTp56UEZ6XN+/sN8+JYtsnUP
Sj0es6M9rDAF20hU5btSOhBoq36nZtq968hTp5YPPlgc7pxtWYeA4R9V6BZQ0bIWJQvRWBsIWcJ4
P9rquPn8bj5agZDx04ZDf0+zY3mmvxw351TVx6hTMsRDbeqTT7WIYjqIRm3+DXvun5+iqRmRibJl
QELDbPD75VyZ4CuJ+USnLHxdnl0DzalowqfP7+qjjwePAiYhniA3dvTsxhbq+lzx8eSJ5V5nS5iw
FlqvDFuqTRNZ7neAmemebuEpm+1Ha96bL2IBdLwvemidqoDF+mwXRfqVLJWXBZxSp491Ot+xXG8/
v82PXnjKHp2XnbL/XZMs5x4du26zXR3V2bawLecGuLay+vwqx1ZzemHU4DxMne0I28dxwe91+thZ
tNx3bjeojwkgzQ2RYOjRoNHlzOac4SEFdxF0leyvxFRml1buGNvYRdM5T7XNYJmQHE2E3TofXPQY
XZeeqm6PCXt//5GO9mYowXl5fPBpwla1sDKy24wmYwIpXjTpIeA33HafOO5TN9KdcMiAOocQmjxm
Q9/uQ6/6iv8pIHZNHmq4Onu6SB4J8ApAp5j7+PxBfvCtMdPmCAo+BjP88YaYg9hJk5HjNtDn13rW
JOBLxJRhjn5levn8Wh+8iNqbxhhmHw3i4+pb1ybILpBNdnOovao0HFaFpb60EyFCIIGXGCNbnjhh
fPDRaRoTO0407Fjv2vp9k09Ej1fcXmo9w3NUAh3VDnOMZvYNfRIPohnECjVGv/vze9VgSC4dKQ6I
xysl7Dzkhm5b7ajVLoU9NHSl8xu68SQsZtHj5FqnOCsf/ZIc2WgD6FBIWMp+X8b4VgbZgtfdKfjc
g0nrUSWUhrwZSHfYFTaF9Od3+MGeww1yhjLY2DgsLn/PL6t0ETZmnFQ82hF41jo3AeGruKhXMNSd
/8ulPJxZLg53+vxHG0LtABYqSko0zavKaysXcM4caZ8lWI5PLF8fvaPGEkWCD2Hp9B/tpD2SuHKm
M7Bri+6+i6sfliXu8bg0xLKLG7cj4+rPH6OB6ULH+s745PgD1EZmbXo7l7tZn9H4OcNt0zUrYg/s
Exf6YGGmpU5ksEHnGRvH8nv+8nvV84ACLKQEzCPrCQbC1p3F/Yl7Mfj/ODrQ/3aNo3fCU8jENE2u
gaBf880kqQ+t1Vq3emeHfpiTFg2FDSTI0NSrlgjnh2poHMRCzGo7t8lo/nWoIcuESS8ZEWsFbst6
cKecSGPZHGbTjG90j1jNcurDL2GtltuiRZxFdUvqeh+F+9hyGVKoiz1Ya9DqEkmo3c5egdiqJF9i
s4TxbtUesxsF1BhdpbnK6bBKINVnSXMVj068xSw37XMLiWZvxMVFrzQ9EeDefVJlbcATzjZkK6P5
iREK7hAnYi4b5nodggNHLJwtNDgY1Bjuu83nj/ejdxPyq6PxnhjMKY7eTbiJRLrZvJvIhF/EKF/c
uL4yDWWDL3wdKkP1f/jsOHNz2KN9z0Do6HpWPJXCiKZyJ0W89JwuceLvB1meOLy+b/mRjcXUkMbf
kgdyzMUxxyzGJukReqlmN3WdNGgG3e8CgEUVXSBICUjh/ho15YmS6Tgyd9mduS5dWp4oxfXxgcyr
CwE52aInUk3zczxiZnQbU7nB6KLmazQz1DjCKsK1zHpBbjciQaUrWciF3u8tVP5WOih7Q+2UjSbN
MggRhvLC1VvmnUywvfSbpfUU6iNSwMyZo5UnscknvTOvIi280zOzhXBjEXspUxOsNQGy65S/B+hh
/QPPh3ZNhu68BWwpNji6+N+L2QriVqZrR3H0R2FYp36Kj9b0hcjieIzh+EGWn+qXNSJRW6soM/JH
VYD8TAr9aVC3mSb7E2/WR2vRL9c5Phj1dU+0rDeUO9fKVdIE7C4o4nj9+efy0YZogzdmrsC8DQ/x
7zejCr2uhNmUO4ZO5HJZpU8x/lRlMZr6djphOvvwYvQrqVlwI7879toNi1FJbAP6O8DJkFe2vVlv
UICipZanYqU+Wghs2v7sFlj23h1+82ky7BQV1a5Jmxu9dexAC6enKm9+yATNQmyfeJLaR+/FMvOm
gEVC4Bzjkua2znm+nNPSMY9xeenawZ2bYa/Ti19VhhLvzFrIYKw94zZRgV5MEaaGCJbhhRu52car
zOnBwRKEPSOMzPnE6/Thn8eCSBuJ/i3j699/aRAmrZLFHHMGUf8wvOgx1vu73EBH8vkb9eF1oG9j
dEG08e5w0PYK+Gv0eDsq0ZpujnwpJwWcSNec2Eg/OrbSnEK0ATePDPKj79CAAWgBuC5IqdiBwkLi
OpQ3DWim1NWucJffF7l3olHx0Qv8yyWPD6zpbOZo9NRipwzjNuqqH56ZI263D03Vn6g5jI/eXypS
hmQcH6mFj0phObhmPY9OwTKjT19lXP+EKk3KMYk0Ae3bKFBqJQkKVuR1IhavgaItyswG0Z/Xt0+4
oOOnULjtrtNxLOBqw2cUS4JvZq9auWUOOThs3c3oDO6ja7Fq+nbZIphS2hGEzdLarPSf6qBjZwGx
ONbq17TqLpHi1GvJkS9x+8EvJiNZd8Wkk9egWWz2unXibfroKXiLU5cWB+/t8QA2J8mKWICak189
ww6dNZINzCerfsuKJOj8JDzwo594cWYhlHFoth4/9jrVIsA3fCaJ8Mjnrbum3hCd7a6MKASZ0i6a
9M8/mDftxNGBEMUMMHudz4Uy8+iXjpQpZ0qaFzu7mL0gHjr7zoy1PiiNyTqLqzx/rPUCPqmJcvLN
LuDGMn8sulmuJZK+rTIQrf7nz53DxmKBhrtJOXFUKHn25BJLbOS7zIvMddxM9kJ/mXdTWrVPKYyi
HbrIbycexPtxn4kqga7Psmo772rfaLTmOuz5ots5RMoKqHuDIBXSdbiAgoAG+rwpKCetfO1FTRxM
zGRwXpja6vM/xPhgDVt84cgx4K4xaNN/XytVpBF2IZMC33JqMBpZfA2Jkc83aKtL64wn4+xlihoZ
i1XrRzlNZI0YK6KoCTW6HoxBBYAbqs8xwBs4NbP6zLG43MYDrxSOKRLKR8/aIsn/AaHAZ8nu16ad
xmu0wuaqUUoJTUc4a+i7C9sJxHtm3GVGOV7x2WJCm/gQnmK38w656nxRuyk7UZh/dP9MwPCgO8uE
/rhxRLstJXbI4P7zbLyLkaXtRntMnhJNiTefP+uPLoXwGq0BbnS2jaMDCEMnIYplW/IAXqxq4S5u
vrHODl6cR0+fX+vtdzv+0pbuL5EOdBnfUWtLxc67oUgoDnorBK7BwBiz12xq27Cu+lXp5NqZRgbV
tRz14VLXleiGCDnibkgo3Nal2vx9qv8PvuEEvoEj4JLm8f9QAu+CQy5/fGswMdI7+/EWyrx//e//
+udf+heJY/1laNTov6aD/BMcQq9uoTEsXWrayLA2/5fgAKZBRflEqfYG31z6Mf8SHNQ/ITZwhGVJ
+OXVWvYLxj60cx3oAWxX797jTkH8i1fIYBGHFDITH78ARAxTpFN5DsPfnOpiD8I1/hF3CuKuDH/h
veU29r6dZXiXF244+yV//kWjpfaV3rT2+QhJyvQl+AH8lTmBaSj/lA1Qtu7ZbIuC0An0eKte97qN
J93kUh9dI8isBuMSADl9XXMwChDIG5cY+q0A+ZzYqL1bXGeZWl5LNo5bD95W6pNakT3CdxkOCwsb
SxUgYpLMiUmkMa6AX3Mr7zanM3yLHOoRu+a8R3k8bh3Nia5tYc23qpY3twuYfWMQsHw1hxKqz2BI
VNPeHADLzxbPyLhG0U+SerKEqndLvLqzBK0ThoXo3Vzi14Wo22uUcvGTIPZqCtQlqN2IiGz3YgcK
/VuM+2ijWVdN7CyKWo7nDfy7c1e0D8VbBjz9RqKIzB5yn7qExJdLXLxKbnyGsQc36xImry6x8iIp
02zxJbVfyQ/BGiH4DR/yJYzeHfp4oywB9Q2uat2Pl9j6vHedhQvmwm1dYu3xxqJuJel+yNJ0g3gp
W82xhbUbgu9OHarhfIxR+ZaKllzGWgHIXxJRcDeRY7XJ4NYhScn0K7cZUebqorxAzj+cm2057TgZ
Gi+paVSH1NPkHedDbMcgM7M1EZdyYQbo7r6oze5i1oS6EZqjrOCZlzeKVI07OZnyC63s/OeE//Ne
77tkhXW2vCpaSyFG1wHxrspntFf1FIix9K5F6xbPRpPAnsCbtSqlrq6HMgNmqeK9Veg9vIqhba80
WcP1QxsZeEZPeZ/y4hDwoXjed8NIuyYQjSaw0c0G0RTUQRkbWxnflG0P6MD2hISOXKC8Uat+48JS
9dl+X3q9d8/ewN7ICetLs9GioCvxCiv6TDJFG42bUVPQ0yI5T89rWlz052p3p/Z2/iMto/RaRQbH
OxXNV5mV1rWfWqHy3a0Mt/DDqNU8Xwx2PvrQXrqzMrEd1i/scEmGoI6EiXS1oNGeE61Qn5oxHc9t
L1PXsdl2F4lTWyNQP9HfNEo0fxF5zRlXyevxrLaS6N4zM+vKFabfuHW07XunvKZBIG/1PtbXmQXG
xe96jtO+ppWOb1UCglwsR2tlt+w+fjuUyuAnrh3uSSAHseRpzd6a0jb3XfLcyJgdBdoMuwmLR5aR
+noiw2tXRkJd9/g614lSqxfI88ph2/U1cxKRuOsmnsRVERXRVROb+soWtvE1T3IP+KPSjE9tGDuR
P7rddGfbmREFpGYxIiYwe2ehKzt0c18udYAzhEGv4JzflPWkkmhBozEgWi0rLpXMjR4drRS179hV
WAemECErSYLxai6q11xDN+13djFeGLODlyvJLDwyKVqex6hvCa1Oac+TjKYgmDISMimJNSuFvhlH
MWPHduvxRs9V7alpw7ILolpvarHJbWqv8YLBuzsm/HALokTfNH0dFYuFdrLdaD2qXavehe2kT/ZD
5BS1vMWG0/W7auF1l4e51luFEHs3LcZ6ZfZ6Ntw16Ri5380oC+MyiJ1cHayHAvodJzC3BiS+QZYg
09fJqWst2yL+a5q/hz7/OQecOgfQYqc9/v8/B1xl+UtcFb+fA/7+l/49B5h/YYMje12nE0fF8gvJ
CZsh2z00cRqniyxoaW6VFR7E//4vw1n+yaIGZeLI+eBfTJ7xF50wDqKUYsyCLMf9k0MBXeDfDwUa
0xjqJzQt/AV0Xo6rqKbP3HK0NXEwpcKLbuYbGfeSVrR0b6y4jMl29Qjx8UlSma01Hr9OeYillb5S
EOrgY0fisecyKAoYD4B0WIbvu0nk5C97SXotAc997YmL+QI3ozzEWpSfySHVV97CgRVqkhRkCoXZ
xs68fiX7tDxPa0HKZxnX1UVPLBDsyknbko+EbXuO9XpT9EPjfekTpq87EpPwnkox2c/9MHbu9aRb
DoEvSXye6pU014bNQhF4rMTJSy+V+LlrcPDtqqZCi1m3XWafS0uNQfSRSq2Ctvwb3lcMAECGSxQf
VGAb943yV7UttxuTE4SRoZzgUdLVeQMDFn9jAstFCQmBWA+pJFZZ5xThpfs3YTDMeZ6CE0zRQR8M
kccMq46VWAu0N+La8Dd+LYvhmZNBVrYWeTdlWoUZ2UkN0Dff7kqj9EtXV4i3kp4JfpRaF4bLis3E
nIPMxqFcBw3rEBII3027ak5f53CaCLgOJGm41qqnkWf6dAX7CIPhGDaXToH9WR3K5hqYcOjPOIT9
oTcbP23jco94vN/STNHvMsXuEh9oFCFPLOQ3Wj5YG9urpxenTrP1kHc5w5spxv3fig2Ht+y8URJj
W7Vmsa8q2W2zshcSi29l46nPu73bj4HTxcxgCigIhh1HVwybyWiO83HFkDNboV01/NSOKkptL7xp
iqF4CktFIp8lBcmflb6+AmXxkFVFdGNEor0e4t65yeus/xIX7riKPC08NHU83vA+VJupr5LHvB3D
61yvpqcsrhWoyR3UjNDRw9WgJc6l52XhY1yPxm6MbeVKGUMoh22jeJveaYzz0A7zLZLbZF5pDvCD
R2pBQonD3H4QtlbetdOYaX4Rxoy2rFQYY5AUjTMGzCXmfdnoNuHmsi3WHePH/TDOzXbIGSLjNjTO
vNkBI6/V1nBvQtWY8J83i7OQ/f+nNpiI2gxnZp+PEGAC863wnJNXeA272dk3g3WfCocI9M40fNMY
nXNtqjn0pISuQupvuv6qQzVypo1jhXLN63yZTvzWXd42N3Ful49NO5K5HDr1t0GPnzRQN4HMXffA
L01ae22QC93WaJKnfLzB/xofShPybqQZ83NnzEWx8YZR/55WjXqmzCVaayEMpBL56G2wbvzoPWgE
mqWKdQw5iF/QSe9w5nfPqp3mT1M2J0/GIBMrsISbPQml9FYDuaY7W5HM+ZikrT3G4pukts+GKrUD
YCj5Nm2M6aqk23EYxtYb/JKgd5KrSk+50rANQ5PBpQ9KSk2uSyjNh1GpxyaooszgLYZRz5BxzP2E
yO8VIAVQXkNXB0PIGZvnIn3HoUceKWrA2Xs4VCouBrpd+qMJ9vdKKs1DMjd3aa04r7A6MiKHMZ4C
Ohio9gK9ntN7p0nNs4Lj+rkqTcLa0zZckcm+98zWAT/RCD6Nrr2DbUXgd6NW3+2OI0k9zNW1EXrz
NzFUjfA1hVOhR7DTWQS164FsKiuwxSKpHAoxrWZCgC+QLnRfpMX5GrpCEGaFGsyZpgEIHpsDSfXR
S4tG80c+QCNue3Gud+GwtuxhBO3WGc96HCY7g1kUKV7DMJ2jCkOzn9nMeaXUEaxkZoysXYzKBlLJ
IhpX3eomS1sQx7XUvHXejdpl3ybgp0mSBzEdFwP5LzrHyNtqMGEZgz017noZut+AgsNp75IO7vZb
Mk8YxtOtqYTuedWTzNctUWpkJsPbn6TGOtepJKlHWhnWfufGYMYHkwMlio17kOHtpRN53QSZxxhW
6PNzUi2TeF8VLshQXHzuOST96hJKKtOLwaoCqY7MJN3yVhvsaU9mGcM7ju9BlIbt3qIQ3Eqga+eK
1JPAc2sOXVVj/awU8zWphX6uOX0rg0lwYMw9opObVOEjV7IL8mLdC8/IsnM0THbqp/P3WAWPLVQ8
7uY4PlRqc8fRUQ1cjb5gGS5k9M6ONwlikK2azN6N0Jpqrdh6jI+/HdpdpMSXOeSJjdkl4Yq0Ke0p
Qda7TamMNnzv31NEk7dChwsWE9x0HzkaK0jc1IeBhOs1ZAArv7AqKhWrLfuLimixZSpAP8kubLlF
uQfPHZLAqlS94TqZquZVjK2i+jqAdI49pvtIb9M88BdOGKRqpvl0tWs/z6ziuggVa5PrYCE0KrFA
bQEdTK2anCtN5NCnL6ut7EbgRt0ov+gNjuDcrTC3ONlX2Wrf0sX1ADpvPu+HIqJ8gAcH6EKAr2qr
bDUWEPwmY2x/apTC6w6QxV2K+m/dmwOUkmUWZbr0/Gk1QCEk4vHSVh1ocJ4h+CtQAEA5MbBFz/Bh
fJPWdKA0sbIfurMmMWNSkoZvjWrmX8U4dARwutlr4QIImACu+ix7X2M3/9FkSbs3FLZ71UFtKiz+
W2g5YJ0QrAM2k+peTXNw+4mmb3SZgOwFZP0dP5bF2vmGUMHADvIlv0llbhz0Nk02tcQR1XEgWXci
93YG+ZIbhwTXFWN/a5vpcX+WQIfnOxrrRdCkKCuVXiojuapHWt2W3yWRJwF/O4l+kRZ0WPl3Q2+I
ILEuZhNAeWkWmU+xqW8qzfou1Pqm63AVIcYgmRuIMEu04k+G8qzR7vFhFiQo3WdOGLlqrzO1unTq
Bkwl3exWbOehwIheZGiC4hJYrMwOaTVHG+Ydri+QwwBuLEFBUKm2cx5tQjO/MApFuYXAN2xzu/N2
5pRGq9kobpSshC+RxBtZqLQ0K6Uk1BxQb99pKxpN+balcEd5QW1vRpXrWzFoxrI3ZhZhx7gi6U73
Wdude6DqCbaSsAJoqP0A4QOcCoo91uuu8PWkttjIspj9wOjQLGre96SYBLN2Xr+qVXb22Jc3ttK7
bMZz7PcWlGTVq7v9WDTejlpdIehjdg+FnG7QeH4lafPhrUD4Ty11qpYysAl8Vktd/uhfXn+vpP7+
V/6ppDSNtim2dIRWdGeRKNEc/bejuozB/imdTHjjqmOQQqWbb4hcGrn/lk8W/4i5CcW9SbcW/fOf
lE8Y8H8vn9DQ4yK3UXwZYHB1wAO/j2FiafI2NbVx4YSt8ziBa9xPhqaQVjnn6mqKCyEYTFYHW/OE
5lea6NfqjJpgYJq2hTsizq1Q7fRnQDLZZeXkTXwmxp7jll4LWjBdY06PRm/2wDiLZiUjlPNxjXk7
8HqX1iLLiQQ/GJf9thsm7bYzWmqnPuyv5sYLQU0ANOmA5zYOcR9hM2ySAnMBBxOyHZoMeokDIHFr
k39R+XVMcxDCDUECK4W199qcJgdF7QguaccEagYTkaXqNyjfC9NvyrJXQUzGVRKBpvCHoRivoJ+1
REUzhlThkBaLcGtMMmdfTY05b7DYjPWWvgf/1GipKw6dSwyNiC0IYtSYkLWKYhqVg8sfSIBLOCto
skRRGDe6C8TBM9PodgbcfSXygRgEJ5cronBcTjxt1W9TNGg7WKolxESTRWpHTMB4Tac4K1eK2RCo
eGFk+oOsa+nM9WoI1UqKHfzGpNsWoR4ZztaldYRHryFLTIWJUTSlGmQwES85exfohiTdob3ZalWX
+TUkEFgZi2WzzNaJm3NOe0JgYbbGbZ9B4GrQftW+C9mgh/8metNbGGwJ+NS6ihoQo5wuIr9bBIzs
0EqchlehNilgJyuNLd1iuqXzMLvekefE2Pbxip7aYqlU20ELz/QmzkOck22/vDgOcrmRQJCNMuK6
B2lvD3l/kLLrak5uU5FKwoKatu0HmlfZoA+t9hyFMbDVLzSqprJ5lYOQBVRK8mvz8OY/C97b0OfE
gof0yvx0wbv/Mb60v06Q/vk3/u0cGX8ReLjInjzGQQ4r3/+ud6r9Fw75JaEQHSEaLsbf/3aO7L8W
KYKOWY88eFpRKBb+Wf506y8GTsTyoW9klIkN54+WP9wvv69/jCkWFglqHTKyaFa9+YB/UZqpkh6B
qCp1Pwi9eeoV0/HbfPrujnp+OWsK9Z4CInLExnqLiuOibev+2e5TgWNBuRNq0x4I4Wao4TrzhVl1
yn4KDTsEM0WCTFcK5aVznMqH7KCKnemGgI4QpUftdelYk3FjmkmmI9Mqc83Zz1rj6pceCd3VQ5sL
coRJMZ4rY1tnfPMX1NOqA8yPLwBqAu0mWUAXCRG6buY5Up2eyqtpxEPulpI62ymLXDvE3mgzWaKl
I9dOrJrtJs5NHQuyiZmPeDnmLKoK8XeCgZ4U6awdnGqiRJyiFo0UNpGKs6AZju7W1UkB33cJ/eEQ
ekPipPfhpCgdifDOokuMK6t6ScvQfY0Q1JJYo7djK2iUE2BkB27rJOodHQMGTZI/od1mY6WfIYuY
offZXnwWphotskE6Vrsh5ift13OVksBFVOiuiMjGHkvE1z4GBblLldFdDyhFv0y9BekOIgfjLSKA
Fy2LP3bphdDLapfqw2Na0cZJadn5Gkkyu2yIGIiIIoqfkjEhCWnqk73jjheV2ZAZ3nVPbVSUMKZb
Qo5GmnNlj4urj+zvcDcHVArDlzm12kAXXpCNxj4as8eRuCd/8rT0gNLzW5RUzdoIs+6O9AWgWewB
245HqhiYJfFLD9vWienJ6ZjDPe+2n5NHO9d/VkzVzua2Gnwviy7nWBCD3skv6IQPRV+Vu0wmNcW3
sQIjqeMzo5FQ16q2acR8HUdF5Wd69lgTacqWq1TrrOh/cLK1LwqbaCBYzjaiw1Hxva5DYGOEq2zq
APX1MJTHub/SU8Ne9T09LRSheWAymDsPu7y5cOUCYMc1vqcpmWzAP1mA4qI4mFvhfqMG7rcA1pNv
bizoT8AzXtfkgt4y8wL5mEY/QiOsrixF3lkyGe/KYsq3ak1EBmOMZFdmNJS6RCWqCAi44pdWB5nP
MvesC/GmaXRvw0TVDKxY8bbYkn9UVlbsZSyrFS0vgtOjDoV2OCbfKuqQoLeAlUYRBZOnFu2qqozC
b0uJIpuId99S+xwFSQt8Ux/vNatUseNmj2Q07ee5RGfVQqy0pPJkoSrxDdDhh1hYHhIwM/lpUNR/
7WYGkxrZIdmATJY2BJDFblKz86LPujPblnzxXePiPDBn5ScMCWz9PdR7y68cF4ZYk/bzRN7mqOzA
p3a3WCMG5y4HeXdtq3pRLgec5LLGbbRZckzWoQNoLtBy4PRQJCWVvzZH2wQc4AHWdEN0pyG5Gi8W
HalwkN8JawQUF/b9NVuoFvQ9r0XkoWbz3XGcXkXNorqOHBPwqkSgoUuyZGgX8GqNgQKAZQwEfy3o
zXaQPzUhFuLOENYbqJ1dTMh96/GtDR6uB1MVNeIN12q/tBZvC7NbM543Wl+oZ3HpFVv6zzVFvaJv
VWAesEmHvTOl9taJK1aJcQArBvB5bcGi9BkfYziohbGmabSkSwJI1d35ecQq9+gk9XgJ8f2FT+pJ
h/sAhi6r1oWQB0iA5iUevWzVwGE/K5XkFbVds0ogbz4WTUrfwmaAeIGLv6er2RHjPmuFdi2K8IH+
U0b9RAbPeW3m1UHzGBk4Rn/OGLe+5fyu3CGLdl70wkpW8IJFMBdeA/g1ihfP86jrZLSW42YiOO3C
DqdqLUOozZGU8jJv44rRYVISaK9O22b5aukF4uWbe2MTCouhvcjjLf7iazr0yTqZ2t2gqbHuQ/9b
9pLZ9afQLm8GY4LhW1k7sy+8743e3jijSWHYZka/M1z5bL+VjaqqrCEz7010i/TtQVT5Uqvlz7Ay
zTX6XOVs6qx44y6FaqnO3rquxsSfYBVT72qsB+50mdBDuFrYwxdT4qW0IpFFJeQi+yNQw6B3QApT
tkbb2CNHQB10NwA13/m11mwnJWpYg+WF17FqzQb0RwY2/8PeeTTZbaTp+q90zB4KeCAn7r0LAMfW
KV8sww2iyCKR8EDC49ffBxRbI9Ohjtn3RlI3eTyQ+eVruRL7uTpRd4fqkfTGIDGmB5y5JsH2db6r
t1M+n03gSZsP2tKKk9LHGNnlrEN4ivLrsiEGumb14bChCFj52ij7AS0QSNs9wc6IyPLzhRGyEFHX
tycoctgUrflOXv+nMvXq3SqAR3TizMNpQSGh2Xa9k9Us98NQzmctbz9IZb8u+ngAWi6KYJ1IAyyI
M7/F2qyDI/LDVvqS7acNLVk33ETbEJS2YT6GmUlDP8kprfT5zEOeFYFZ5qx3rft53ZCYasNkZN5/
Rl2WXzlNHAcG7HJAeMQCuJcZF66B7tBtkA553N8J+hB7Qgw/Y1kkpvYH+JMtTnzNRB2bwZix9CMW
/FI2BtVCRa/u4tyMQ7nhR+TFjWzuJjitnrwBnXxvRPvN7tNiXzgMDONsv5RqkCgcuva58Le0cgVT
Qv1B/10NNoUTXQZrwSIaeBuYhQU+uxdm3Zz0HzAX7oD9BPo1lLEesZjWrNrp+OIvNRtGbz0iuoP+
SKDSs9lnXSdt9ou5QWvlBrKRiuTus9FbQiCQat9la3nB8z/t+mW1Q2J5v3QypocCyjCYBO9hknlO
ZmnrP6OWX+9yDoZ8oWT+uoH0CErkC2t4+2OfZ2/c9nl/3U+V/9R6Do+19OVRDfEJQcIUaoVI7oeu
mO6cPs7ePOLDcbcSU10kRHTW3dHiGGeFs8yandPFfNEylfYn4eRbX4FL/1Lv72zkkmbYdl6yqQ0m
cOsNQsWxKwxi5s0Pp5orJ1r4nTf0sb4djbU/6oiLj4Ts+Z+nvNPfKPv7mtFucbvqloa4ZpTjMWt6
69Yp3XFHnOZcsbI2uBywvITCHIm7jB2HK0IvH1pfOA/TAk4ZsmqSVR6bjRk6ZKt/7xRete1GTfhN
0WzVweIp9wCV7nDLVC5OR3qQkXkAWbvUN1hIiZch9Hr9gko3e0VKo39B8HAuJtK3oqwmMLhNrI/C
7ZzHyk3Nr7AN8HYrZdLY7dNhPlHTALSf4mHgUO0s81d9IwGaH3TARgwQaO1dj5JkVLRPd1CnV3FN
KmM0sh3MR5oyMy5nd/Q+YgQEocQ7cCt6J31xGmVfG0PqRPBlmF9SqwmbulmLSLWE29a9VT8oy1Zp
SLFWdzPnJq0PelzDYvXNAE6n/L6MxhlfRbVRLImhMrLGoV6MjYRpeF+HXrnagcqNuDy0XpG+sJrl
L2xxw2sxzfpjnvXxUc+89IRplok3bskUJZMRAZdGLWiwcDJ9Tsw0W67Q4ZcE0NDgKjSTG0LqU75r
kIGczY2AouXWIDDYrpoIdlPfrTpsVb/O/Qv1MMOH00wYurpaXFGI0N/aiVSfarJPiNXvamARq6Vl
pnRg1Ziu1me668uaGgXIHHgrVtiQc9JA1ZtoLDewi2YZd2nG/XCFHbosd3QKu5+mmCKa1yTfKL/R
n7fo8cEW3IjACfR6unOys3PbvXEJM38bPZL5GVaGx2KlTC6CQ9Wui4og+bh0qr2K/dKOynUuThCA
OtU4WeIHhD3QodZt7KYez/H9yF89ziXLqyrF41QyG1PSOHypNp5Uk162d/s1uVI/mNQfpGpfjuWT
QSlwQLCAeZg29hUJdLtfyp64+aQtwkZbiy5wFBGk08bfFrajVETpQUmT2xYpnRnDpaxWukrMjBwb
b07I37bi5cH3MlXf0n4GGIVjT2/dPESUTGzwR9lIsXRoaAbTbLoPxs3UJ/qdJN/Jfqz7hHJalrGl
Bs3pjpkgDTeYkNfQjkZUaEjTrLGjPa9SYEGSdXT24blqGPVjL13nxfSBcyMi5xrvqHLuxS+48eNI
1xA+X4hnRtjFJayyHSHBW5Mo2qKQTqGJ1adX9QWyvzkOnTAeCNHlLGC02mF1XBmNtFadW4yLJ8U1
SRuplV6azEnD2By876Wq7a96lSNrUqnqswN1NlQTiDh9A5vE3WSL6brnfgz8bl03iZTvf6vRVR2J
WmEEN3qphW2qvOc1m/QdzROrvRNdgZwac+i7zmB9NS2NQ+1IAWqzWbR52vNqtv1mmWuwr9nlw0S1
HTIgGmTN0m4iRxrWRuxgeU9yiEnUv0wHLWbLOR+3hr+svrHtdqtxNexPHVPkjmBAEa6Vke0S9jqG
c+jN2VT9bii8k9ZUY1RzcH/ok1TsVa6b72Q22scyV00Q56xMRQ2+T3GVPKQJuXFYVvyLlZa4nvNO
Tl8KgTIACvLWmqX40EmFHXknKDF0M2xMcyGWpWgZpYbkknOkJb9P2NOO66bdN2J2du2yRdpzUeoB
TK3cTXEpd6JgG49nLf/cMdMHtcBYQjq1BTXCTlJNbkWzSNF3oaZrRNtmVFrXm2uzEp5221vr8kA2
B4m2eXE950MVOjQLKSZwrdgVi5Tfmsa16WhKUxbaNjnGtca927HwD00WLoUsKA4qoM3yfmTTmZZ7
2evihua/fJchyDvmburswC5ZMEkNOqe6cefTFBB0XUeb37CRrGjxoWAXxI+N0fo3udaqcKZSamcU
sU1XkrDeUCXglJ06itHLVJZvWtO9QZXTjTr6B9uZ6SAhZe6D7oTu6INDnpYSBSCp7AgwqNhF9lol
m9iCGLDMS1wi4It3FMZyN/JrEdI/vzY+h4jEj5a1/aiy4rXLxu16G/R6N/RVTviWRZ4v4nOqV0V8
ztLOec/RRQRlQjo3M7Ohh1pF6dROQRcPiT23FxjNiqul8w50t3ihqex0KwLK78AfdD0abMQ3OFH0
8abrmbczfTSjdoN/Zr9rTqKlA2SdKFVIMl+n+oojWka68rG0yR6etNaEIfNABBr1tZcz6W1lmtGT
kntncK1IyqU5+Y1Lb6ep5WfTK8f7NZfJPknbL5zXGMWWKl0ie6XQohqaERR77JYX6OYuAO+5thBQ
PjNKPaVa24YexWZX0rUmZKUrg2MtTzFlF2h7Bk1F1Th8FkZ7PRkLNSaZ+YwiPyft3bb3jav8cCJx
6UXORhlYraoiiArsE0PsPK117oD65+ZVtchLqlVvfeMhmu3ko3KN7wT+MP8tTEdV0lSPsjbfLGkU
J2us7I8O3jrSE2VFjVY+z3j1vzdNqVF4VPkuSgQ0AaE2N1hoVrd8oBpHT4KaeP+ob/z486gP+RjM
I9UkgVimhxbmv4bGjGNgJwTUBNbblM5lZWlwxpmhGQdLPJC97CDBtpwaFBvlx4BrVvYad0K5c/Vc
0dDDKLmmCV2mCS1ZNh/nOqf55HZ0bUACI9fqgK6u1AhoPCiq3egXRkfjkWxuTGycJ/6DPwI+/24m
5oOd1SwefirPoqH+h6ayT5NhTV/jvBnaA6phhJHugDzJo4/aKebzmno5t7rxrNiSwgJVbzCYGxbY
bAHhYvACz3DH7Z5gysPadTAdJmEyuFkS3FmN0xEz2NEb28+Jv55nLviwSBv9lCfadSxI26aovd1B
o58bA8Eb4m9v55G2f24c4D+4zS6sGPXhiunKiO0WBfd4L7LuQy9Trvh4cXZiru5be9Mil4t3qmiV
Czz02AfOLgCIa6ndTqaNI8XurvpYg3KgQi9MyN45SB2TcFqXxnHOOJwpZ+hOFYX2IBf9lrPtfDRT
LO4R7APDxRC+sl4+54kBctYvFimCKg2A9L/Ezmg8Tr6TR+6MoiRE9jV9czpvfGTtg5x1HRUiqB/O
qgWM0o0Mh6lmXxe0ZYCzpKm5U3pOIpNbXdt90YXxatlDZKaTGHZeYpRekOmSfCX2R0Os9T5PF5qd
6Fp4c8hVLWnxW9evsNZQTcaSa++1W6pbTy+0Y8aGR3+I582Y7jN18XKOSHgkMxnN5L7TopPsrHJZ
vjBncWslTfmekvRyW09WfE337fBVS93viULIRF6K1p1bYOj7lZiF0Ek9OgeaVJ8++bMz3JkmJqYb
Nfs1PQdeWR9AQUtEKv0WGL8Kd08PreGhLk/nqDHTSuF8XRrERKbkvBBrN0aqHFrB2AyOkDVPS+J8
YkJwHts4qfdJu/RH7oNl56rO4HDlP08+rolGVuZjohdN2Enr1je6+L2cKy3MytgPDc80yY7nkK5d
TSZDDckwQKuka8krZoh+xjWm6pBGXHc42xXrT+D2epMdknhCA45vlKR+sDBmmtI1AhKHUDJZExny
IWpm9awau71qW99HalPT8oVIBoxvabI4XFgX3tyaUK0bKur0p5EncCMfVffLkFMZx20cAxoBUMsg
qZbu2hqa4eJteqRQbyZEFG2VImVoGhWxYYmgV0PCxLRM9FOYfdmzzW+TEKvMW5m73mdbkUge5EPW
Hxufxu9Wm6mY6PwtyzTRipHaXGt+dIamB3zSczJ7OIb5/BKaeKZyPPlwJMqmiDYYlNZgasvDko8w
kbRVpru13fQqXsfBezbZohlByyYaLaymjNc7KIL7RWOsXztXPze520dk0U6HhLaK+xlHxgtlHNUc
kT5Ucl53jLuurY00KFoyOjtHsZ+yltV3pHiOL5qdDmdLtuAyGGT8a0UryEveaPqNjiXiYFIjTc3E
2Fn3HT6xBzLwOb4oIxZXmibNL0uR5ue+88dH07QAQ2dz4C6tK5ZVMv59ZBK4CZBIOl3GTTnZ7Fhw
thlmDyWS7AaEv2c/EYSdXmUGjmyK3SaHX7rMdnGvkgz2tbuDO7YzUoQac4dscH7SCfQ8ZzZLZVXI
5XvRlMZbbGzxNKtLpipIh7qRQqSUzmVp+zK4Tr2fNHZdaF42My6piMNOusPhnh0abfL1AGj0SpFb
cBonmoqazs0vjVFVHZO9oV/qtZ4+9VnVz6yyaRlJjZprl2JslpNeu2/ytrlxFuoiSsS+O/rLmsPU
oay1GgT5gaam/hofqfUKequxiU3Nk858d1F1O+2HnukfONMDpdHkwyKzMfTprwe0rzMk9l15PfTi
qzYSJ8LihDxQOj1c9Wpci5Fbw8pMAi5a61RLw79D1jyfpsUZz67mURKFeBNRKaeOgYkxBG9W506K
4RqFT35BbvAFotfYjfGCuMpf3pOllKFp55wM/AxY0YhLsDK1PCNsjeGIDbmjrdvakU9PP97YdOGo
FvNEYxaYTZ1XNKQIf42kNRvUjuteQFMAs6y+qre0sJeQowJeVUXhGxtZN9z5Xg0ObIiiiCrHHIuH
2ZEpCgI2m8zJazjddcwvmtdGkwN9A8ZqMGnUcm/k/kr9x3oDdcv/r1NxYs3LLQEf4MBj/kwT9quV
sFhTDLtLbQv/A54mUSGwQ9mdRtMkk6jTIOUrNDJ708ht2hPoOE2yh9VvOCrYjhOKAfFvgnsFIaFF
vVP70nRtducmwzHWTPLz2/4wrvb4WZuhQUz0RVsS5l5fmZDnVqNmfGSjxtLxXlLKfT8N7f1Qm8US
UA/F1m5sB0FZaLeEf23lVqY8tZVuXuxR+7A1b7iuTSI7FOt/kEKDAfQI+7WfnCFIyvmCr2Q+qaL9
1Yz5H53Ov6Gtzc1V+/c6nekfx/ey6WSqvv2evv75yJ/0tafjVTC2zDr9h4Xhp1THM39xcBtg2sa/
+ysJ/U/q2sYyiabGIY99s046FnaFn9Q1oh5qNPnrZO3in9mqrf/f//k6/3fyjQ72YkH33P3pf/+D
EfaObIq++7//tXkdf+eF3CoCeCLCLjYlkP+XsEBbA7rZSOdjXjkytFZyjUw3ef7dl/LzRX//IlD9
f30RMvNJsOVz/iURp69HrREsAschRwk6ex3LgUc5MtWV/e7vX2pLkvjz5yEGB3eYTUyC8+fojLrE
hZUlVDLOCBODlK3oil0IvLxuIH2TtD+Sqq8d4B9tliVg+b9/+b98nYgQUBXgxd6iy4w/y6DMYvWd
yTVb5HPTk1l6Lz4NqH//EpuS6g+fcHsJh1hMofO7/SV3USltGfTYaI+OMT3NjvUMuMOx2+Q4ra8t
V+lvFp5/8ctx+vrry9kmFLhNQMiPpBD+/HfCBgwFtjuLrjvak9Wek7w0GqottfKcOxjQitH+ZMcT
clU7aZlrHKtGgIiiE98GKApSLdyizC0mSCOnSJ96t8kTZTjSA95iOiwSMjA6kVWB2RoNAI0UgcJI
ezKz0vpiZkww6Iy/V7ZP1ecGq9CcKhpYRjFsQ3dl3cgW7NKSuRUNnDaelyxWl9RNpoQ8PA+1rU1c
3JPrYFBPl+3URIj6PeOsc+uAATy4DngsRo8SRq5PboaRom0sanFU+wM0ru7g4hgwLbBnXw+ZNuIH
Kr/bXvGAg+Sru/r3YGz0pFJncG70+XOCLJeXyNyd5vCcpZWtUd6snOu2k4OqcKl02fRNSdGevEze
NourRamA6UebO+xwobo384z9VmhufEaK9expmDcymfYbZ9BsfWzfLFcTT3PVsSkaWXazijZ56l27
CAcf66wYE4w/CY1PUzwScF/Eu0yf5TVemnCQMSC3v0xXDhAHfhWlQWtjx0sERVXZMO9Thmi4j9GP
JJrBEPDRuzQ/Sp6qxogNiHul3E82G+SLzEd1W9UGzwMtbD4RBTpeFSodjogfcQ0rcGZ+VQdJRsmh
qy50UKOqxekyCS6Rkk0TwcwSZhO1bTiczP2YFvqzXedANmMLlSxTc3iD129RbuuLcdGY8Z5SMOxd
lVIUGrvAyFRAdxTQpoY4rZqKL4jo1T1GLHVXqu4Si8V6I++5f7IHi9hKTRrXxmy59CVwLbQrml+g
oPlQldabzJVD3xxq4n3mWfPR7lJxr7tJdtCsRm1lpvXdUCAA74blOpnxmYaiKfS9mrL2rXYdbCap
24AHzE56UMIertIYBVq8Svcu9bo9reg1FteeIDlhJJ+zIUeeD8BL3ODZLuNNHjndN0tOzifaQW3M
tINdVuMV5ip6+OTYBeOQTPdaTDObaaVExOhNcQTbtk8OI8jVAhxaBHri1Lflwr7BFW26fkBDmX5v
xe3y3mk1R39umguicI3aeNc8WLOQkVtgFQUWqfJ9HmOfafWWV8MeQpWg0Kh/q7Gm7eNGLlhH/PgN
kgy5BMY2TmnxdDVnWUYN+zCFLtPqAfswEFpe0phoA8/Y8YAb2slFYNHgB8IrtyI8y9/HmSueyVvM
YBJTirA8CTdvvQhjXXbw3/oDMZ760Rytz/Q6XqhoSKg21+0AFzv3NgUGPTopSptzFaxU8EXxRMkm
wgMZ0jJ9rXVtQ4ozo27Vrh9p4gPQUzaEnShOxlOsJQMiDv1+XpCKzJSD0R+QAbUiq1lznpagoPaT
MjQP6Uc3wRq3ivZGs7beu5Eag1o27q6b922TWE+O04iwMnJVnSpcEXeD1ljvrNv+KS0n66AbHNfm
zWMs5cAv5JAVdBMXeW/STdcsn2rDLy4sSOvJmDHv4Fl+UzWOE8RuWjD5qLuLJjajTpeXhNZjyQYQ
lKM+9kyheCeK0qhuutI/FaP5KS8lroXYqMLEV2cbdIODvxZHMdzKNc2+xLAJeuHbbucNpv1OK3eD
jNUabxsiCkTgFNx7LAnubbpgrRYuuJxb0p1k+ViCSQWcXuuZCgamIV5ZF9lCNbfLDYTybM6+C6zZ
L8bU6k+xt9r31ko9t1VAbBpFyfEOIthCrCD7nVtxfRkcSz7QuWq3OQnMfM1VmCsve3YkxM8iUujg
lvq60ACRR8jK6lFgQDygnrEvhZVO7Sb4GLHJ+9qRZGc3bHGCEF6b9MEo+N3b2MlOfuZ7xF3OCOid
FEzb5MDhjUuKcsY2dwaCMcoK6vqqngfn6PSOc+umRBrTvJx89p1dmaTLAdCcr3+U8yeDlSsybeHv
+ZKKJ8vHeODoRgNz3+fmo926O5d83BfqCezP8+jKG1e560tXWVGdp8hgskapmwFNxT4viVPsFy87
2jlencLlImPz/A7UhnyjVThBE4w47I/TacTCQRPkTBDxVW8Q4URNT9ENv84V/xny/+2QjyX5d1PR
vwg4mf5x/qa6b8sfJ/wfD/vnhG/9gsnD9QiU24zNWNt+E6h6DlM+C5pHPYpuMbv9pk+1jV+QPnue
Twmi6f2qav055Fv+L0QWwrHzJzqS0v+dPJ+TwZ+mOKE7lLOAyyCQ9ey/BJ1DI7PFIT47ipFje1gp
i3SHpFb5lYxH52rWVTs+JqgW8PelcjiNnCbucYaO5SGnPTeHXBvJTJJb4zmwmRXEAyoms5kxjCWx
neJe6fSDlyNVS0TLEjNr002SG9KKjCWOn2azcl657d8Lg4GDp3ois9R5pLZyve+UeKq3WnqgQeiw
2i2gKxzD61COZ+v1gJcAmjHzjYfOpTy6Bz97FTm5K4GmpeZDVU35uVNjv8PsloYuZEMwuTRRkxo2
35TwR5GhGcZDvJKPVnaa+N7R2KkjPrdmwtbKVZ0SFDGEkMx5826NRg9FQ2fIahPW/uOLytfWj7YM
LX7/NNS0jkdPxkj6Q65WqAV0yTVw53BaEdGGnjXwwM6ZOjMyiWMApSpFKV7GbG0T0Clfp5eyX6/d
ZoR6N8V6LPV5qyrr1GnUiIVfDZ8UuIqmuH2X9oLk1doaYHMF4iciaGl3nSjBJivRZwY2m0R7GwbL
efR7iA380ZZxIahZ6IfJMYrnJS88H8fzYLyqchui81nn2YpSzrd+U2jfVzmJcLZoPsrlLD80Fsub
htiGw4/3h/1OnbiyKVLJ+OfJLHp+jAoFGvirV1Ecr4bqMAzLGML+rsyPfMnowPpdtY7QNF6fmmxb
Bga/YOhzwmRdM5byGBdGvh4J1lDWXjpenh6sdRs3MrwOEKJ1fl7t+jQqm10SgoylMk3MVyBIos2N
ZvF1xMw250ksVK+4E3FjDV2H63ozK3adk+5s2hce63ItnhUdTI+yUctr28ju4leWeMrW0d9Ly1Ru
xCBqnVGMJldxa8sX8k5BdQRpbhxZkWW5GbW7OZISjix8yGwlYsVBk1wdEKzbQe60PYia6N2A7PP1
DQXocvDtThyKwrS+T7BrDZ3UJQpKLMIz1gUTR+5eZHovb/Ki5rloJUUaWbsmYkYbiwvZvaOqvWzX
Q3I/xKVYrtN1AgZmC4nWXo/R4pYoLcdk8g/kr6PdLaT1XDD9H7B7Q0blrhRFNPdp6R9yQ+8e+9p+
dag/vpBP/gK6t8Dzji1CiWxYtXU3whSXSYy7riMncp/6axySyt1sKQDVOYlxEGHRpHoXR0R917lr
ed9plguLt5R3Tmob5yGpBKB4m+xKgtqOq+f2OzK91jNVEZsCzZyscCoc69NsuBwSywUqHGMrNyq+
Q6yBOTeGWaVcVBMZCFU/zrsttoBxNs7WcJg67dA2VncNX5fdkpuUo9KcnLveScwd6ifQfN3r9A0D
K+Is8DXBiCBaWl4R4niv46ql17FhJF8XlWWkWNUnhWYlWhuRR5VrucTcGjUxqgvy5SrUecz72iIZ
o01IzdUxqcv2ESKsyXbTCNw5yNFK0dTT3YVmCT1O1soboHh1XvWmftZcB5C89XSgaTB5eIIEQfWu
Ap5FAl70dmTKqttZQ+VAo7BQGPisJz0aXXe5Qidb38t57V4En986Yf6ZsxN1TltX9JrgYo4zuals
CafJ0Vr2Qclkw+dvhyFcpVcbhDI0KlSFKZ9cL9HJcypIojZVmV2NfZYvwLMp1H1muiQZuMC1Sowz
RFyCFG4p3+sVc7pKQXBrzgI39TJoT3lesPgPJtJc7O2ZxUtQB4xtdVX4ivL87FWcGOuJxdx0R1al
zh3itx8rS5v38Xcxl/m5IDgiMo0VVv3HXdS4LFrzyhqlJiITXSg+Hd1ePbJqLOwwqnarw5ywPBN6
Y9rcDpP5YDjbC/VSzVGFj9QKi014OenT2ARy0kR1g/ZjuelUXi8ot4ld7IZqvVbokX/NF/3PuPTv
xiVyH3EY/gYi/WVcuiUl/w+D0q8P+Dko+fovRK8JXWcacgzxA9j8CYf69i8+6jkCWEgA/mlq/KeR
0fiFYkrTFWRqu/zLwX74P5PSFuRGix9Vqzyc4JY/wZ9/B4f+JRnY21qNwNc4KLBv/8ih+T3cFU9a
MsrKcU7jrDdxZGZr/iA5gJ3JkRtDcg+4MZlK9g2BE3uDpN4zUpzmTeCK+ORUfvNGOGT3oltVRyY9
K8Dvvsl/Acf9OUeXd0ftAw2omHssCmv+FHYpWIRjDiH2CR1G/U6RMxlsGJIvFIeztbcY2A6oCsaw
a2omqb9/bbL3/jRE+oy2vmGTw0P7Ew1AfwoaxSVXNO6QospM4teyRXw1TEMqrnPBvRq5jeNdQBIr
l6/J9a5mW6SfjEyln+eVLg5v6FqKN9fFOicFxs/cHai7L9SQ71RbuxRX+gSczYPnoEIp+4vRWM3e
1hsbuhKvSTaXHCTtsStvpbnoxGcZSL50v22peGPGjoZhRUhLTqfGwbB3ESpnrvnGiXnzIUAar51f
X3mdve5UXQwPrMDo6he7Gjm7If+G3hZChiKWWWiltv6icc7eobx5GqBZUCavbZ4gKG+qG2WjdtTg
++gerBHQL1oZI7lbSWlZeyIYVm8aKaWOqTCEG0cojfz7tcr8kjAysNqLM2Vx5Kqlf6HDjmE11Vn9
A2CCeQz4Adwj+9uyn4gjOcyCgUazzQn9DqgydU9aRulGmhpRhgnyrah1N6orT1eRL2exmwZy4faj
NftoirmVHmZgGrZauuwRpduyfzKGWu5oVZqGk/BFAd2MtvphZnuXITKUjjAGSLp9aeSEblZxn6O4
c9zGYJxOVusK/E+fAB5ScwpIqEajreC6oibT7KMzksIZFLargslxXmka9nfScas72tLnPX3ypgrw
D+D6QFAIJa7Pxh5oUe0V/NXdUpgoExExfrTSHPe5nhKTOI4Rd6o44TguH1ZzGRn/6yE7r2hGI9/p
vXeJXve4lvqKbK7pj0uq6nXfm30Cm5gRLBbiN537cGyrDg1QZlzRoz2f6f+In2FJh6NPITRJDp4j
v9mTPt4aGAcoL6+88hsHKURi5trSOemkSMmB7YjgRrnpWIGLMjrbwgAeZaJl1s0AcEgkBGJgd3o0
FANaE7ReVZOqA/iWEEASAy375AGiRSNmhHhBlR1MvZ4+8nwsjYDKppKtr6maUb/uWqEIakrxoR1F
Ndrmbdep+LziPTkVupXhHUQ8Ii7EsNTvK96GIYzFQKiLh76z/1rFQ4bSWdBzEKLaxhrSD6rSdjXY
L2FSBq24HTERMMCjtqaPC7ap5chEiMxNiyugnbpSJUajQSbNZ5SeCO+ADRn8mYtRjSRTrh85zEi2
gr66KCq1G0BDq37vas86GWopuNRnvT4teZc/EAi2LYaSz0++TXWb0QZ6Yw411jfNFLya2j7bIjkP
qng1pl3LORQV2mh3L3RZZQT2pSPvno7F9djWnJVS6PK3LnbqNyxDoguEM0LPyokbeccYiD8Nifzw
hVacQb+mt8bRb0Q8WQOazKZ+V10hHARmBdPMtpQLPrlERzmYuz77cUTS+vFmTs2VmCRLS+uQ2tF1
U5nGJlWkaChsY3l38GjpzZl4FZ1/5YkQRNsUi5EgS6gNRH6vVTIXacch1aneh6XHrbaotbuq1ere
tJ3BO4YFqbX9hIsqC2zyww6tbxa3SyVHRAV1alIEZ2Tz/cDZ59aua26sNPaLW0VjTBlWCRl7kb+M
4wlkiHMSkKAsLyU0Pg2vvAOuXVInTxXM5Hhjt6QlBqvlxENUEd31WRs5qhCMpHIRFgkSWSgPd0FA
IxdfBfgGJ8wfWn0j3QXQi3NQHcS+bp8ScyYtcerqL53Rf+II7Z5GuiGc7Sgy3eM8sYpIw6Y0Hny5
hS0a6JfJQq2JELTRyu8NDhXX0hrjlm+GtFVJ9fSTmQ+zG3hycL46Y0VqzGgZcl+jgie+jAzAwnDm
i11ghie2VV4GbyUbtG/94jS35P5BQCjjytKK/iRwchPe2MVMrewzFC/Co0e2IBcmMNrSM0NioDex
dm0Spbr0JJgdKrSerH6jm6lNyIUJPXHsPWlsCXp0q3v5sY/+Z3D8t4MjvZi/Gzn+Ojiqb5DXfxwd
fzzk5+hoGPi5SWNFMwYrjueb+eO30Av7F8cl+hyeko4B/tb/gGzuL6ZrCh7n/Ya//ZNJZ6rktgR5
Y5rxbFcX/5vRkXHzj/OR7tiW4zKmOrrJPs2E+0eqNO8G2nIGkd5lOQuLCAkLn1tOf7l7K+LGtu9t
tyUdHSasUtBBmN0dUuZSN8zjsZ7mm/ZHUIKXb60SfZr31gPxO1uaguOPWq6HLoRq0IwVzXdrpU93
fdHqHyVaNbZkEnGovEWMg3DJHIw6kZAUZu6Ph1qgMCxRc53LrEJ/m5BlGJBp43/RTEQ9CEKTM6LE
lprFhMMihYsPDoPJIVnrNbJEod/meco+VlnuMGABVxju1qIBjEIjqX3ydO2LT/JGhOwfvIxZ/caV
mKHTdc0uc25jix6d4fO0La+Mc8INVOXKB+X5uYQcnpc7CNZYIIObSoWWi0/MFLdilera4v9zdybL
bStJFP0VRe+hwDws+kW0SM3DszzKKwZM0UCBmIgZ/Po+IAm3QFmyn8GForkkyEQNWVVZmTdvpuCK
fZhAcAp4lfAm3AHNb6Kuik853vXgzlAbaZqL1PpbQGNUn7Si8QUhiZZsc8v3AcQ6jQMyXab6wAfL
KDpgGTGXBxItY+iIodw5aZuZ94E6pDPnhMwwiAZJw68uhTnzr9d10zzgjwFTa+qNfAmOvjp1SOfA
R6AEkXJmUaYao5Dkoi8AmDgYvVUAjZZVRVdSHpM/JRl2CkRwtrb/tpc10GItBEWOnSjYfKzGBwgR
sB1lhOCs9ivG44pYYYZmTVSMgmYK/LGZCrnUONaAKUVS4H+3shCWf08sL8j3K89qj1wso/N1YNlZ
96s11ulJTE22qdoWkJMBRL1qE51wDUjFe8lw6tMYKOTVTLda6STLDPOxTh1l2rBo7izu51yk2yTy
lydei5l0toql9Eb35KC9leNSttIrQic1WbmOEZP0ccpA6OkE0wXGW325gidzHYP0PZE16IbjE98W
HFtllOs3uHZiIIfYAbbdJQboWpcFxOiRVOcxV2ulsj5EaSzqqSU1Tvo5zCqLIHySdwQyMKGdZDIE
pBOtAUFCpouXw7iczDLnhrCr/xitrDadBKG1tMB8t5F0Q0K5B5TXbuA9k2xxU8WFf23O4pp0XN+E
zS2vSzj9AC1fNl7rG5N8A66SQlOm4ksAPeIFpXFIey6UtlAmNSFgcvGyyDqLPSHeEZ+EWc5fVXiO
Elh/Wdkz25oRlmpFQZZ2FxFNZ2lV3awhAV9NVUknlOozm9O0irrbSyxRti+AqM97Z8aywBUDc5N1
S2o+nJu5IZ9nSwvYv0fRKjROl/A/WjDShZIl7qQkCSs4UmYgZA04KbJpFNr1gwo993nhUCn2Spfz
9ySJBet7rg1zae3ErCkJROzENsgGvSsSLcdWXvlRceaRn/TQzLr4qt2W/sf12laTc32WZvE5XwYd
b3RcFBfsRC1xLqdJLlXDLGDbws9pnpMMopKZDe/wpZak2fda0j8Zpdnlyhj5+kO1VKv0ol76Cp63
WdtM7VTivM5zmeLugXqvxzXrcaY7QXQaeOxmRknxqmW7Cs7XjWZfBSTGLqd2LTXNTaPU3OM0qtpN
eRMcv/YsPw0Vbwb/HHMFThnKwam61rV7CkvLIDZKP5yaTqBe41ByTjU7kJxTSaQR2BDyFz7CUS2m
shaqzPMSrN83MgQDFwet9EnLwuorN/sq49JI4kNNDkiFUxC0Y6SYUnGZeZ4+CbUyyE9NyPOya36g
UweVei8EelUzbb0T015H/pWeS4ZKqj1+6VSmqlbIranBKz4BFE2UnPRQT4MkIq1AEGYa5c9gHyeS
mRhRqcNYl5bk/EAa/lFpAYVA3fFFR4UBOOUNVooDQvDCtGvr3jS4GnrFrJ0Wqg/GxOFuiCu+UE+J
8c+8CeHb5n08y/W7MCJV7ARazki5rbMkAWu+NoNze5VoD6uiefCapgLzbIq1MlUETKOTqpKLHNxv
0JS3kBopd+tWyd9HQQKMN+H88u6VppqBtg/0sF23F5FGpiYM61AaerOrVc6ucafbS+Xs/8ue2hmG
nbnDxVpAllYusvb9Ii/J0epdVd3TDUTvI4ngf/Kj1wXtSjP8wkKD6RuXz8Czt2nTpsGviQhdmlw+
LiBrVo8tSkmBbsDF130QGCZsh9vHkm0eQ7nTFS+FlGTzeTrZr43C6x3cDufrvxn0YJ6UcdFNAzwq
ezYnmL7fGYM9CU/GwIGsSDNAH2IgPu284xzjp9Q06Iu2g8Nz3vREQV5Sgdc79o877z5SOGUqiK6J
efHU4Aah2hXK+p3u78l40n3r2FAtTdW7wtNPu28bxypwU1nvjPjusx3ot9R9VZZ/c/Zf7j7wXB0W
KsiJt5PMnWcwCtoxFUc0i3LP2+fbJfeWRgG2yLE6gCsfQC9wBxDM3WdPFRwVJnhH6ejbt4MAKOKN
rQQY6fGuj1oJqn1sAHmGLJHr6EAH6D5FsyAM096sDtC2kd3X5GMuCB2rv7JVgr1RcBSUhGAL+Pft
8ze3H1B4Wh6rBN2JSNTDsncrwdkbBds57gobQE/H5tN93tyhQKRJGb0hAIKibLxlkFGx+QBQeroi
LOdYsckYNimp9zZHgTQMZfTR2KHENAcW8t3ZsG8dyawIDgaSB7aj9OZ0gWLbHYBt1Laowb0IQaKD
gbDt5d7hgI0I1ydpFL0NuV2Cb+iE1AzNHG0nYCYBDKOc3s4Y3NMFyybNB2ygTvbF5vMPjsjfGKof
N4+JL8LHzZ1DLPKfXU1e+kFvkz5/vjO0N4XgYOoc/LC7gmzfvfhBHPrXwJja2MNPHvb28eY9u7/v
Ovj81YN39b3qv7wQi8zN5n67edDumnnnRlxc/hO639xh8Zrtdeh/Lfn3vwbtfLIKfiF4rzgeNe/Y
SEbLBWCQxG4vqBtsyENQkvGCl26cD9lY8URzAoyVPHFD8T2h3P2g1YBjORJHy07CJHMfB8iTbTXM
8ZLjeDEvxLws+mZ2g03eHPvWWOHTRejW7jB3kGTAAwx2f707Sr4fQUFWRt+Gw+4oHYxnbPvPGHUx
ZCrnbOss57GSzxdJ5g2brGyvZ2MlXzDiQvQt3CwcykBy1I4VfPlIAaxezEauDoyo/+KnzpcfB+lr
W8gllWLjROS9pK1oskb7L0aIjh+Fu7eL6GDEDyA5qQfLHNBXl1s4doyvn+9NwKAOsF6uaVk5X7Z9
EzeDvHWHjG3zTVLCGrw/zBRrPoBu3LoiXgzaDCvbARb2rQtKw40fn4rmknKIKbx189yd+2W+KIqB
TqtdBLV/4Z/r9K2Y+8Jzh149LOoDrPBbwVkAccFAsylX1wHxxmrJrcipvkOwMh3sTbs76CGkJ/Bs
9O3s1BvRB2l4Ehd7yk2yse30r/rzmXyttPAP6/HPzLKXK2yMFvwLSoADyH85G+kAwm8XjZgPjjHK
NR7iRL9b1EdfSSnq9WKjgprSgULGavddQqnIo4kLdFMMT7Od8+IwL5i6y/21r1FaZXz7X8JMj5zO
10pyjhX9IlhnpOB3Cyh02rBy964JhJM7QPLYiXzvJ4+Lo8v82dnWha3Gi/+QlC8o4s5/NLb92xc8
V8RO/AHswY+M/iLPFwOTYuf0Gdv0F2t8jNSYT4Xr9zPX7SmaTopA/8WfHz6fF1nEydYL2kjGHXyA
k/6z4Gazp947l9LYMf7i5r6IvWIY0wSNph9gl/2yyIujnzYe//UBlO+LyOew14iB5UaaQ1cMePTA
gFliYHpBm9mEiOaXN5KfeZp+hGyf+5/6UOzP/jZ0rnW/mIcLN/vrvwAAAP//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series layoutId="waterfall" uniqueId="{98FC8A82-9B97-4722-8EA0-44FED1CA9D1A}">
          <cx:tx>
            <cx:txData>
              <cx:f>_xlchart.v1.15</cx:f>
              <cx:v>Profit</cx:v>
            </cx:txData>
          </cx:tx>
          <cx:dataLabels pos="outEnd">
            <cx:numFmt formatCode="$0, K"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0, K"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F593D2B-E688-4CCA-997E-6C2F5AC0503D}">
          <cx:dataId val="0"/>
          <cx:layoutPr>
            <cx:geography cultureLanguage="en-US" cultureRegion="US" attribution="Powered by Bing">
              <cx:geoCache provider="{E9337A44-BEBE-4D9F-B70C-5C5E7DAFC167}">
                <cx:binary>5Htpb9tI1u5fCfL50l37MpgeYEhKsmTLe7b+QjiOQxa3IlnF9dffo2xtq9OZDG6/L9C4RpDEkopV
dfbnOUf/fJj+8VA+3ncvpqqs3T8epl9fZt43//jlF/eQPVb37qQyD5119qM/ebDVL/bjR/Pw+MuH
7n40dfoLQZj98pDdd/5xevmvf8LT0kd7bh/uvbH1df/YzTePri+9+8F7333rxf2HytSxcb4zDx7/
+nJd2s58uH/54rH2xs93c/P468tnH3r54pfjR/1h2xclnMz3H2AtUSdcc44J1S9flLZOv7weKHLC
lKSMKIo+/dCvm17cV7DwJ07y6Rz3Hz50j87BTT79+2Ths2PD6+cvXzzYvvYHaaUguF9fvqqNf/zw
4tbf+0f38oVxNvr8gcgezv7q9tNlf3ku73/98+gFuP7RK09Uciyr//TWHzTy7/L+/X31F2qEkhMp
BCMC6W+Cf6YYcaIYopQgoj//PFfMTxzo+4r5tvBIMf/+myqmK+5rdw9281f5CmUnSmuFKOafBa+e
u4wGl6Eac87VZ83xr3t/dpl//8SJ/kQ131Ye6+bmb+k0e+Pc4U/TmK8i+n8PZQfHIUhJ9UU7+jii
6RPBBUGMkM/qEV/3/qyenzzU9zX0bPGRkvYQp/6Gke3Cdj57Ed13tjT1Xxng+AmnmkpO0Wc3ks/d
SOoTrDhVQojv6unnz/V9VR2vP9LWRfS31Nat7f9ntEVPNKKaEYy/n44QBEWGFMb4szaPvOrnz/V9
bR2vP9LW7d9TW5tH26Xmr3QqciKYIorpL2rCz51K0RPGGJWgqW9q/JwXPwe/nzjQ9/XzbeGRYjb/
/lu60RkIpX8o5q+p4S9IS/KEE0kJE0flguInREmJGBOfPYd93fSzSn7mKN/Xye8rj5Ry9u5vqZS7
x7oGDPH4+FVAf4FWOFTRUECDVr5byylxQhklnH2twsnXvT8r56eO9H3tPFl6pJ67i7+les5tb5y5
/0trBHSiFUQyIb5klaNaTmPIOlgRor7UEEe+81NH+r56niw9Us/53zOkvTaQauq/NNlASMNEo0Pi
//RDnycbqU6EllIx9qXSPgJCP3Oi7yvn95VHunn999TNpruvP7y4s/6+/Bpf/iy2/Q9yGOh/ce8f
A6GnUP3ZJ/9LWovqE44ol4hDOfqUPdH6BGFFKWVfTPeoXD2inP78PN+3z6Plz67wv8Rn/bmdfOMB
43t/v/pEID6hu3787qfrAqt5tPRH3Mpn2W0/AMkIsBtCxDdi8vCQLys/Z9MrSPBuLof7J2HqycLH
e+d/fRlIBmGFKCyFklpBsQs17vj46S2FICJpgCBEEKE5xZCu6wN+/fUlIyfwkoCyl1CsKeWQStwB
LP36EqxEYk6ExApTDfUz+8beXtlyTm39TShffn9R99WVNbV3cCsBftN8/tzhsBz4UiixqcSIMImx
gMe9aB7ub4Aiho/j/1NW1C1Vg+ZTLutijntsDY55OdILkkxWrzTJMY2qynTVevSi1SFxXbdlymK0
XtpuzKOsRIGOWudLHmeaiyB0RdrHnX5oBp9cjkLMZ9WMUcxMP+FwqRTHYRU4t8rxzOJFlKQJA+pw
sJLL3PiQZAkmqy7Plk2AiX3dubnbzXmbXWCgGVcyWJZXCQmoCVkps1WnUZOvMlu1t2nRTfUpanWr
Yjwheb/kVNRRgW2Wh1ZQMYao0UVc9VMS91l9auRiHgOM04dxCcx+gjVv+WzzPtaBZudZVSZ5iKVD
fSipdmXY85SsbDDyK63S8mygOr80NvP7YXTBBif5EiUoYWVo/TCt1JgU61ym+RBxEEo0TWMfBp1w
YVlVegp1k6BwKDl9pToQMw5kAVuQDO1qkfarWgp2SkibrogGyTPD8G5cdHXlAyrWXizVNVpKe5X3
qrvMEqgewwEV9Y5L0kS5WpKoGDO5JpogH3Wq2tcSp2g1SzFmYVc0Sx7VHL3BUvrz3rK3jqf+FjtX
q43qEl3GJMjTJqx6VWzqrqevp7Ig67ynalM1aT5Fw5Ike2YLE88UFVFl62XP+eBupLAqXwmR8B0N
RvTRBaJesQrfyOGq0mUdu5G1G5aiK9b3xkbOEnqBA9e/w3OTvuoqOl0OLueRrsQqcMpHvCqCUGa+
2tB6Kne67JJz3eT1NUee7QtG3piRibiwqIhn0c/ruk2T27nn7UoEvDodURUhi31UFHl+k/QtuuwD
J+NkYuM2FXZT5FStKjaOUdYjGyeLrUyoB5uc5jrh615UxUc9jg840cHaMpbYMPMlvgEjT0M3Te3W
LbgKl1LTFZBFY1wAwIpFza8tWFuEpT6zKMnCSrUiDjL3dqkMD5dJBuuMCBzyWcEpXcajtE+TEPfY
7MohC94yKdNtU2btDS+bZj8zrndSuTbOg2xedXgaopJ12QUdWrAbMNsxnMRMNs2cJWFfZybOEUuK
qBE9XynMp5t59DwcUsNsuhGsmlP8SiXlZNZO45E2IccLE32cj1maqZtRTKVoojnQqr8lpODjLXcC
cRbytsjwa8zAFlaI5+ZMdEhee5Ul2ZuJLZUPe5yXdF1rG5iwFGaG/QdzodVM3mjaWBSWOe6GqEto
1q0YtgF/O2la59vRkqwJS7vkcJscLazedDbohtvBGDbe+sL0vAnTNMjpRUHRkL8rCt8tdbwMRS2X
MOOORHMj9BIPjkwQ2XqTpu8qbNIyyjNsQD+BrcA8Rzuj1TQvOM1CbCa4vhpnmcZlXiu1aivqi/R0
9oq96209+gdZaFyIdyAj3Q9h2Xu7M76mfArrpPB0CkdTBaepTo0BC0G9T+7qohdzhFpKRER8RxJw
LDytnraKngX3B9vMnUmzL925b7/+685W8OdT7+j3Fw/Nvd9/23/tCv7wU0CRHNKcO/7QIVN/e9bv
XapDdvzWsjrKt5/7iH+SjH/45s9lakig6oeZ+gk6+j2/f1n1JU0rdaKwOGBrqpg8UO7f0rRmJ4hJ
hbhUAlNI4L+naUpPEFEEQaYWRGqigRX+kqahRwlIA5CeJAA6gIzE/02apocs/CRLA1EJXU3KMJcc
M8nJUZY2czf2kJi7La8TqeI8D/ANytplrwbTrG2bKx/yRqL3LpDJncx0t52rOtkFnUl2riNDJEuJ
zy0S9aZgyxCRAZdVqFQR3KmmcrHMGm5WFnkd4SyfLnEd9I95R/D5lKXla0Zav2oqZaI0q5K9RSyb
4prIIe5a2kWQVLpx46tgObVtJW77up+AN/hWXH2nUoEa90gCwDkRxkEMIFN6qJGf1in5rLrBDk2z
nSDgXYnE6U069xrcyR/uBef+8X4A9/6wn6boUHND6YYREGFP9wP/RFNaFM12DDoaTmn5Pl3GITIJ
yODHO4GRHO8EVBuWCpKChqb20c2WXuDFZaLcjknrYpLnc6hnHmwUTcztQEq2mbM8ufnxpt+5nmRa
IizAmKDOPLz/pOzLEXFjVbty24tsLsKg7/LQISJ53E+8m8P/fjfODtUlFGhCqiNhplrBTEKVl1uM
Rl7s665a1pPo8HjZl/rux3vho4oWfAUuBt4KkwBIM8yONpuKtMyqApltm00ljWiWuDJu28rGUGNB
Ypiz6bLvenw+umI4XUrpm5VxUJL9+Bx/lDBH0NkD9loCrwBB5bmES+zkXPU037Z9UWXx5GYXizRJ
7rQ45L0fb/ZHG+IIAywgiqtPFMbzzbpWl9R3It82eFmurepc7APw4CZrimw7O8PzWNa6UP9h3+9d
UgrAMFgAeyLQUVwq0nw0qWjybT22QwOVrL4baT+OYW36/L/biwFyQEwfegWgXgwU9PM7MhOMeMi0
2RrcpnE7zbIIG9TNZ+k80lc/lufhWU/i7ae9gC4CUSoguzk+Ul5eeRF0AdjQMi8jjm0iq11p6IDj
H+8DOO6P+1DgcwUEGTBX8vxOvShdJ+xktgniQx5PYw6XYnNNwmSg/DYzBmqoqfPWhEvX5MkKVWm2
//EZjmzncFesFQQ6LCTgQ3LwpyehYJhxYVru4QyDS+MGDy0J0yVI9wmdq51NFY+doPN/iOefRHgk
YgIhSAiqKOTQY+A5pGKwSyLNNlMJfdPlotoJyuYLKOmzTUeb2oU+sFMdjvOUyigZ+3nYjqKePmBR
th1gS13tiqROTlMUVLvEJPDXkgfXP5bO987JQTFaS6gONPoEoJ+Ip+A0GRcZBKeISvF+nnvWRUNb
alBRKUZxWgd5I8M5D6RcBXYs9mggcxnSOkm2fWHZmfY62U5G0QsdCCfXYshsHttMy2Hz47P+0Wph
0ANmn6CGh4oEWtHPNYl07a0rR7OtNJqLqEjVVES1c371432OvB4sRsFEwiG4AZcNDnIUYU1AQCiB
M1s72uVaG0DOYV1YflY6xm9/vNdxOP+0GfCyBLIj1wpGWZ5falaOOzblEM5tV8SpSoYYlU0fleAq
64Q0adRM43yG+0m+C6o63UyW+/8gWIz4wROfmyswcEgiIGpA0UDkPD9G2TUBAc9ITmU/dvNWlgSC
qdcAF7Zp3yzXAMjRe54lJjKmr7pwbrI8hf8XnQpFhfiZS4dkp/t+vvKDJn3o2rzporb0vYlIUS37
MnPJLjMtuVlKmnwcpr58reZy2S9lN42hbjtxK9up2BEgUM6GDkHAddVIbnhfiFuRNejUA2l0ntVs
7mPUmOAukONyPacJ7cOyzobLqkPA6iYzer8EUMa5oJmXUE918rFSAW92ddVWS1gPTXK6OMwcUBdZ
n4VUdocawRYMhXVL2H2mE/wAtBN9NVLatOGUDFUQuSlhH8vBszGu/ESzlVN5tk8peDbjEFoA6Jn3
fQbB27qUf0wtDPRFdQVlY1QnSKXRaHTar1Em2GZkCIqhWk7ug5I9WdV5K9+pduzUjcU52Bt4f1qs
C6th+6bpgmtFHMRO5Hr5bmEJj6dCp3t5WOu4hWPMnLJVa0Y3htKUwZ22dN5Dnilft+08Xn4SbyJG
vyJ1hq4b2mbFzi6yzLYJTgXdEVRl+yLVVb9qlyxvVjCICNGqx/NZ5xeIUApPwW+1LcAiLZowisoS
L6e9aUB2M1fGRR1C2R2bDHvTd6gMIpKi+ooWRNZxzuA5Y2ayvfBNGrtWmvcd0mMdJl03pxu96HIJ
GYekkKcU6KJ66EgYEJBtRYl5X6YVWePOsvuct0EZgtOUXZiYarnmYzD5yAMzdoWGdro0MxuyWDJs
fiuFh9C04PI1nhErV/Rgh9Vok53q8zGN5kx5Ey8ThgIGV3ZZ10MJtiQrv+zTcS6TMIE22xx6NyzX
FQ8QipYK6pw+c80c5XABF1b5CDyUAwNbIZc199mYolM7KbBeXrDpqkuyyZ72GSAGwW1wJ7ICBIZS
Nu/ToMx3hSpXegmKeOrYdGmDsl37XOLTdFzsqnUJB2LCdtepz8wWqa4+G9ORRaYqTSyIQ3tM62UH
bI84hfGe5C71cmVZX9y3oi72M+wWJQmXl9UiN4VZmqitk2mDTE7fKQVu17Bqg+zsw6DoaYyCaYkI
YL4Ii7pb68lWEevqsohAquS1NsOlSet5l2O9zrKWrsc+sztgeJswC/omLKpRh20F1yoL1UVZUZTx
PPgeSFWWhJ6zd510dJ9W5rKbvAqHgU7xMCsWQcKha96aVyIR1Wp2DTkreRmhvuBR4+txU+gKRcWC
szBbkIh1w5bQ6OzGZfN73ZD7BtiuVR5UFNgxVodkGcg2QOptK1xShwNtymieFGS1viG/VZTtFqpw
OBBzkYkDWcLE3TAkZ7aW6VvfkGWVsXnaZWUFAZgdaqSKzBfCULr3i2uvsSndLhh4ES+LOC9kO6sm
ZFUunS4OQSR1jy0qmtMZA9kKzMmQtOGc0nyHLbM4TIJUnve8hAPZklEgSWeyvOILo+tpLJN+5Qei
zzzG7SUUSiyLRwHxopCofNU1c/qqJ2i8nS2H+sG6RqVhMyzzvpALXSWVkGtWePUhB1Z7C9zWtM1a
XcGmUEXvuxTdAHs33shxnld06fvVIf/wcLLNkEWmaasr5+USSfC0cssCBqUAKWwSdTPUIoUCHqio
hYsEkgZCUT2GKUsgI8hUy9MmB+jTg/3FFZR5a70gtunHgTVR15Dq0iH/WpZLG+PRDBesXVQepSVQ
qbEXBcvXPCfVWdC4Yl3nBb9C/eTWQvbpG5+n4xntp9ibZNzlY4+ARlej/o3mk0tCXhNnogHi5LbW
XbajLdTtIRmVO12GCgwzh9oBIEIZXJdzJ1fV3L2treJrVPnhXc9q9dGzqZhDUWNyRyou30xARC8b
xE0Qzf04hYntoR6rp/a0WRZ9MQWtuO5KN0fU2iYKfCtPAUHrUz1h4sMG991jQ4Bga8Z83rWe7mXF
0F4n3VhGMDF0DiwnEPdpLTe9LPV1mbTAnSY0oQD+84wBTdHhu8AEwD74Uu9Aqfp24v0SQxIufVgH
A3uYFuSupQ+ANWhrFyvbklgJMAGR1004JynfjDIo10L5YTUqw14Vs7NXqXc0rBKcb5O8JXuQoIlp
NUTtkODNwDkYtq73AuiDKKk0uUrbkp/yVtJznaYu7JqF3ya8xXGlRrsp0dKsy8Wp+97DlSDQtNHg
RkMj5WFyPiwSrjbZUJMyrEfswtQl6esaTfSiR8peIqDYV0hTK8LGBXm9moG3ZKHJh3JTAtX5jhcC
SBzbpmdTwBUQ19B92AJZOz96gOPnno79tWfBpELa6MFFQVFDTmd67KLaDvwCEHuzKSopAQBguyvx
7MG7fLMf86q8agT3lwro7VPaukxHRqvTalq67ajqIBxwos5sOyX7vIemAUuH6n1Rt1Ksika3b1jK
27UQORDnvDJJ1MjGboO+Bi4pL7vX0jW/VfDoVddaVkaaL6SMXLIM96hhwPtCjRls06aHWhYGL3zU
ZjWPWb70ZziZDbD5+Qo0blZFRR7GQDex6ZukCLmmblWn6byXurfvJa6H3TLlQaw05MA2o8tm5nMS
M1X4K4wG9z7vCojZbQlZA4JAV6Q+GphsC/7Ko76W7gFm3xULEaun7GMWzG3kjSszcGxfA0zywcdW
ZPV+4g25MCPvXwVpMrxnnVHv0l53dVjXOijjCS0KSGs+V6WsImBE6tNAsHlHSK7TVSWGN7PH5gIV
VRsHaihxmLe5Dc1Y4AiqqPRiJrOMfdkCq0HaZMttOVE4lZ9OWZ2jPRtNGZfFCDnDknmuorLvBTDO
hc36EOftdIqT0e9wVzV97BmxEM7mJb1VNCdzNHHSb7meII1gYIfALksN0cctwZ0pNVrrwoLeICls
KGr8rllM/9AANgKEkZVxHVQghU6Z3xJyMGVglNA+kw2pQ0m66VQgmryeOaH3AWmCj0T043mi5vSO
19CFwhYeO7FJv8K1GULS8+63pGEGykl0aC2aV1AYJyufCBRmRXsj6Os0XepwXiC8JmUCRlW9RrxG
IVIB9JimIsxlvURIqjVbAhF2tZ8jVqAqnKA4iaXMgOyvuzRUgLHDmjIb6cm8L0qS1VEAODnsM28h
VaanZAoIdH/GR79QvQEsz6K2I3pdYCWjohI74ioeYTNAU5P3awXMf8QVCWKZgDmjfMJnM682/YLv
lwYenNlebcjcFmFVzeWGeTPdtoJkEelVus/r4WPQIBq2S1WHYhjIzgCxu3LAZu1MN5enGgE9QKZh
Bn/u+k2TefS+8FiHgPEh60AhtGPQzFs5bdp1NXp3jvyUnxd42hQCehwUCq4IQLWI/ThBdxbhMGOT
OOVdm0WoGhRAkyYue5VBgrDJ1YQdCn2ZN2vl3aPvArtqArtssID+RtXq37o5qNYd9FrOfAPcwZKi
bT66654G90awtU0y6H30+qKu3K4K2ndjtVz2RbLzVrxqumQPIRcIo9J4aB8tH/M2fQ0DVjeS1JsG
qumozst7jcy4WQogKaXX7zFHLlo66DHrAPNXMAverZAl7yeNobAKUgjyGdmWovMxdD6hX9mcTZkc
wz4VD9Wgm5BUwGqHPABEkI59/2ahy8M0mK3Ie7JuZWnGaNZz+gY1Ll3CrlPFjnXNEM7zHBpr6AYv
q6E1b6dhcqfQtj/n7Sukhv6uVa1eZc7cSppmp3LURdS1Q/82IJ1aTePgTwfAMOd93wWn3ZQf3HxG
O06NfCsctLhM1QoVu2zstqYVQI+O+QFOSJ1NGztCgxyZrmDhgsVy7gcedOusmm5gXEB/QELOwS5o
SiB0wkI7hTZkICM986pyLg/bbJiuStIdnkfaIr+fgXQegbjAid+mlQeLlmPRdCGwmiz3IcpLvMYu
zWxYQD10Kmkvgwvfe2liF9i8DQMNpKlwI0DOQpuo60nyTqVF8tElAhwQdoUWA08UABEYKi2zmByG
BqIUzL6PLYQX4JkOPY3Z9sm7PgWAkAQtYAxL+FlulumihRz3WrXJvA8YB5RsZLDycyvQRR5wM6y8
ngF29BLC0uhyGtX4gE6ghzc85gsZL3Mx43OEi2WN067YZcWYvEurAEjuFIYhbrDjfiV4B0gkXQb0
3tpR8L3PhgPk1d7OUcYb96atBygdykCgTYNpt4XaHh4N/ewAZg4AoMd8Tpe1xBLw1Sj8b6KsSGw6
KP9CljVXvFtg/mCotzV0SaMFUv6WFA4SqaPJjmYcSAEHIF/1EjiCQ6fm035Dw4LVbEW3TQSFnk1R
DhskWfX200e0qsgNEgD7rcz1RnK+nBJaNPeu8oDBpo4AS6DoeDkuUPYEADah17PU4lYXIEzTZTxE
mW/Xn4jippygjTJZFfcF8MZlZRoUGpPpTaDhiFU2Fjux+HojKu7eWOPhAiaHJ0IcWa4dEC9X3JT4
bdUj0HpdIDjzOHXbjtfTVTFBvbsEGTpdin7ZT808+2hCcC9WARfecIB97ZA1NuIw4LGBUg2wfd+X
souHIhmL0CzAigB5CcGgx4BOUKdjywbebosEVRXYP1qCc23TBmY9ArNBRQ6MolrOdNc5EuJSe6Bk
2sRnYZ0udu2LcWTnZevRBccjP7P5Ah2yhQN5lSzF7pPdBaZe1kMOGqCLL1+XXblcQy9WAEyagsP5
sib5GNTAroUBwKxr6AGDTMoeumwYfgVdTRdWDiA2ICkjhptlT2pcb+yBinM9zEjIORkvl3JUsbVm
WQsGFuAZgmfr4fDAMhe3KdHBSmeDipvSAp8vGxVPtURvKwRLipp1W1kf3rUepIXFBAaLqZz3Azxo
NS+d5nE7BuhthjnL48IXemMc2H0WQHmNJfCs8SfiCQck+bhgBqRSDtZEF3hoPgX2HqjEmsaQzodX
nkz4HIYDkt2QJfY+ydB0NScZuE6QgQsz2kNvcvTJLmmwvS+k81vdTgENZzeUaAi7MsE3AA7ghjXM
Q/VhkqYFVMDJWG90bcg54JbujdcH8VaoLHbQa1/2A4yF3IyFz6HSgoMTV2QfKhhXum+Vga2n3g27
0s/J1gPlWoW9Ctz9MqdRioCR8y2s050pziD4vu+5GyJo+wP08M1DDXOikYZm3sYNXbJDHrTjfQLO
PoEHJv2sgbGo9cZ3g1+lVsx7ChT4vqmG5F038plHi1jwWZkSfFlTkex4SeHkHpAPj2sIhxuY9APy
A9qiKuYHKxgboOZ4w4FS4IwNUaE8YMJR92AlckHvU5Q399CKDGwEvVjwadvxJLaATtc9gvgIUx31
JhVpcLcAIPgokwYurP3BBjs0g+XxJtmZlFQJ1AHzchrIXsVSSYB9SmTDoxKAkyMAGNNbZ8302zQo
6EI5KMg7oFKbdJVBWQGZscnbc+yG+iIbfX9n0Kg+NANLPho76d3As3IO0xEyEzNju565nNNQ12AB
g26Td7ngvA5dR7sklhYI7rhsjJ0/089fhgCvPrOun6fYno4aPJ08+P9z0AGm/YD9/tY1/8NI4u/f
oXgy5/B50dc5B3wCfQxMODTrYMgBiP2vw4gwfArBCbgK6FbC/N2hv/5lGBEmDjF87eDwHR0qBMHo
yTCiOGHAyVMNUwkYCkVY9XXO45kaYQjzy+9PhxHxcf8C2kAwhAFdcAqTjRi+8vicYwcXyzoYWkt3
ACt9FlGK5fWIIbnSsfYb00qwQPQ+D8Zp27QMxpxyq/QNjAX4005Ww4a2uN0gbyAFPhHjd07GyXGj
DvoPXHD4IhIEJwbDkkf0/+TA5wuixFYOvLGXWhfoUi0AYsI8SHjxf9k7s+W4dWRrPxE7SAIEiVuy
qjTL1mC17RuGZW9zHsCZfPrzUfL+29bu345zfzo6VNtSqUAAiUTmyrVSsLWah8wBDDpmHUBeIjRX
A8l2tegx/hbUtcNN6QWmO7arX/n/3lqLdC418xDJtHc+VWk6qO5YTi3X5aSs4FCC9djvqt4Leusg
1WAF53MRbwcJwW8Aji1nWZDnSb/oPqTrlICpWmCtZNGluQ+oea8HCZZYAVzW+jKg4H0kKSRj7jRh
6ph241HPgXhPLDl+0E1bhnNnqinUpVsmIYGnea7Wyr6XsWjycCL+zaMsbew1DApvcU5T7Kbl5SCa
sjhl01qWIbxAeVfvMBwQ7Knu4qclTqyzLtu6S5Pkztk4iv5rZqfdO115y0Hl/ZWTNJdto/pHv86W
945e1jO/H4ermLvlcrEm6wBD03Qhqai6NVKs13WSnqwsL0BUIaveA799skXehxZS/OawFWX60Y1j
SnL26M03FlWGu20s9IJbXfsjsNpynfjbgz0m5btuHbNw2XTth/2snOQEH0Y+d33FxdGmfbh4ntyi
UdiZureDor2fuBCjKg6q9960+ekUic4pbkRd9uJDnnRpuDhW9m7bzFGuMamELufH1baBBFNRXyyq
9c7KsqpPrT8APDudGqNe2Oq4Qcw8X0RMVWHTVig22xwXG7BEbsMcUe9Wd6y6uQpU0VGUKe3LBHbw
JWX54DKlhpEc4touP7aD0z82fpN/N7Pje1ExWu0D2fN2K2p3uRaT7X9L/FSdZDyYY2WYPRHnEJXr
1B3drBkUQd0k4fXOC2WVok2/FJh9KMjgowFLC7c+me9tf5pvtSunK2/ux2MpM30mTVoeB4uc3AXa
YkKDuIes2XF7bcT5XZZi0l3lx6d5KkAFNyPVR48PiayltMI40OPR07PzxU3yNKrydf0L3mt8Y6pU
HoJl6c5lK6c5GvJcfepdwpso9lPnwp1U3h2aWawpwbVfr2dTA54S+l7fB6FrKt+NPG3KJoSktR7K
pCSjA/K2Hr2l30N0qyRUgVR0pVuv8Y4L63gx+VtH5cIp0+ukUDXZ48zqyTHeIjnlx7yf0lO5ul4e
1kEsv1aznFWYlXP3uM1tfa1LrVm+zRSQYfP4JBodR26Q7acrDYwMk1LG09mkSgHFdtDznV/bmXfm
F426gMX4Qafz9uxP23KM515eaLWjQGrVFeV5q7nFE86fphRKVNgGarXDCizEORTkhjpK5npeAb07
/zNcMT0ePEOmGTaOE0y3omrlxeJsM5m7DnyozdOQVtdr4w8urKNpumigwlLwx4lUUU7u9s5ryELC
idDiXV/K+U51EyDlRjlxCVcYRO+A0dqz2Q1gWM/N1Finrnfa6dB2m7pVuIOrKtUlQXNcVk/xUJv7
bBRDc1xKV9zEZjbXlqFsffAFjNwsyJtHv3EBy5wxkwe74ecKG9XwXNf0ctq87mZ20/R95s7Fh7Zy
6sfAG5wILlh1qNq5OOKecb6wrYuveTJYdZjJrCZQF51632draX1sBUB0tBij710B6nv0YVWwKW2n
upO0K/1XtwlzuVbO/CkJ0jIio57unWEy59QADsBJVhcmY5Oe224+gY2YVF6lespJoKfuwROQVsPY
Uendztj5dzNV2b2/LpVz3nd98h7NawtVZh2KklJS2n+Gf1pXoXRqvEO35iXwNPUpShIGUjDs3hsy
+KkJE9KVNFxFAEW8WIf0HWU9ymKwrRmuTIbpO/5d32srncEwVP9ZWZohEm1v1xLffMpX2Ehd4S5H
M8OKxjcsFxTR449TMTl8wejw8xzyQghKlnZTw0XfUivSduXWEeUO/9pJPJ2E/uqme63VMZd6mbP4
YhrMCNCg1Mu2nVtBelXZnZWGo2CSk+MfARu+5sKeD3NAsaMwi3jKnKG9gDzhv9ciBbMQ1VfX9FRT
tFeId4vVXucxrn/zyutkDeKvS99caH+sQuVZS5Q4FYiuXbfHFrD4dvUa/0w2FgDGti3uu5qDLqHi
BvOtRzEoct3RPVTp6oZjx5cssK3P+VyYu84Vy5X0DAB036b1J+oO09dJlP1VgVjn0FXNcrbHJc+l
VTRfsVJPRHL1M1xH7k/BEZJ1et0305SGXKfdlQjM0oeeSH34/P3my+O4Wsgc5qrT4rR2VtYclm20
n1Q+DPXRKFM8y8FPiuOqa9jDiUzgB+e9RWl+KIdqAaL0Z9qGBOV21hbZZEXjZHefsj4tngjh2K70
iyXz6Z1ly+J+tdVDscTeWZ5XSXUUsqNUBUIrbvoMdCJ0CLzexWSPF4RYzee1iYfTMFrVoRls9iu2
87XhsOT1Z+GZis/Mpm+uUxdHW8Vyv0S76iYwvXPd4844Rf26RaAn7hQSd5FAlMEQYyC+W3xxtP+p
txwFQAK9NZpz3V7mQWz5IafOkqFYlziNxpIcEOaMqe7n1B5uGwiQd1I52cMC+CsOqndEQv7oWqex
7+8TPXNZe4F3k1LWP0D2cN3rDP68d9BL3/fRLDNRh14lk6Mu0+kQ56v/dc4X8xxoA4bXbRb0ednP
e4Dpud2xypG5rM42yLCbu+0iyJXfhLoZ1fUAuCDDNitHN1wsCjehn+fTtXE2YPwZP5JHXS2VR3U2
7/7t5iBwd5OQFTU9Lv07Tu2G4AQbiI+6KdXllHfcBDLLanNeGNYTxlecxlytkvirKUXwsCyOPDTG
t3rsa1VXQVfgaFMt2rOgUWV+08HXXCBM+NUtBPXlCSja3Dti9j+bOMjPGpV0Q1hkhfVVOrF1GTS+
qc9M3y1VZCUVwHLqbFwZBmYHcGPrvHchmleXQZvpd8not991bcssKm1g3DbIS3uvEiHpEaOyD8tI
+QScFv5+o16D7P9L6/6rOvI/GZqPMOyndOQfWV3UoCT/OmRfx+FvzeMu3Xr9tb9lZs6//ECTPUGN
Vj9I6j8yO1/QYsbzSd4QtyIyUaQ2/5GZodKAy6SkeFWn/T/+utzFzFp5gfDIC12Ey/+bzI4r7A19
CnajAGuHa0zciaztTWrnuSt6tyabzmnn5RzcNCuP6VbryBuGj6sqngMUHGHbbMMR6riOihxoeVnW
4jJwKAHYQ/AYTKDwBGvFDcSo6ymQfehb6tY10LMRoFFmyoFZoOfhMIHYTlJU9sEkLQYPKH9qtZVF
WsEYh8h/18aTfbBTiA854cvRMT6O12FMK7GnKOcqjmzb2Ie86D/upNbRo9Zh2saNlJc/Kwo04KS8
vXDg0jeT3120U/fRCdI22rxJhPnmWccq9p/QPt3nwnme8Pv8bvuxbLLvTTJAKW/8LPKVe+ekQR+6
NfNR7TIc7c58VE6uw6HzIT/u7HO0em60VLV9mCz/ouuCi6QehmPcszSTjo/JUIlwo8rqFtYSKsVS
viC7tuFDSSlFKIvkA1NgGezgoqLN0SHueBf5wM4KAOhMY7cH13Sb85xM79QQJx+UUfy0kHdzMAKx
85u5jANIJVB7Nxc0NFlZghbm8ZEQbLtLmvJOo5g8lj1DEmd7V540PP4s3ONowJZFq4qDvSUfAMBh
DOwQlW7q72ttmnN0BETq8Voc5mJ1QZXK5GtcWg7roB+RWAxH0qw26u0cxWGVs8FDEIQNbMuoy3X/
GAdxcW20ospsldup3eztfA5YPdEz6Oz5F4FjPb4YSQYZ5bBKMtXWxw6cVeCq4fXDV3qcEShRMeUL
pL27KeOhkryQF8Lq9MnJx/7QJNVy6evBPU7tbkUD74WyfJv1TnEwTe8e/SnNI3g6C8uEYY1l1UaV
591iz98XXYgQHncQgq4+C1J0qDj8K48REE2OVR/mIegjf4I08SIRJJgODq4PhgwjTkdd33182e8q
CcCjS8xqmJlvkmIyvqZC1hhD3KWC8tJ2ku8ccqxa8d4gxToDH1Np9rOQmGH9AFNehCrIn4Fa2P9F
QzkixrgdWS5f+o/rxs7PhnPi+2C/cwA/LPU5HdrvP/oFH6h8djgYMaaA0/iyGHXLoZgt3toW1XPV
zO4xtn1zWbq9d0SI1kZlAai/1tq5r/q8jVw4IKAPoJhiaNvTVrmoPxHyHapOsqQ2GOycpP0VSMgC
BoooRRiIlmbY3GNBthBBAL/O5pw6+0gmAfU2i5YZelfgclCFjSMIJtLTYk3Ko805scspu5tS7/bl
eIl8285tB6bgIkuqIA0UnmYk5bIrtlumurhMQEfPFlsUx8nZj2ERNNHL3loV07fi+lpN8e5CMIG6
NToSM2vzYuWbT/2paTt91ieSIK8q9QmgqzzMFub8YgC7hXPE7zK51WdixY3pifMtIdicv2zzMM6C
c4AZLYU7HCdqdl/azLPOXwinlFeoko6OdR5rgffysuds5T9mp/ieFDwfRBX8isVpRsxGrad2gLy7
sb72M3u59RbvLJjzZyvJ1hDGaH0dF25xLH1OxLjZSNk8zmmzec71irLo5CuMrK5EfW1RYo62Gvfl
5xURKs7BAQDIFnmm0xL021r4MAfZjOyFivyBcK7rvD40aIjhcvcg1HsFY8kq+9xuPHG0ygSnmDg4
t5mtQw6rz+LRvUuFDs42h+y+HXAmIAEIag3TjiceYR7JSDkizXkV4MEqvxSvvsnVi3t8ObRTpibi
H+uRz06pyWESnSfvAMTWMxVbQegNzX7tzBiTWdpTrzL2ryntQ2rs+npRcrkdfXgs0mNpVk7Ay1qj
6y4ORcVHjlSaTrJWxVEuAzW3wMMFklaEcKri966zVQfVmPIsiM13sweS1QiQEBNHJhn+BBgig7/Z
fSUv8Y615VClNf5TBRnuWFjpe2seb/2Gggahc3K5ZkuSh1bZl84Bqat9dIsZNL9eLFSbW7l9LrwS
sAEljlRHmpb0FklRlz+7ebMcnDbXXkSw/ugl0A/7YG7zmzXpx8tsttlCYcfIT+PEkeMxt00OYSEb
3qeJVAT2yikTnwx/mfJoLYZdOKm7/rhR6XQiZYx12cbjF2tomm89eZTM7GYME7EU3wMjrE3hJbat
j3D/8/lQd81JV8VCRb6zILW0MEYPVS5B/RKuogOc8PhGwzG3TqWo5/62cNPAh8Em++p8WLfB+rgm
1FLSMZnK65ggeaBYXzoqMmthsltvUu56TNw6tu5rNMyXqa8efwrF/gsyvOO+P9PCiWvkrmBQyqc4
o8UbAUepLXeTTTee+9m6nnVb+j0ruFxEHTyOXSMwK06dzLD034+7C1D+MS70LfDowEY58iae0rBN
Vz204zklud3ZcQZFVnyrZ6sIl7b4/vvR3hL+X2aJzmfHvrX9Dw7+NieWzLZ6PC9XDGSPBCgkW8fE
6u3Xef1fEvCaBHz9uVnsz9G8u0fM///KzpseHf9JHl5+70cSoBTFHSEU2jehtINw8e/yjuO7f3e/
IZ6nfxRm/CMH8J1/wY/1f2QNbPwPAasT/AtrpkEF1SKfTN31/zcJgBC/2Os+ouOik0VA68OL/Kd8
wsm72pkL76+A0s6oj24rCdMiu52y7cnzxrb4Ii2uBlT7aw9aQr3Zg6ZkNTGl0bqTtQVrZSn8S516
sEcKbZFCz7oq+5vSq1oLxLNYvPbZo1i8NAdLkSqLKEGY5/zlUxkf78t08csvQUCd9KuohFG3icoM
gSqS8J5HkS23wjvA9GGuD0np0R4hbGavqiiVr4ZHhrcCR9/l4su/Wz1AZ/mHKtOvQiw6qiEzQu6i
dlEUq25jET8LsXynysZUpcFf8dygdzgfKlnK81JOYLnoMZIBWtKWtSWsODvO3Pj0k0X9F1e2C5l/
8imM7/vCFy4S6L389g8xGq0ygl7ZKvuWO4UoiCsbAYwVau1aJj+hQQFZOHTpkMg0tKS1tfX7mYoM
uQmsBzWLywESZF+ETUMs79yiIjL87A8PSb+Unx8S5p1DyKopNqIBpg307hh/kmP5FRs/oVD57IPW
0x8CZ+S5JozjUWuowCi1eOQY/b5vTmU5IlyGTqKtAWVkHPCjZR6EMicCqsV2/+CU5T74f7yy5OEE
am9UvMh4Awqsb3awWIq+itOm/dx2adaZo+iLQN64TirWK9GPqzGhjqdye6rSZV19Eq5uhnQ32e6s
7hOzxbDCKgiuT5019uo2gD6H4S9yImg8K0avala0M0JPwLOT7033bZcX29NWqgKqjF2W+2Zkmohj
AFWgilAAslF/ewqqZRniUHj5yku/2ckAccTrxQt9fOG3iiXJODjmZXham1jrHAbNAkQaNhwKnjyz
6t3mh5ZOHF8W2DCmPempc6YHCeI9XHddEVOoK6vO3aGmuFrOE4nRfKqDOpZPk012Ux39IOH8TKZu
OHq/t41fb6mX1fdtn8Y4BM2KfjpvTEPEK9iCbsvPtOHooXYuru23PUWJvCkvxGgopRx/P+Kvtz8j
0jzHJgrZvS1u7e2IfYeiZa7E/AmZwG6M8yirrj7sSiTMT03GU5/jXGwY4eyOQ48gCQgHO/39Y+x1
+1/sDuUhDQj2gv4LxPIPCbmYRgMbr3qqJHoqUoVm9Ky/GpOa1btKi752jl3sN9n7qQ+ofYQt2Gly
TILBpa6AzG8ugW/dxMCBCtTDIroyWKmIOmq6HwIg4Mh429JcYUR2Gu7NRDK0HDG64PrSTlGu3jcI
cwMBXb4YMJFiQqj0znUJySGpFp1Y/qR0dH6tx0u0eIQ+7j5r7jrBXferGyhUnCI57v0P01jDLT16
XefinKdtt1vQYynPU4ciJtq0QgteqI/s1mshVt5PBfImN36IF7V/0zXZVnXnWesKLDQ3W287JwNw
0mdnm7cWnLp4rva7wqFHC6fTdwzH6Peb+NZ30B5dSCxJ8HB6v3B/ndGSIqtMO2F9o7qEQzgk26sP
C+SA/KXuBqUI623Imr8f982t4zOu1Jiy69GcPRBvx4VdT8HYEsG3hNS0V2BCbdl/TCU07iSc82zM
3tUxf3lgCNOUyqr6w7TfbCTD+2CCgJBkTgEW8ebQJt6UWfaSim8WHSrIAbzZVt4XQgRcdrNlfnmb
WU7j3IjCrOND0dv2loY9+CGL8vuFeHuIbGiyMqAR+s6McT3xZgMI1Kl9FHX8NdZb7XVnjWmreD1a
cdXr9Yxi658vjH9OntbfigIBjUL2hsVvrDj1karkq919k2omfjmt8Hqd4uTR7QNflVFbVp+7kVU3
Ya98X32GfjF1+jhljd3OfzAE502M5nNx2ZL7n0tVkMq8Vdomess93Q7WM3cX9+z5MpD00a9oaVL+
ygGMELntwrp+pcyzIEfjqTzYHOND1ap8jUhau/pBV+nuAo3XdO59BV+if/79Nr31ubRCQfu/i/Lp
AsBpeXPHjnMcdLbZlmdk8R1GgALOZrHsZRaeFS6dmKyH1gX24NAMc7O/ZG0y/m8Xi15pPpmfrXQg
hfzHVR8AYQxrr5rnuvQsLumcuAzPOq32gM8VJPbFlz4ZaZJf5V6Nk+naqnO888DKLa5vA/D2EtOu
Kb9VZ1s5XSGwatET/n653npKn+YMgrIAub7LDtNn4I1fgTvV6noTz33sqt29DX1bju/NNmRtHc1m
RS6K4qGa+Fmz0iZjPQTFtloPc9vGF73uSnTM1bbZNHFLTY3fq1HJE2CMnm2V96rSyVZFdG3Zowj6
ha37pYBalU8t0KLhen8/IfdNBBjgJwKMi+iPa4AO328mZERdbU1eux+CIRXEIOhld0dNSzRaLf2I
d1zbXvHhMJT3UIiYcg+9utawHfBVCeOdxdu/1ZiiL75QvfPleTaX+32BGLhRt7FZeFeWiv0qWBOw
/lNh+Z04tfShET2IY92yUn+Y2htfzNT03ujHIaSgMPOP1iXDUjh+OTbrB5FMe0Q3dIYrGEAna74O
EJAQ06xDY7YnxBG7FVVW43BxLaoqk/W4VcoZkpMW1jh/wJd3LMfsU32oL8W0EXXVmaW5iuVctvyo
HwkvzzPAVzZu4NwyYDbENv8ix3JYClgRLMUw+KlF/7VyzDHVlIaA/Ot1ffaQsfjy+0V444ZBpPg7
IdxHHl13NB1n3lwIzkzrsVUZ63GqfGqXp9dLAOBnmYqIzDJN6j8cEffN1bsPKQXXn034bit8y69H
xM4bHG27+I/96GAhwzoMGBQnhPWReSuhBcUzvSio0JT0xOjOyymuOdi4KVZp7pZyeA/hIojzUzzI
gKCJwGW672jySaRcWQRIw1IT0P/YtsTMNUu5lEFNTEG0sW9HUiz7Rlh55vCi11xP93ZTNTyJV6BM
firUsOepv19tqd94fSa/B8sEU/TNwVe8vf9xmj1Fr2V9TNNVoegexkKAbgIF5rcKcKtbjybtVBuE
2nV1Tt/AzmTm0i5HsXhhi0+wrjpUFfImrlI4D2ZuluSrnZX2+RyPe0c+v27KbzIvt+6+alTFHyhC
cQ6DeKLF0nYI8lp7yK7xsv14mmcPmhJKJJpPhvRNqMD67c7Rh7rutBPlyzDCr0Q+biC9pIjg4SQk
SzFxGKatQ5JOnd7LUcpq1xnlg4IdLpMIOf44I5XSc+rEeLk4GS6G1Md/RT4s/G0jrcUUkYkWazyG
pm9zdZq0n4iDVyH5fpxV42ZPoyyT+CDk4DrRShTXoIdFK6oPemcjRYlXJucUaAeqQPa8XcVU0u0z
Z3ZS9wRUFqT2sS2aSn5YvSkpLEiX9rI8LrRKGG6sfqiteyJrf/zmdUp1HzZ/SuqGmmjjpP2dXray
OIsz0I3T1siggqFQNALVmN8htw6enSoP6m+p2zbTcsBUVvOXHod5RhNezr2Tnw9xbbxd42F7pTqL
K6tQt9rxraKAiNa6yBn/SoNaDKzy4oigkzebaCZMenM6iDF3QtmDso91DXvJvxh1nKXlde0tBd0p
8ykZ5ul69mKa3p2QpzYQJr2h6xokVTJNghO2oiAVocK2SX/KPsgQwoMqKjMc0rjb8vViTnorzc5m
4HDVRIWeJQ52aunz97GxRuX1FxjHbMXRLEjvnNuxJTulTAojalHvStf3eRlev2llsPF0iGxWMtzW
9NI8b6PR7nSZKyRQ7rmDksP3ozX3itE/W+rcQfvpAT2TP9ielTGdRHhcKl+WeFWIEHOP3qbJu3Vu
59Z/n8dWPpcnvxDIGS8KBAPB9E7lwsvQ92u9ow9+N3hQdHx6PlnblZRlz0qhHcVl3+C1TepdWSLu
/PLayUzmlO/zfIYec4SrMvfJkXZvgmfHZe2PtE5WabtHO0nXzNDco8i74FBD2fHqjy4IN+PRX0vr
D+iojIk6okVW1g1GZGQTzQoQrdJCxEtI7UKIb3soC++Y2Udt6qBgOOXpvK+YoMDOS9Ong/VQV/7u
8iUNLpE66hnBng2zkyTgbNDd3sqgfZ1qOngby2dyn/9xl/Qxo5WpQyhWO9m+PU4rU9f7t1PSSwKd
s4QvMxys0erYCqsuglT+ZQzAjzl1WUZGGlGHXRFKZ0HqjRY7KEczPg15PWY162WlW3OWjpt0lpsA
DhuPkrHT7fagsCxGEPzIPMfWshuY6qx9573V4nulrvalmSa4sxlXLE1FeIap7hk2+jGfrhPCPAO4
UW6IvAWC8kPhSSo+kZw1aVLYQj1lLX5YT7z1mo/0c2ufXExlghcDX4b9+4EFoG329n+Jnv5n8Ik7
6+HHUluvb/97kV/fRzztFjd0ca14AHrxpdNzkak2684gIK9M2rgbfxcuTFyRZPYDYWrSQHp83ahm
g46XHIlPxy65qB29xl7oFOm0KojXY8MqTW5V7l1lWzLRLiIZoI4WFjZCNroVVNDjOaN+Yptn/bqC
TcsJwq+9zil1M7CsqG1qNTvnK0pRfs1+3dpX81BxUbI+io6/vHh+uU+epqQpdpo43T5MKlPFN9fG
2H76gRZCchzoXpqKfXlfDWkb15GnZJL7pzhZ1/N7kPIE1tUP6f7orwtqbTQj6CIIVPDhjxZCYFRg
G6yYpT1L9rzPhvg9NpxpnSd7ftDP7G82+a55dlRSYz5Qyqp98h11XEUfBjBIPhB2MS9ySpCOR2Vt
78eh2rz9+esRMe38YdwZxdmpTgI+l44fTiLO4Tf7znAlXm0ly3s9+Gc/llznE9LA45KJgg/hBmgY
PG+zgnt+csym7A9EbnkAgdZYQ43KvU+QpEdenjbkVUPZggCUhNUkNmxTOl74TbIf55H7le8V66jy
4FQQLC7r5d6ymO4qg2zQysFSk3tZMO4Tkmt6ukFsp4WtgYFOidjyylsY4Xxdq5lU07Nnh4TKgOWX
t1Mx0KGVUCdndCdNmulJ0SeFlCFet932Z/5qBSDxIoyLhwm6FP3wsay4YqvjYtWx7pGWc1Utn2y1
0JP5RFeLpijOf8DJ+VCmXX4a0xJc8Osqe3pW0ysjZTnOxMuZMQ38R7YdTWC8PYk0aObhg6HMTguu
4XXqi056lki0y1YwoyKZ4RuozXbwckNHla4+OEu7Ww1Z3W7iryhD0KOYt1FwIAGxYDFmLi8dBr6n
sRmAgQW1ewN90dJFShEC7a6quhEt5dr6oGifhlFP3thjV69g9OZ4dCc+jbXpYvciiQ1sIBr9viSo
MfAlubXxZAGqEDsFECGC2KKpo6EEwPWuqkLt54k2ShkgPA1FBlwlGrOVO48mgpplBhPbF2/MxA6p
ohsvwOLzsqbJ0RUScWb5aSY8g/43x33X0XBX5HsqD6sB9wPlV6jhTpLsrfFxiXNrTU9qbr2SjksN
hE0Z+oDl6rNMaFqOzpe7ms3fLLkxK1VX+7VRefFubp3bORjf60rmQwNeIzI7ExN9qj0IUHfFNs7W
Q0cwTZK+QY1Qn/G32Jc1txsrkEt7n0Pc1hbOHxhuR/NLqtO8UN9p5vaz0ghlnGeJFq68Vcq0a3yi
eUFP24U5c/IlPnKjidIL+xKUyIqC0vG7J/J2lIOPdmLyJIlibxXpcj/7xDbmm54yenl9grAAhHvW
FeNU6YhKbl88bXJ0ZROO3A4LoKjjNMSUvu/p0Rmx8irXbkSbjNXypxCuBPHn4cdMXvfStDkwSuR5
AlX8MX5xN2U57f4PRfnuTYj+98Ob9dX+jvoF44pzd/8e7ags3rFCrOKFtl0e7wDh3BHArIxbjnJC
tBjfbsPqtMecg7qfSl3tP/lhssSUeCLtUewBKHtBjXZ3aiVRt6yd8EPH7ezg/Zj6CSqA2Ya/+lmu
W6zdi5neR/xSYm172aSnTsSLJCwbLgydVKwHhKVsMNn9/uRFRqXx84+BvE5zpSHvZLNfM7Y6y6G+
hDRaGeVd8eqwiteCjKGbB9ZAK6e9WNNDu5fyAFvZNHGYGjVaD2PmtcwZZlOOKWVusodxdClgDH8q
98caXw4cPcm4R8LYo880oYy7lxkP9bzsNunHm1tkoZf2dVUd05ymgTG8jh1GAy3ZnV5BLxg+V/aO
lV+lroDy8ocCwZuEHjwV/4AFvwju6JH5BqtA00VwWrTuQ4qKgqf2k2ThNMwNbtZYcj9B5QRAnSKw
MPuz/yG7I3H9qR61D692eJGudfSw5OD+mth240Kn+t4H0n91jTm1Mp6CPICT9Puh3kCZnCaa49mM
BbTPV7Wn9T/V5eagMEFMKPm3jdjF0jSRaWMp3yE53K1b06OOlzHL2eFGdpIt++Ecf/8sv0IInk0D
RP7vMXnK4dj5GySX1pkuZa48edBgz+pz5jl7PI4eyEeY1BA6/2md/zkg/SEBDmCAoA/09BvMokg7
m3bKdnxvlpqLIoH4NVz4a4Gp/TjZv5+gswPD/9nYfYbUuGhJDTMXQaZ8W/BZylxCAS1Jsl49xpxu
e3FzRaTseadF9sF0ytt46+7GWaw5f++g3v256HANVr9J7qM/PNGvls4TkUrBEqaAoNEvA2j/uv+r
tq3ZX4W5L/+HvTPZjhs5u+273DlqAYF+cCfIPpnsG5GaYJGUCj0QCCDQPf2/Icm+VWVf1/L898Re
5ZLITACBrzlnn58P1UhdxzM+AfrgXM/gVHMJUgexktiGNi8HSgsjXX+RHNaeXjZDS2e/dyu7cc1o
4miZ0RPJln+d5yO2bpC0CbvdjD+nvvLnMfufP8RfLyMXzjFtE4geqyvoLX+9jF7a9tBehpu0K9aT
aflRCMnOrfX9bATaIXX2nxqOu5/X64+G13/381zg4ub6n3/ldfoT1QiETX3z67U3JSlyK5M4BbeJ
VJcl/9VozTVZjVoBk0UObh7VfzkO7DFmYzdk+c3P1xJF8no1iJzguahBDvKR//MHXM+XP9ym3BCs
6R2eQPQozio1//NNMc7LlKnFLY5+bShAdX5V+fZXT/HA/N0j+K8/iksXMOcm5IIm869HXRULqCL4
448/S5HBZTrCfYQBkP/6z5/K+vMEmr8dhUbIyopvkT6Ak/XPH6s2+zTOJxl+mjlj6l+PlfCKtVRU
drW2k2Mw1ORNVI4SfuTDQeNVWFKKdpue+Ar/OR9NDsG/+b1+SkT+8IUzw+QrCBHu/FirBX9935gm
e3U/SzuUaMJMu51wp3WXqMG56ub3Dptp4G2gbzLzDSGcLXSxUAeT3qquqCKQBiE7LCQTqYtwmImY
d1XsJklznKlZ3OYmnrLCmuZNLBj2v3VAtWnPVC6cGjdpqRfRA+Uyva4Cte0yArzYk9XY3l34U49R
eDRJ9m1cV1Y7wdJMB+yJFF9eBr3IzJGQHGmA/KzalkB1uUV+FU4+PmDuTeCJ6y268vB4iXk/jtef
LVDx49sc00rwSqFlXcuTcRAgqY4NUuvyphaar5vSz9P+jd2Va5Fp/Ky5oNUx7yEWJrAWYGxdXwEJ
rzsFlWLrSb+ETviPUUzL6zyNfhVYPyo7lBEj3+8C94fDy28Huz3R8xQeGtWg4UeiblwrGJNtc5Zs
ygkoTnZgz1Dm5bNNOR7aN97chw5GOM+EMHt2AVIw/51/9ofhOHd2u00LXTEOZjLks/2I8rQP4A0a
uklGiFatjapJ3JEQI/1xl7QestMndw6HpXliD7Ku46hNURLeNH3HcuMJwIvnJECwHJaB+1S1lpVv
Koti+PeZlrgLzq43jeKr5U7kXtw41RjL+zoM80Ls8rozTDp0DjSooqQZsQnb1c3Mtd2Ok1hgxyP7
ZQq5oWS03GAz44QeLwCJ+g6UUgkwfM0oCRS6liw1u4Njlv344ZlVMafb2KERqKPKrysAhEyEDB0R
3LBKJn6dkS3brMS7BBXvk3xfpyUwEar7H/UfA/m1fp3rfn0Z/rw1yh9Vau2XBa2kCtln471Upgfu
ETNm4/NriAKL81gYQ/jEy6UJHuVKa9uTzpK4UZok46M7rwD1ORvjQ+YM9jEz7eVUqWk4MmFpHnzl
4c8I3fTGz3oMU60zqKeYm/oIAK9BB+2IFMacLF8TE/dfrU0TrmuqnD1NOKMuUbtXgTS/NgWPYz1K
7+KNmQTRmqZcXRPKU+5Pzi5vMn275CWqW7qFfgc6ysYK2nnVZyr1o7AceaUcI7mqBjgzLtTKDWvk
5Dg0OiSYaQzufZm2bOVk9i3r2nhbpjKJZqeut24ctudgEdV+hqitIqyoRBgVwVxvnLz29yN/5Smg
T/xQU6Ohl6XxtxZ36aGYLLi0c5i7+zQ3m0dJiMOC9wOvAi7CJnkepyV4L43aZcSgK+wVItuZojfP
jhmmWdQYhn1xGB/uVd8RqJn78T1DTTAtaW+H3yxWUPRZlrQeBpGn2V7OYJesruofusFhEMJRsO3m
SZ/tbmUUu9UY4AsP4zR4zSCEzieW3fqzE04O/kDLnvYrwwUK79QNvge961dbIzbUuQqRk20dq8/v
p8Eu6N+q5srteqvdxEHavJt5Jy+T75hXnWetd2jsrhqYZBjPE2X2tekXw4mpvHHOCjsFQMbp980a
R6yIyxIAZe3RO76Nsh2/twbuVZFZyztYrga3K7CCc4gqmjs3LfEBondQeiuXsZjOnk7aJDItmd3M
ls9BTKu3GUa7tM/AQkp5VlOr9kJqcYXke4qYQL+44/wJMia+cSwenwGcwpaRp5lFyVQNPm7Mxt45
fl/fyNRRb7OcqBVN5EmgK3WBhq3Y+FmCMN3QtvOOsqiJbFFCL2KAEUFB7u8n/KD3cGV7GON9nzy3
6dy+qklWImonPW1iC1hElPP7oZgJmAXy4E0p3vkpGO9CAS5wUy9D/p5XclkdVxU+1mzFOA/Wfchy
4ySFCjYABOMz3m3nvQu86ZKzhxhYhziaHxr3cGqNlk5ZJ5cVmkO6kFWE78qg2NoG1I155OZdeweh
nQAu0YJBhFPuH3uSwO7YsqPNG1P1LJpaHgY9WYdcDt67suPnkf79eYGDHRxa6cwgGKvk+8wXckh7
Hxgs5en8iGPDjSPltGySoUVC08I674UY4YGUkG6WgLl9BqkaftiTtJ9yFTcfwzIs3zU3+HbAs3Lt
IAw7mLwptu3U9o/UvUbkjvVwMVRXfF1wXx/sEs4lzo7FuUnhM/MumziRzDwLmFOB/TySXYDdqavz
Q+Fq9Ywyw+b3BxlomTV+b8/u3pgXtndhnaqjNZfhY1Wp5SrpcvASuN7X9rzKbmrH7M9KO+MdHg71
pIiY+LSLgcNBtDMYWpzwOzSd461l9/pqUv54ysbJbpgnBfUBHrGDS8JD+ck4JjwtBslc8DvU/QIU
4DlgpPMGyLZ/4oWfHHnY/OvFMnoUCF62L4nWwrpTWvamJxdsGyxzDdISJcl+SYzmrmA1cJdgu283
KPvMvYJL8iZ77SQ0/ctyUaGjr5AZFEwtquYpsUlH48yupp3tF8HRYheJwW1xboMhsdkYKOObEQsU
JJcZtEeGYbCaqMG3vmbUHlwK1x7AyZmg5mHIlsSzXUZDJndMf8obA2LvS9mrd/5MwgA6s166igom
135+M4U54ilXEtoFTEV81Uasx02ZjuY1Uk39nIlhaA+pKHFCh6nlX5EfpoI91nroLFUaSFhPHcjm
gT08oNKl8jER9uEQVXZc3zQGOoSr2WiB5G49c+wVVreBBZQFuWI81Q5WbXtyDEASIcYVb1Jps0tD
qR7yJBuqHavoGUt+VjTZ1lC1i54pji3j4A9dtzzMAeFu6WEtPcxt2E5N2RR8a82YFOeCWYEqN5ZP
5UIGm46Ha6Y4ebextZU8jf4CdawxS++C2Ca2tvClAG71DAj6FzejK1WcI0r2rkfhlNTIQo9D7/ln
V0xmnT8tNpgUuIpTa4b6LDjszFPgsKk4tJhs1DYdOlc/hkZSYBATSRkqnCJxAm8b7sv0mNmoHokL
dMr7ZraM5TB6dLtQP1thXsYwn+qNUOwXrv2S43SLvGXZwhXLzrmACudZfnHujXnq8ttyNrxwsfn6
Ie9WW+ZHVbGqbKVwq9u+d/KgBwaaE1XI4L9reB4C1q4bbc2iIrdMQwrBDZd7UVUzfoZEAnA4squZ
hZSv8+JYZ47bAJsESVNkjG+3+ZSB1E2weGxxeKR42uGYWKciUZI1Kf67GZAKW3mvF/2NAZbVB4oS
r6ZXpyBxaWaW+GJJQ30bQkoTG+i1ODRNbNm7ZEiFxkrpTSkwMTQDSIlh3qfew2w4YOk2rQ7mrNxw
khKwwcUzsin75BBqA2+XyhJAbdJaUwhWF6hhupOwAV332jIGTz+zZK4IxGsD5z0Zhq/LkibPSSq/
JtBT8og2oXoc0ZzscGOqg8nLw+SQ8BRrOX+5AplS3ig70/shVeFGtnKRkY/IiojByq0eAal7W6W8
GZJb5nC+Dn312ScxdMUGvlCbwBlm8xkAqJ26sQVMryfnLgRu8OgjAFXbbGAGxf3ADROhZx6/WY0s
7iXs52DXkaIHp6FuHnXb9clOTwQynJhmJ35kgGk6VTAtgd215R5rvvsIyNDahTASrgA0G9eimJwr
IVmmNknHUh3SMwYlEZMPqn19ADkB9Nb0eQlvzXBou520vOYG/feI9FyNcRR2ozltWiJzNo7XQa8L
rSrG1YCgXZ86jw8H79GwHpdYZd9w45btgXw/ArZ4KMdomQtF2IDg5Z95uLaynPqCXyF+4K2T7TW+
742uZfqSZ4n1lYngtEdMFB4aM6z2vvTzOyM3CS6pvPQV2shzmaPkTWjc9r6I8zc8mn0DtKJp3rB/
qbMWNnbGGHBMsIF+4ID1g6FRJCaTd/CaG5pw+zanLTkPo5V9Fqntfy2wjL0WkAgueCQRTsi2OdmM
sl9YCohiPdMmGdk4yq69OLapWzkc15vQ+XSKtUmfSZ/grT2J7qMZAiPbkRfIgpYhN1Sc2q3XlEiV
TT07sKVhiOmPOVjkknMk8gBCudel7MRHCkiriETJ7xDlpIMGm4K/d8NYjnsinaV7qjwtoCinCPEV
tVaRnCsQil8kXVu6KaRtm1958Y4qCo1gHI5GX0DKlblxJCVHPK96hr1FyKCOstmQt6475R96CCSv
BzrPPSxTVFpN7NoXVorqioQNq4xUQklzmTotPzBwTtmmY/w5RNlQTp89AEN14KGkT9OS6eq3gW0a
qKB8GMi9GOwzw3MceWM2LRTzvjt8d7AAxPvKT/srZ6Z/A8Xqxv0WRjrmQaOtUOyZy+C+9F1Zvvly
mLCi2qA9TaM1b/ToW49s/YIQtRI1XOT1Y1oegDf2Z06/etxNbQrMp51CSk/UJRCH7HS04I7Eq5Ia
KJgrd0oO6INRynATgTCr0twphn0yeKx4qmKTk8YYq93axsJTnNtMUFNjzF1eawCYxa1orLHb0lXE
BUcaaACSF5QFk2s+GFB1aufW0zZes8JqM/u9RPZv1JvBCCZwSizyism8LtLGw7NJtz05cgXVVJ2G
TzKa7rxN2asF0GvQYjrzth7muCquYMgw0tl02JwteVcOTK2w4SPSDPVeaQnPFyal0yTbkUeF9Q4u
IbsGfTS1jdfvE2q1+kROhVH93rUYIN0d8Q1ZVe/clh3gY2wKdkIHiYCrr7dqdgwzJ5hVFlwHx0DG
hWtea3YTAyJVPv73ygjhOivZ5fVMXEM6ua+uckX6+HOIbMh1EQLafh3ZCiue5FUYYiFiFcw5zvyC
53AB5+XE5uQd0OsuPG+thSX3TcsxheVSBwzgDDrbOB89XhEcx/0L9Gu7hQpPQTndmDlBQc5GY/5s
i8PC1o2rxSsvb3CEQ1EYKqKAez3XRAvw8QiUaFB/AJl2O7uKH+3elZm3w9eaZvbZ1LoFJ7O1s54a
h94hafcSggjnMX7QLZbU5BpyE1EasQw5Mecwo4gKnEPW+9U8S6bDAxPebIPUS0O32yX15MCJkABb
m5DZAYEEl4XSL4ATXHox27khDiXAX6cNnZ0/L7ZzYB9ZvchAl88Gqh8yEJrQDCJH8+zsUMFU38ya
/EO2R1Doil3jdWG6HRT6mdWr37IUXfDT/tDInsMsGe5c3A1H5tMZGYOxvSmEp69zC7b6TtoVIrIh
ZEEtjfIxx9Hqn1pKOPA2tZydaKrHgtDS3kRdOQWSKBcsMMU3wAQw6mMF/zbyeI9CYreX+aEj3myi
QDDKHRUoHWKcSxcelOf01TaugunDWOJplpGVjK31EEB4cbfwWetPBXxARV0+0BrUizHQjajcSneU
Ewo6deoWw7cE/D8TFypqQE5LkSZ7/GNDbOwrbQWIhkRLMkFsOk0DuM7sjlbX+G/lUDoMLMGYJ82G
gWK24qf8ubupAs/UW2G6un9FkoGcI1IS9d8GrUk7UCBZAr0Tw62bhM4btFVLHQ77d2VzjHbh7/zC
K89G0jVYkbSLNBrNn6yQlIgZx31QA2wD7tGnB1THXBh/SmDiofk7trJs8w05Cs7HgpCCeyMO77Vh
rgEypCx4lgRLy8XeOiFEuV2O5uO7gaiK4SGM04vBMdx9pbkc03ss62qtukjPOVLBeGdF8Gb2wRFp
zwd7cPIHoHLxNfLN5FsCfGyNhV0mZHSxZjKyLNkEGMgcnwMiCO5GBWroRmKvY2vtVw2nqV9hNivc
8GFN1Pa3Yd6MJ8CqTrYd0ex8GW0iNDdu0TnH2gFp0Y7KfWzjBEKxqM1XD4haFProI1PowzisumWO
cC/MN3g9RbYVugMRQKoTBidSZ8LhlHgK1VxXL8hUEwDM/Lrwj5Bs0A1vZA2ya8/miv2vaWN43CaD
DYePyidmCtNLH9mjnQCZj5J67q5tLfUlERbmfNNNpL9HoCGfxsnvUUP3NZ8SlYL/1VEp0SoVBfht
a6wVbxc4kCaoqecs8oo4RCaDETvd8kLPUYQxLrlbSMyAH+dJSUjEgPBva5tVtlsI9GNC4SLzQ85S
ye1gy99JQ653Iu7g1ffu/OZzWgxXE75x+PTtEDx0riI7pzdct6UhyJgCVaK5tstYXMFtK3zkS/Fc
RYrI5ivDSMXHXGYFWEnZ3aEhJHYgC8Q7mnZds//ww3mTuV2uNj4MKQKDxxmsZKmCPt7pNAtKzl9l
l1e5JWZ333uj+2LEqZxumFzB9EBgUs1RCZLuLQtRYkSwldRNg/LF3PmjCyZrCQWutJaov2pXWXn6
BEdTjaQS8H4eqM+3qa1a0sLYmN2O9sgY2hZNfBOQ0f7aov5IokGXb3ZXNa8Kg32UZjWzR5SeCLiS
gVu+VG8JwJmE2moyNgDErGulEed3zF2+1ok2Tirnod7CRPZvIbk35x7G14aOvLgwF/CPRmwGL0yM
gZsldeJ9EPNjA8Uwu4cBaNqp6JpebPIhGNdqzayQ9NSMePyuC46dndbeFnglhVOVhdOhdsVQPuDi
zbaK4dZWcauTnGC7ekf5Yl3Vc5OiWRyt1zSep9cw7q1IdtrE+ARioQpKOPJoHreO6/TPAeX+wXJi
66NBGf8KuWd2I2Pii8Oy9YpnMrieEB8cJDjDaAr0O8Lp/k5qcwaH3DemxXOw3IWJUVDRWEQ68T4g
lkMHnb0NfEQz/OnL2Ar1JWfYAW+SRqVtwIBHU2o1L0ZQOo95Ctlr4zDVP0lZW6zoUICCyvucNdN/
ReIJ8yD1wQuqqIYtu3lcqK90tE0lH5TTNY572+cQX6ddF4Aiw0rb4stGvDDNOYEfGNOk3dw6MxKf
GZ4iXjuxtRtz6tOTqVfizQmB+dw/x9k0up9uTez6EQBu1Tub2FFmDw1vcJ1RcXgVqGzYtaHbyEMr
g9uFINBaKBsDk9wUVXjKnE4aJCHCQE9M7h6++hh89WqwQn3UyqKcwMH6bmq6W+o89BNbgyiMBKGN
g/YLmfQKhthPMx5tHhrk9Y6LRDWVzXezNWafpFPG+j4aRDnOBVEbS5YUqJhkEq/idu5BoKSHJE8W
s70f7IA0731mT55SL00wxiRhsiAO6Psw3GZTfpPnTaebLYxWMpp3prR1137oYhksaNQk1GfzZmwc
SrJokSknwzHG5JSHGybW6ydxvMQMy0OaTIPfftFGsgg3Av5d8P+h0fe96croOxrmq3zuSHUEUA8c
c9j/5/Xcn7e9bA199vQ4zEL2r6jA/xqCm7kzFs4k878VjVwXGtVP4UdVgAul6m1YS/3NovLPO/n1
J2LjZlm5OuxY+f6Acv1Bk8FwLuhN/BLfq58/cfipqrHdWrGa7/zU0YjgBpOAk02a5SwFf37k/6U5
/A3SDaXg6q7/pxbgX5hu1yC2Gq2yPyEgfv6hf5C6w99Q7azGzNWOyL30C+cWur9BfhNEjvv8w3+A
3MzfPBQLHh4FNFm8wPnh/P19+n//j+39xq5fmNwKiGLA5Dj/DceBW/XPK31qSZ9FkolNEqkHppm/
rPSV5eUtotz0vDBjQKlXJh4Vp5PHYo6k5wxvZlL5DKzc5oHkw/pmGeEZt0FlWpsacNjOgjn0mPc4
zHZKTMUtCYM5LahRg1z21WEK6SR6KsgI76Bst24wBQCr4nBVeRWjv59TN70ayrG5mAnLs6gR5UVS
y9/5jR0cKpZKh9iPQYEWpdOTNWLE204XHs1Nqk4FT+i17sh+WtctBjPMued1xVLqai6F9yXToqGH
ZI28mfw4ITtaD0xhBLEtNaOW5gd0fC3UT5rMnWJp3hFPBNdLQSxZpKYAZpMzJqyevWlfrDriMZ6C
hMYjZCtIboJ5subYORZKGJ9jo9rf/ZW6CGwzODVExH1PJhG30M2kdZex0jv0tq0eEMOS6FbgpI1m
FBvVhrSm7+zaTCwJ+QJ/Df1MZDAPvCFOMrnq5GJ81j8okBbAuhv6wvqEaeB1CKf2IR8R7xdpMDyn
su8fw7Cfqqg0FvWB9SR5VdhBQpx97D08L2H1DaOPbimoT6VZ+BnrHxLzUjcsfICqlnpv52nUG+GM
XzyEUXzTdflBkE9/DJes31uQLj8XU5eXzFS3xpK4Z94C7KziZbmScTlsatfv9v4UdGKrvGxmRjxr
obioSfEaZiHlKN+S5m+rjG4vOqovtmAk7TWVxwdl5h51VqwxBMDCyunpDlMbl09N7aRfCtT7xQab
ni2YL9PYVKD7LLZ9LuNGxH4Uvxk34KlVjr7WTgiVSDcQvqLZYraSIkinXqUX2owdQRnlgrI7Ygw7
/p7lgmNTTnZNlkXZAWXN0/ou8+C3sQ/yL4lqCKFbZkIdVVBdy97IL8KwrZmwqNExogZ67By5jUxe
Yh+OXhTqxPlop5EpRiFdevlS8W9JszoukmBR1kUs65ugttAJueF9EoO6HknLkSmZdKDf8Te4N0R0
DZ+1bxcnUzGYHnPq3S27v/ng1Ol0tWBmI8417GtsR3n8alRESZzjVrT5LgQ+/q0dzU5HqTnqh2Eh
9mk3zIX11odlXG+SutX3FnLmrwrBEIsYMN2FQky2gWJM6zr6ZXB07GIk+y4IGzyFM11JxUICM0RK
f6GZS7/Yg5letWbqfGgPphZtOzftal8qjzKpg685cIdrSuLZPAHJC5+YsTVkC7Iwo4NM17pV0jHu
g7Su3t0kDZ9V5nwY5igpnZR9bWlv/u5KNaNcRbVbryPo+jVPdGdtSpX3PherVm+gVin8Zj+XlFMN
m1FjgCjcu254SQXDRVbE9xazMSdC+93vlElrgffb2QWsEDYVyuVoGWhSmTllKxtO75axb89FY7HU
MDt/s9hpHvA9OLBYmffkKIJmf0M6nXmgn84exGC4hyZDH7k1wj52WMUq800UaQhFixN1ECbZqSF7
ufzg97I8JajqbgpnbTvJrO0fyFhz+GL9Kv9SZHk7R63V2yMnWqxPcTLVAWUPqunBnyXQdCPojixX
mB+yt+xunU4Znw1rbyYGVj7czS2hUTGRZZgQYJsw9CScZA+/uf3qjTPLaoa0b0gEMOB3JGzv+rED
DWG7s4o3IePA23QOY4a7QrI0gYpz1n4fMp835SMqSImVOByvEPiCnisLitzaPztyxn5T18Ai067c
Dgn86JzIgF3DIOdA7/eU1K4+dOvQPLMda0AhjCGdHAPUCGE/eLsW3+C3xR4mxNGW124blAXs7NJB
QAIN8tsJNeagr5ySjFfyFdQosy+LkZT1cfYd5vqvAXIVNB/gFqy+f9V6ZgMUI5dHM5LjVcrHGNdb
qR7w1ZoPrIkS9pC0ND7G6NOQjC8umomHNgyCB8hzsYiIi41fRuXVr2AiA+JM/Xo8p3NSvAS1B4y+
G3msAvzWd6aeqjvmfshR8dkQI1g4N2FSdUBEgRnmrmKZbPHKA/c5g2EUjCbbAKXLlrYP4G9o8ut6
hbG3mJ7zxZSG5FEPhRMx6/EAE/PrL1MvrslhiZnKLH386ATKO+VZMT7RAQZtlA5x+t0GlHHLOk5X
GKfb5jLTKd2wuJSP0Bf9U8IH/5RZu5zGWbmHqW/1fsLH8JUQ0gn0YWssx8Qq533uANOerJ5Q5J5U
1oI2fdhqxA1Xol/8E4HGzaYa87u21CpyW7YGcVN2DodsET8QDHxqvFxcIyphxFQvDoa8QBPAufgY
Afk+n1QzkTuUL6yvHcM/5K0ybgvsnvZOiNG9L8Ml/YbnNjtmkzGivmsnAOAuHvzzvPjzvSjUeAjn
MDwNlu5eWMNXd4PFSI/niTUTuEgV2VTjFZcoGTLWLLO5xWXGZkLbYXuPMaRiSpnb9BKhb+1SgAds
v0qHADsCtBc/nE4dL8YskmK8qcPg02yy8NPq6Nxh0Lvta8Zq8Ks5xsWpA05+qO0U2CDSlAmFi0pB
NTsluTwoDX1SNPLiLg6b8asEyUJgk+W9iSYLbgWrkV2/gggjZjoCKMk4ustOKSGax3oOXzNYHZzY
KfzZq7ZrtbUxa5zSrHvG8C0z4uIRlEKHGgJRaXe0/bDFj+IhWGSnaLXmRXh9xnsshG3JfJ8kZTC2
NUGtl0YsM+aNZDvBi5j3dkp0rgw9f5PWNaRVQmfvF0s0+VWPxLE6slBMX1Huu9m78HjEN7jYTHen
RsL6vKjwJnb+15aFQ6E/NEmRmfrMLSvIZvOH2iO8qY2XN2rf6UtRGPVnPkziJey1/0QChjy3bfbU
MsjaQe+qTj67h42vh2rjN9ODVy5vHIC/O1n6nvfem4/f98Nu1oGWo1y29a5+80MjP8JJKO9aq9yN
TmVcuDgCt5IsTnXRt7/bwHsZX8m2QMvQ2kEWgT8pj4r853vbhUu70dpJUaoo1n9Pgaehhy+CcDBI
nUzRVlzYL2H1/7ZQf9NCWXDs0NX+/1uo4/v4nv2pgfr1R341UISa/QYaESGsjaDboon6Zw9Fo/Sb
cDwAC1bguPwrCHx/dVJC/CZg3YoQtbSDVi3A5/Crk1qJeLRkgcmSaBXe/3dIbPfPjRSxSVhDVtQK
5kP0NIxu/ywixoJWYhRKxGPXSZYYcgGsAgCY33OzlFV4kU6i7uHcqE/pFwJ3fmE8gHqfDzV1Ewhd
nGn4qCcwzGZcjhDvLIy3htyh+JVvnYmEZcPKE5CyMQB+ypFnrWl1rn1q0qnYA0ZDogpmmtKUKLc0
rEd2ysV8IEOieAAFtxwxMXfA4g39na3CoqLUGR0yJ7L0diKss4zSrh/fw0TO70yx5gxkJ1/bJsVf
SapMoVjal2a7mm7lhxZp/t4n43zHSxz8d5DPb7MiwiWUCa0EeWX990ElFvFjpXNKhGndJ6l3b/X4
uMHid+IZN9tS/I075ocP5P+ppX9cAiw5PlcVHTcjklXn/Yf5SLU4DulNnfe4KDs8uditVrGDoiIn
SwlIFAshnyahCu8aX4pLPQo+mvSCBnxqYQ6HJc3nHd4wYikWPVwvMQpQoZ3mmwV+/wt2++4hnY1p
52Z5fq1hZKdAmNdAQTBbhySFs607Rn5BoJ573gJHV44XXFniSaTiAGr3W9567ccfHpJ/4zkI/zwU
4kNj1FlvYIwATITcv2ryCYwJktiUGHWaKn6z1qufwBh4tVB83yGfUyedk3LJZJZullpbQBnpl30H
JRny+mR+yIKMI7zk43Sb1E5xHsEEPsYz/6u1hfgOgcC6SgziN1PtWRc7aac7ZnkvsODEIcSX/1LU
EIERMZjHrCbULjWUcSgGNDFzo/rdYlbc03ZvDlfmYn+rPX0ZlbCOvY7dI5U4Sz1UvtsMmDbpz7Cl
TRmmezdD6RbmZ8dpxk+KDuC7FMWfxMvaJ38u1VH1FJJxSmSTHPQelOL0wENZ3PgDJVTZFdmxsL/x
ss9V5MXKI8Qqh18eOAlBzXEw6W2GZDb6EbdpLkDBsUCv9OJ6ephqrlKEVTe/rlK7vcxBKQhyruX3
gBAdtLQjpVlEg0F8zOJbaJa7jhR0mV2VfW9ek4473dHcDddugTAlErYuK5AbS36cFVDvzUIgyIOR
9dNthx3xwr6K7d0SQDd312fTKBbo5WP3BT9/+xEmRXJxHNQ1ZjJNf+Px+suZhckHTBcjRdsGPcC1
/MES+cMDI1DMxMngGw9pby73fajrg0El+sIUINgqH7g+/BHuHTrgz1EEywbRN82MM87pt1w20430
RHwme7P94rcOS5y0NA9tIF+ncAV9a696xoIMh3lQLnliA8mnJdf+0iAnjMw+WXadu+pkKmIhJ3NN
wvVnPuqsjfnaSQHhclzNe+hzBExKnF5n5cregk5viB3FRsvfyc7gBrb4cv/jtiXtkCRWopWuVQvf
moFJ/HtTBnQIRtV9CXOr+1IzQIHtngG9rui40y2igOyjNotD2yij2qAm0OTFau0dsFGy3ESxGNwG
ZvuP3ENyDf99Pp74N64v3ju+ialPMIDz10f7D18/e19QLXhwH4SSnrHtLd+KZtUajzmOzGtFJWXi
meqMp3zOiKMBXBDK60nR/x/QI/N6sXkGGUuUbXwO0He+F4OHXj9sR0KB2VaRbenMfBhTlNapzbTx
NxPwf/cBEAbxa3kMKX3hriyaP3yAeikAd6SJ/1ASKLubcovwV5kk+9aL0eJ0NecMiVCcFwJFD5lp
hChAricXk53Z1f+wdx7LlSNnm76X2aMDPoHFLOY4HnpTLJbZIIpkEd4mbF79/yTJloqHv8joWStC
UqtME0Daz7zGmvzoib2Hor+91L+cWVjg5GdUne1miNDrC6JbJORoqyeY/wSrj8/N5/v435eFXvsw
mVzktGwsEm1Yjm/ffSpJQpU7eTdoK2JyOUkZPbGao2Dfya64gzyizrNZzpcFsexRX4JgwtWh8o9x
VhlP6hI19YkG4HHhYe6MsJFx26OddYTMCVBEilzVpQpkeiZsvn8CCmuvIGvIJ5ByiCiGlDqgvg/H
JmhyzENbNV+B1wVfIDCfQDjbo1MF1BH1niH6ZifovRiBEZzIFHZGBNNth0NdvGsQwf1BWqWOugnw
GwW3TlvPUTLobXv+bcWS88ouXWPEC8m2tsppQtzLctRluj0wu6pFzrFpjtGkjX5QbML4deLWeN56
EaC7xy4Csrb1c34TlE90ooC63BS2RLK3hAezDu02eTQbqUCcJ5iathNgpqLUJ4geGmo9Jwh8qHMX
U9905UKlukH0gm6jXea3Ju3ImBqbn36n+PHg0OM7phI9H+cTmBSyIRTe3cI+S9BP2aA5MV9kluIu
+XghECQy029WQohqjAnXkTNbh4MHYQNnNb4A+djeJIXVk7GabDCQLJzNxTS3IGuRdEXZjw9IgEfu
CMWaXz7pMKkSZxI6wvI4Acm7SSABnbRpIZF3wdMXyC3YoXIVx9WuR5eM7WoJ836ZTMAs1FTv7ckd
fw+pcI0NrLRSbCQqCOlRRTh2Pla9ty2FiWnU7FbQQrCWi4odAHJ04SmfDvsADMhmUWj3zG75dZ5q
INe4jy2Iv5FRhq1vXCPMtUwUcc3hsfW4VlhfyaarMefAMg6mDrt2jzm6Djn1vDZT2n+Tc773jHxc
NrOdqm3oLN8s2qN0Lqnb8z4wWICmYPIbY+EsMlu6a8SixQOykCXYRkySayvDHToEgbvyHdUeqdZO
6nN7poe3boYcSOPopHfSyICAqmZyMP1IqX0BNaA0TVEJzl9C3DKvEWLFDVcmTfIItMq6MUb8vi2D
4sKJGcxcVbIEXkpZMV5R2O+3/ZxgA0B3gCMPh2VthzuBg6ZmObANlsRW0Trw6VpT/bWq2xipp2Mw
Mtw6ysqc+8SJ6DvGlt/ktA97Hf6EyzWiMbWxVQCZ78uCGu+6b0vMRlCyM9dGpayzmDyS4kSdBxjp
1vUpqHJqJJ7lON8tmPMQpsxBXSOKBSLDEtl80xFb7jGyw3cNsLZ6gmgYHAeDMrbFAApjBcGC0rTZ
qWnrjnhHIOKcJmsfwVea3tpPOUXhowYP22167ApgGTSRuUkdVTxRZrhBT65I1x5hKxBDtLrWxZSX
FwL4ypVdimnNZRAyMtpq/Xkj/Tez/SyzNbXO539ObP9f8QvNwT87gzC8+Tf+zmvtEJl3G6VY6Orm
i5b7S2+QtPUvF7EBlLs9W7cIyV1f01qt8o5aIlxjEs3nbPhfaa3HHyEQwJ/ClUfN2PlHDUKdOv9x
OL4IvZN6W8h089Yg2d9ek7TNl7KEb/o7MVWTPRWlihxzM5E6gXjo+8xe7jIEc/qdXJwCaIqEsP4w
R0WDrFPt1a29awwNjcvh/tXYyYeRSewXFHkyf+3MEn3Jdec2vsJvMwLBbazBMcG3Awg8AAAkhx2k
fWkJ0YCJi83GmL4mZA4462ZDjOa1C+oQ7CT+e15w5MgYTO9qBjxMP57D2wiiXTVC9UrXi8Qdylj/
MZH/S/J1wNt3tcS7YyMdwn89pFYPR6eGPAYHU3m/USAawwKFRQFOCewQjovnYQyeBj6ilVblU0vN
fLmlPaxlzW2IK3wPCvrx/PXjVzqIyXgl2smWJ6Dso8BGUeNgwjiSZ0QGu/jRKkzEYRoXqMaJQm4L
hEaCZwzUmhJKsZXhMwiwEiAdlQTIKWaD9COcFS2jKQbPyE7weZdmssXAWWkXkpmp2Pa9StRd0uGx
MqPFw2l9oVRu8dfK0KU+CilEAl7/5I5+SwaHUM8gU1zBqIK6ps9eeLsIoySfUyMvqt/mBG7lC9hx
o74pi6hWVx+PHjvqz9XOg/AIdKGDewAsgnfGGJjOt6Hy5+gRgUkb7kVTRLmLMJPJDp8dkbmXk6y1
iP7iewWymQ1KFOMN/H7UOD9+E10u+ndQoj/Z8QIqU1BqUQNHyODtJ+ORuJjhnPmPo6Tef+E1SwaU
pysN6mMnsfSV95lys38QEutY2MfMjfoaVQUbzQ2dr/wRznvx1HQlNif3SZBChIfxt/TqSsI+ChSl
dDNexqNQNghfInSHD/xGVgCNDMD4lNmTbZi78fIwBKrMnnwqVvyENHK1LNZouXgYv6wqGMEMmTdD
7v8u4xCcGGVtAe8Q8yuyS+zFut7nbKkca0RGMykjve4MiVr1srEXRDavQen18w+16CohsHYVYcdi
Z5kGs5sq1bpVttt6iIq1CSD7K2AMWfnbx1UotShERFJd4Uoeet8rjGRR/0Z9lnfUNjoVVzRYhe8A
45qs2g7+jLa/6h0x3o6dlm6VGb+D1hkwfoYkSfwajX2bAJVHl06CV8w6Az6sUWABPwOkA/ZmxIwL
YDoos3KCugjV3Uo1rzlFtab0j7xxTvrrHpgpO3RpZy3HKhFTQQE2i0Me/bdek4MSJ1YY8dL4Fw4s
kfZHG6T0PiJ3bNPzwq0CcGaWnKvTBNDWcDJQ3gmxmIK6w9ClY4oCbjCicI+1QETFBNViEPRkAk3Q
9sC4ardqUKF6/QAv65+ljAWSCdnGNCOtOOiZlb2cyjkehnD7KgfWykjrEKeiWcqMPAM9lr9/Rtu0
Rrd1Usi1yZolVwNjdRLlMQaDk8Jk389NwkmzODXfhJGAHlU3z7HiXHlBQ9i2nyactU+qohsQ97SS
UAuQOYbgKlqaSNP38V8nNd9YMUhplETpiGdPDvJbLJos8rPyhki6FiBeqYKwXKA12TSMR+jvrJoY
dTPmDO8IfiAwLysSuz7u88A5Mdw5XR7ach4Zwxp/JJ7v2ejURF+CAvWPbKPEEBTTceRXoxb2UpW+
kMiBHf5sIQPWH4FHqo+6H3p8FQ1RmJS8sbDHlLfDlPhZo5mckzfpnNbl0+LAaZ3xJARYzE+pl9pl
K1DAC/iVEfcCDhtkg55XWvh6fnMaMv0ubgia0V/7kKKWhyVoUevZOLSE3P3oB9r8IyvTQF9GGCXi
Byc1rI1eFubzuCjS0Oa1MjfUY9xCmcueBnAgDKcKaMbUm4J7zd1n/QyoBOKEr5eojhfG2yao+N/W
Cqh94RrWczZwHyqOTuTO2OdLt1DaWqkk53bJWkdrGCcorfJDOyRNmAlPchnqJo3ljLcizVF52CbU
Z+WyH2dTZuU5bXaLH9iSl/N+igtGr2onTTUCMQ8VKtxzUIC93WTmbUhLLxw3NAqEPpmSIsFaECmG
nQfFq3F2PaZxLj3BRBUJoGmzUVfeAmXQJs4OEJTfhuUEVXHzIhvte96YUyo3+6KlFgPFN71EvzWN
ABJng57hKkUi3NppBarROE6lWeC6NnfaAns9F1IaE3wzKXjHyJDMTesGae1hroYKJLRpEKBx/SUs
MY+FFSrrcA7Wvpki6bzlIOa42fa40gIJjpuhDsPV8KJjhvR3n+wjJxuQ81gFOces/6AoIAKr4rBd
+GbYkjkgKeTt5iSJz/I6GSxx0c+h1IsnRamCldhPC4rbiOTqdUkvW7KGIieF1XZaq1rxZ609Dh1I
FQ99wzvZYg4XbMqc+ahWs2lYQ3sBihPUyS4DVMIsVRbgtQRNXrAxcLRbkmUHekauPU7MFLHDcWf2
AE4cXO9ky5/1XaTPJerv5Xwd9pm+5gAyxhxPjTv7jF+fwJ25GBlF9oJl95IFNbbAMOpjZl9bYgSg
pdx9AHiHF0cjfODRLtqkvD/HJdfRuDSidjbgYxt2XuAWHYPQ94O2fZh9nDSNtQi6hfNhCRLDBXGw
oCoLI6z03H3T9hWfFNQd3WXa6dxwK9SR8uWhDMirz1+DK059PTgIJTk17i4dpyomQ0k2OQYlePza
YBwETrxp8UeOti6M/vbLqyx5nWi973GZBG8ssslglGrUl9nYGZZ9LJ4gHfQIvi7rMp30ny0uIFMb
D6FZRwNYX+jjXgJuVnfUTU3G2BFd2E0re0HBgf2JJSA71w0ilKhWaCeL5oLqc5VtZAiQy1gJZS0o
+VVT0X0xy7m4DSka/0si2q+aMd/59Tg0D+91omHep+1PgBO+2v0niWjg5IWJB2rR16d0lacGF0sy
44/loguuVWpe/WitW+boE7lol+6AjZBtZyz9jzei0Vnr5rOBD6m9ROgw/2ft6BB5SLPbRTa4qdMX
BWkfm9rJRLZh96eKdJxR2eDi83txIhdg4xRk32lJQ9ERmsIsbLQqPlCURg3QqvpVL1CHB1voeMbV
i7o02Oguq4/MRixNi+/0oci0a7hS3fUVq3rldf6/paYLiNkdNtMz+qbzyhxF4+Op/f+hO53RShvW
A4aMgnaG9Hrz6B+oT9dBDgxzY3n9oiCXOb1jxBedzcdkVzXAP/aluRS4z9xMcVkjrzLhK8y11JRO
2Xhfp8VrGnfTRFMHRaw2zZgY5cUtSUbmxIZBB1HHmkhSZURQHe40+loJOUjY3G2gw0dgJyPbIYGp
y9FQeqaOMFNjiaxoly3FFBf6w5opOFVtrC0GvKQduXo8cPrcMn1FY1cdLULwM3eDB/1FrRBI0O8u
KErytsuLqdPQlqn/3ask+sNH8Lm14SXqrCRQzdB6HJOelPZ4G+QY19hHru0RBVMQ1FF0iBQ1Z1kW
pPrSiIwJ27ANtBbPBBVV+crZI1haEBJVFOM5U8qhNPlQ4hLar1rgpNMHYlnY3NETxW9CkwlPQQYI
tpC+OVFGnnnTLk7ofh4NQolafaG5og0jQOTSWECLoo44ZiRuH7y/RNWZEyV38bzEVSez8G7cVFEj
QYqGHfpS1Bmf7a9sVNz9+wm9yXoHPkpUZ3GdjVyLfdPoWKpqhA5ZkrDXxlc9OsO99TQYcsnDDVoR
0GBAr1UkQyvRgLBVq9DsPIafM1xLP9XPOayPFxe31OsN5lo144iprE7D/HDSb285kbbuaGI3C+uj
JYUB/lQMBgPLMZPpNxiQJGf5/D0S4J7o0A0NZUqS3irhJ9YlZXx3k+NNqgmnBnKO6ToFP03OUs6R
972AuJMj66SnkQvTsu7g+w/9bdBG4NR2gH91cR06l4AuVMX5OCVXCgZqFP4Yc+GhHQA5LS6nY5dw
dLxVAMb5Kks1OqPuumFMk+PGrHRQYfaZ9iCZ7IVyMXXBlsVSUoSw5nU6QWntN26Ob/tFjBgV1yUW
w13n7U1glWNwpXosN9MzPxIm77MoV+8D8McmnzpipzLegtvSWwTRL53F41DHX4hGaCi/MqswCA9b
Sy8wJ0J03D5qbYHoxAa9S327oo8Sc2nCxyNQXTtOQxToO7Ab98hB6PWIEQ7wA3BLSD08RUpU/ILf
139bQ7fV1VQEguvSSngv6AqJ0KFhjj6ODuadRr/ty/YAg8ZQF8NUM6mdRC+1RIfMGeOfEJfitNt7
6D4IdnXLWijW6UJMkO3cjqYpneDKDqvzcrLisccFUAYWpLK+RJ1lA+Z8YW4HY6T8j24rBG5aEtq/
MJNAU7JNONakfLEI0+7X2CHOS+k7H5qew2XBKO/Mnaw+R/jJAzD1VOL5xshC8iRjM1HNYEKkGxJe
kngyzzCXFaZxk03+hP7Vgm/HDDs2/zUm1sygRC+Rj4xNYLVbid83X5sCnCUweM2IAzBcBAZzHJtk
X1XcOvwqJmeBl20gQvSgbcPUlWmMpgnUvUlIR2g3ofe6D3w4Nre+KhzE143JYvyNJNRJt/DhE2qw
u6WTfHgsOpCPm5r1EckoZtb6kipVvZlxeqW32o1eRYyCvBIOFgQhnAHKasl5j1vR4Omq8weWE9bo
eEytQIbro7LhTPb3jfAgP23h5rL098A3ElIVhK2Xh5etV42FDq0KowQti/YEQJF204+IX7EwkNHi
NY3IWfSSpKc6VZemO9OsZ0CUzrg9LKYYyAmNC7a4cqa4OQcT5xK8LlMWH+EwNg/X/iwU0ldIBBV7
YOrkFFxshouphDPDPxY7v8hrfkzoAoELAShWOhK1K5tTHPT5c9Y452DdkuM2Gy0OKQL+wYeFPnE6
byHu6SzwJbEoIqVfukYqGmQ0u2xBY6oPFBmvC4GShU6SZLL6J+B3TGlqDfrVh2rmJtzOyRDhGo3n
sovGc0NxhL+oFlYUKDx9YPVMo5FgIS3T9FkzQSrKnXT18l9OPesMfXk5OcJZ6kC3tHK9Kv9ZnYqa
UYDVVehQpRYeTJK3NaNg1gSvsJju56jXeeaYGEXibeiCtAUq7EPH937yyMNqoH4k6akLzEq3z8VB
NXBBUS7Au6K/9xC55oR/WRpFYBhcXR9/3ftHAazRwIjAsqkIHrJj7CRu1Eh14h75En0+1b7rjASF
HNacXR8/67ky+2fJD7cWR1iOhwsh5hvvSu0oAslCMxDvZ6ccSGQgCYJ6W3u9m7ANk660uAsV7Pz8
11C5HvCVAeJdUKyb3ibvpgqhy7U4desKj3w5mV8LuhWcbh0iCU9yJwi/nfjVx6//bqjoJpoWVncm
GG7rRcryj+Lh3EUliDCB11tqYSu45YLSaSGXKynUP3uU6TkULy2P0XquVh6sOcy0DQRkhPNQDK0u
bbVLo6eek0b7VHz8LF0u/3NSwDW4rDNaxPRonHd2OnZaFTnW7PbjTDc9dX+TSokkOY6agV0c160u
BheLr3fbxw8+HE8aFkSt+j924NEeOiBmYeyBZmWWywfIi/pYzCBljDcRkDXO1Y8fZb0vNuNTRe3K
9xCIpKlxMKAZeLF8wtDgcZr8RJj7aMnFU4GmUgukHcOTuLmcQxWZ5VmddpV2gBgTygGZFPp8Kwta
NxGxY1SG11nmC+QikrGCyJWPcRcse45GfDQ/WQTvJsZDEho+nT4FTIta19uDxwrzwMYRtHqo4Hzx
FniCEGmM1kLk8ppWROVYs2k/Gaz3ExMyKzbHHhA6m8Po7YMjwzIBpXvGPZrHlq3WITIDA7IKAbQ1
mBIO8IhiT0E/F7/Q/9NXJ2xiHYvgPEQgk2JLwRWG/5XqsUIGsrlzIBUsp165uJ8eKoczS6AiIAl6
KFnztu9WERkHWHJyjV9hEsCOY2Yh7gNuEfo2wQB++vR0PmyhWOxKoQ0XeaZn2/bBuu1oTgcxu+IX
DjF63aKOQ8F9wDiEWMoOdXgXhX7MIh4Wfv0box/IZAQGpXf88UwdThRdU2TSNToSpQcLtuTbiZqq
fkZ5J3Z+Ur6jxLTAXFoegkroytfHTzocZZBPJl8LDJOnUUc+WBI5ORSAgMz6OSDXm5/D8tFVrDRz
HeLhxNYJ1scPPAB9ArWiDRZYNHlxmGMl6k//47Dts0Bx7y7dzw5lAg5bhA51RED8oB2Do67FvAU9
gXhJwrXIvSRePjud3g2uz3kfmrizCDwvPcd++wa4cIGWaUT1s02wmam29LJUvqVAmITZMzlTXY3w
IQgPfVC5TPpr/8jwel0dLn0Alsnx9DI4r5aKbKiFC68GdEhirV7s1HDzqANERJwe+aZVauU9Ry0C
DDquHJehHutNEpnckcDI6KFnm14M1FktbNymlEyHavYWzf7U7o9TWssBinFIw/IYOUqdoRidLUj4
QVbpyBdPHtIAIR0dDTdN1zB14qWXJcmCuWUQl9X5BQJyz8mRbem8MsrA11LglHiUUEmOs44ivj1i
cUc9ssrpYHw8/+8WnEDK1/Q9gUC9835pDyThiWGq5UedtA5Ha4zjHLl5qHodLL92dz5+pN4tf16E
OipBj4iTD04+ZOWDNc71s2iRqelHGENNdrZDGvr5OahGOzcuTPnseecW4UC9YbYwJKFfUZT6bT5+
jcMvR8TJBasFnJ7PpvF+cFVVfltNzGXyI6/pFJykZdeXX20QY92ZLftPALKHixzmjCcciqq+g9CJ
6x0scqCzMbxdKX+O2gbkzsuEXhZZ1ugk5OPvsg+2ND8d2B4arz4W9tRvDu/geJrx+65G+2slezPY
RFT6MX+M6ThQFEqziUBqRcO75B+C2ibrcvac8I66htcFq4YOCNVKqgO6fw+qCpugjQUgnmQ0jbkS
8aZlVyR1hnjT2p3xVAJp1Ps1m3AMfN1RgQDF3x4Ny+HjDMTP3X0cG7qpao2lPq/JnfO5PYaImi7F
rqrN2D3/eBAOxpsxwG/BMdmnKGW8j0M8L8a30h/mr0OJfxmqSjVdPWgOU01J++NHHRDfmU0OME/4
AC4QmeAcPVjPU93QfrDc6DZw6+dnDR5dBmCAOiseOOo5gl567wUgHUYBXJ5uKLz+qhsHXUxDnoXB
9QhTuLopm2gTUbtEdGI6NvJsMNSZZKsilpk2ZT4dLShdsHdwJaaSBOhbZ/CvPXIaq7rfahSZzd5R
gan4s7Eu9YQrL+MpxnPMKV6qeKNFswDLNa3pQaf+xYNLjBz89abvUt2Dee02syNZuxntQe69KKIg
CPHcKieqhR8PafB2+rQgBvEx+ElYNdyFQGzf3gktXzAGZhM9oMUmvmPL4aFRBJJgD8KtcWmHJciu
uXOIchvuN5vGjap9aefFHZxRE50pFMrAF8QOSn1LgDln0rdfI0o98qqY5Zisobnb+zTMrstKmA9j
48pmhRdcsqxpe/qXoxfVpwnA6HNupERR2ErGfGPA9vumiM7Gkwi1WSwuwb+5Gwrs+Z2hjJ48upjh
B+KMe+VyK+U7tzCcc4DoIzKBS7sl0izuYLa6JwVcPfqkTY/vYp1PdLt7q/hJLuKdLkhawYtWrWlt
nKYTtzb3868mqS0PbTA/odoXS3mEEl51i+r9cJc6DjoqgWm4FVosXvMjH0L5CP+z++K7UhIWRcM+
mwc00ennNeuK1uq8nqcwNVaDW44nOGvB3kU0Fg5Kln0bAJnTYIqGfNNPXX2r0MrakKlp3TjDcNem
b167/WLeY6Uif1pCuV+TwRvWCWazp7mQ6RaNpPT04xXx9rBmQZCkcZh5hAraxSE4WBA1lVLRenH1
yHzNV6GNy+rWL+o+Y9pM/+vHD3t7Qb08TACU09c8MdxhRBIpl9CuC6tH3xQlGKHZvLWqxpZokebn
o+sMlEriurymmy7yT+Kxdyv/+TPB6tDd5BA/TEYGT4Z17nblY1vhTo3rYoP7d+mgCPrJNfH8k/59
DT9/JVQuMDphaHEhH9ZbZoDTNuJSCWLkNXvGsbkuEFUorXQzJ4W4qewyukllZDQ4+Hlhs3Gw3CyO
kIrxN3PRA/sCrOdfdn4XnlSglr9y30ripKHo78qS4MXuq7JZ2b3lXptjVj2VgxOcVXQyrkd7seFQ
UNJZ4eBuNniZxZdOGbKODVH6FDpz2tbWFFKD7sLlMavjfp1hA7OzYs/8hfKRs1bM3yex0AEIjyHR
YQBhEOOCc7d9GBJYhpCzGyzq0R304KNdmBw5dVbsZzX/QsIOjS18kjeDHWP9BeHY37vV4n1mWOLp
xfxmZiAY6gIIYECAY7jwvj39IECXdNoSJBwHemxUnrsc6SpPhBtJQxGKvFvOe1H2M0qjRlPinVuX
+5oS7/nYaM0V9JWMS2XF7h79QGrMXRT+LFNaTwg8GefpUomzBSm7ChnLW9oFxSUuqoha+/SQl7XC
a/p8QlYpWosmFDeEjWO9Q/fsafGz9MJBmOQop6myT+O6uSy9vug3dSQHFNSS4avp2fm1UQVcEP5s
TTvH7if047o0vp2KMMnWcJX5gGTG12PsY7plImszUPHciV9czwjO0mRxv1nacAzjY0QfPln2euwO
xxaDFmJQn2xW2Hr//ZHvDHRPmHeBSQG6yxdG62R3TeosyyZvK/PCmsglPnnie1MYyCEadUuWj78O
RaC3j7TASXclV+fvrMncEyrMRolG/WKcUtPPdvTsek56L+4eG8cs7tJ47s/SNDSvsZ1wdh+fbP77
pUWoyfGJOxRcG+sQDNhNpSeDuKoQlKEXR95eRz/rTqEmjOWfh6WEnVMMLOuoQPmCsvomS3xvnwCH
3VBSDMM12ACYTl3ti+84Woy6S0K3qTJkcp77UMhbx5kv/CGJj2NPxC68uNCeVnKxbAQEUS4ZVp0V
1GssNb3myGBYdlneG+eQy+AlUfUzznyZLFfwxrjOMqwUdvHE7b2uYU6elSAiiCidcoxXRVvgtjBO
EC2RZCzucE6G/40rypfenqvjpCwcJMEFzAdWIp3VtU+B/MoJ0wp0AnWqGa9oWrC9j1DRGlHL5nxq
QimhEDQ+uNoAIdZjcFyopmGhan/ruzr9jkhrD5HcRnxYjhlinR/Pzvvzh5WipZ0oCPnMz+GR7NgY
TmP2nf8OfOoDqxCh8nsAUQvGzkwZOZV4VHLQ2tTG/TJmCIcu/tiUn73GW6Q2xyBrVEOQufqQM6E2
8HbBAiqUpVSi+B2VPvyc5wnxFRacZ2mB3q2p8EPBA3PYLX4SbZswmn8kQTc2rBNl3X4yJv/Lhg1c
3Ybh6KCCeYjYhaAyjTWycr9jYfpfWt+SN3ZhGBtBD+SUe3G4GIq2P2ncqjwuZsc67yvBRSaKfr5K
UXkGkAyr9CzFs+IJ5HzrrYI2zb988pbvQgbhU0X22OJgpkkqD4ZsLFGTDFt3+E2DqI2/Ell4Ek0Y
1JIGaY4XaB7ktF+lwgsn6Lz6KVH4gqxUZDfTkSNqeeeFRXxmiin/aiM7RDORW2DXZV3BcMeZWKPj
D/H4+a3/y7O4XZrf//f//Hos02qTSpKUh/4ta8J0/pjfdxps8Czuf5UHRAv9r/ytwIZ+AGxpy6U8
gccQ5ZN/CQgEwV+gn20ql0D8oDNqLb9XpoXjobcmuKXpcrk+nVny9r+l2FAdsHVRxPN936MJZv0T
Kba3ISSQa+qlNBnonNiU4p1DOcHMamxXOq6xDwnXM4qHi9oPYOo/2ZlvQ/KXxxAdI8Gt21nvyrPK
kt2Cc4mxxzXQAj9Rotc6mMFlOQFG/eRIensIPD+LKo3jwBENqW0cUiyZi0yGoxPtF6sOL02/G88B
3uN0o8gGGr/89NIGsfsmUNCPpNzNpiYQC6hEm/qQ/CNQoBfqtZboon0KUAxPkbbuz3DfifE2wU/E
Q/VlCu9ohDj2zhziEVn7osiWIx/B/OqIVGVYe+PoTqthrlAfzUAXaO2AFEekzryvcL/Dp0OGRwj7
hkeT6tIjzlobGOdcnSydVV4XOU3jwuj6r1bvVyfhiCiAEeHJEi19euHGGXGnE1cJQG/0VtNYLluw
1+W1jRnvb9ys4FaQR9yJJj43hyXdIsVVrQecUvYKibNzl/QjWCeZM1zbciiflKPqS1rd2VeU3LJV
hXTEzmuTCiVctMSGupr2Zh3RgYCEdxSMJjaEAFu3VoJ0P4R6eSqsvr4Aqog/MZ3HX2YRG/vC114M
nTHtW5pdMDTnMPIRobLrBxmU5ZmvNFKzVsmwMtsJwWDEsXa0sbsfyCSEU04i0gm6k2KZKIf+CCnT
L/IsqZpsJ0jRqvUUsc7XZlKj3GY6ZXUPG6b5AaEn+JaFuX0TIu+JJJopUUwIJNZDeDwLPJqgCVMM
ytJ511FngCNHwHqfJwXKGdgKFZdmgW7/Giu0+kygF3O6cPPfkRgU6zxKuw2ODqy9DADxyoUidInb
8k0yp+Y6mrPlJsHKeCtBvPwoRQ38cjb7XTD6Bnyi2i8fu7JMjpIqeVi6rNnEiIGcxmGA+ZilAIlt
JYOTVFFx3sKQ+gZ5BPZllaozU0EEWMnZyrn+R9PYIPEVmSujNr64fuodRy4+QONUAc1ZCJVM9M0e
YXf097m1ZAW8QwivW6NPwxOGQFLp9h/avgDkMAEugqCzmkXxaDrzhMywC2isnylQx19DiXhuGzXF
kdEEyLUa5byW81Sta8rKCH2lPkir/jQzYCqt5j7GmxOhrV+0JMF8G+InmB9nk9T+gq2Q395EEzRc
P5FX3jxNFjBW4bK02T0z0JxzJ3eRurLG33MpwFl3Rn+e25W672e8ZJhZ776Z8/wSFWW8P1Xf37QQ
+CloBDf4PKfbwVPfjaFzLmyV2Ft7UfLCEEptp9CfvlSITMLJDMfdUrrX1VR+E05UUwXKA5BHqx5z
lAV1RGDjq2gcKHn41CizAhhvg06Xgqq6yeMy97bYyi35ekFCTJ0FILznY8pAYIPXCdROcxUZMPHv
cgklF6sRe0A+ioGo282w0Ca4dbssiPtihTt1ME63Ak2lbWhJEW88ONe410RwgFZea6I10gdVdTSN
ilh7Ntw42GEca2NTEUwSmmZBaWsngc207ioGa7aL80nFN2Pu8TcdqOXxhd9q1mqNz990FaP5AvG2
QQYgOQ0jrf2iPdO9H3YDbB5z0QqG9pZeR2jfZcNkeLt25ox8FJS06AD1SW+c5EsTD90X6rs4Zxwh
HJX/MLwm/xKOJXBJU+dOdSm8/QjK/U5Ei6Gtqu1oWQFcck7Qn4FJO6mRjNADNHTk9Q4WFghbniH8
5O3t0iDonfMFie1ShRZiJ3WMRFqrf1tEfvQFZOz04NsV9g8VFZkdhjeo1hQoz1DJwishHxCJaaRZ
naTUt7Z9OagKNFdEpE7Lpz5FpRMFRIjx1s7yJcCtLsWkoQn7dSUhAqOVmSB6HZEuzx3/r4Vb+0VJ
M8J8pDIGlMfHqbyeHbf5jYZQcMaLoLiR4wp+2ixhqTaDHxe00JapPg7MIrwsvNT/BROM93PwHdkB
PC+vwXtTNcrJgKo1/VT+zDP68gnrqeLOMYlaizzzFX5XZf0lLlHcgtxbI3s612Da2LfF5r9RYNWn
/fJJFGhb9Lw+CgPP66r/Vb0JA1//nb8Jt6b7FzEWHXE6y6YV6rDkVYyXZv5fJloAJvgbEm4KSv+K
A130e1EVMrHVRCfghab7Gge67l8UybxQELfR9UaH6h/FgQeUW496venTtydwggGo+05vYxgtdAIn
aEkuQVeEiF1ie4pbVmLjQt/6+bIXde5UOxBCSQYZ3GnOY1IrBKTi5FFGNIZxJS/tZo0LVTsfJ6ot
8a/BNPxBdXa4Las0cFFiaJYzgERd8S1VbntWS2U+Zk48h/SQcypUEDEF+9ngkD9KDb/+Kvpe2McS
l7LxBO5NN52jWVJtMeeZyWftYlnlC/3AxgrdtQVwbYVQ1BkhTIN4VBPEayurFNZ4tKxHFGG3tp0U
xy4EnwVF0MD6TXw9IDmOgdYuxN4BkYup8pK16yfpeTFitTAUg9gb3dAd0xPJmhVnwHw9tgYl9cHe
1Hb4bapmHOHgFpTrMq71Wy0q+zZ7yMo5g9Nwks9nCfLpsNOU1Vl4m+UWJjtDXSDzsUL8wqOuCc4P
j5Gik2vFma7gC0IeTKEVDtYVFQRPxw/yCqR45p9OlvAeGJHlFH/wDKM95TfquO9cabinoovnXHt2
wGKZ/Lk56sCHFFsgK9N5nblF6hZoLyw0Oaudr4ISdsPk4nXk7Ilvkrrlvs5RNhKnilC0C9XaAmps
z9sJk6YMqcgw7kCTHFtwccLxlCJPlvr9akaaOMiP48CAMb3B+cX9MUJkvYGWzQnVYmj0GFaaPKel
cJ4WPG4m7t1KeqX1RZSRtUM4kLx2hX+E+N5MOEXRRQnHM5zj8hO/GhoGqsujhIt0yI7/h70za5Ib
ubL0X2mbd5TBATgWs5kxGwRizcjIlUkmX2BJJol9cezAr58PwapWkWqVWv0slYwmVVVmRCAA9+v3
nPudxPJKkyy67AFAa7PVEWNBMmXjHRSKgWmfJOW2nLIqmOssAkshxMlNM2LTIn3ZLYRB7ZlKuhNJ
PT12dk+SBjkwRpB4DQUs3YHo5LrgXTcW9a2N/dwND3qpD902JxX9WEzMaMDpa98qKGNfjU4Jc+eR
niqpcRd84m6IgTvqkOL9svXEqTW70bfMKD8xC5cKmsD9Z1KOhm6zwPK/17iCEphvHX2OGnJBo9Qq
dnR0tf1g0tRyeLnb3DbrvVjE9FBWndgjG0IntRga9Avlsj9mhp7dGCJSq2m7HaClEjE0kGB0Sciv
B6zZ5Rbxlulyguap+0uqr7sfhMPGTHeuXohdn7P/xzAsgt6y6Sw47SfwbuHnuIk9RoIWAolQ8raZ
ysoT81z1h7RdLhJf38N6Z9+B49cDRzfLra3E7ZICJmYr6jauWcudm9SwmC2z1r9XYtbvKplFn6I6
WW4aZY3nasjyQ5ujIs2JHe3TdMj2IUoCh6i6fTfGrN3TY/OeIouaGMHcOLuZ87IY+l1ppuzPWmif
QfjLM3NA0JvTdvwoVTUimNEcO0+JabwWcp4mfD9LFfljrpuPtmH1W1G25nfNcdm7O67GLlvS7th3
+Veywb1Nw7CdG2j9rDwfvpH1VJvjFG8MZ6i+0vWPnmVqRaTSZY380hUrP4V+IL8DR3IOuWv1pgMs
xyl5HHW7OqFgFxjRUyLthnTCehW5h0nasDLqcnD9nq7jrpOR4Ebvu+RGeHH/3K0lXs71eW4n9cBt
XT26xnxmgkgj8SX0DprDKL3P6KZzIpYn8aDu5u47LL/43svd5DCEVfkOKN0jsgvzrl8Xum4TD8do
OT5/JkjTx65o3ONsDlOQcXc/Ca2iQyjG2Th4BGdtxm754Orwrmc0BuoqRyUXsj9Y2Xvd/Fzl0egX
ca8F0yisNJiwjrxKd/QCU9TLYwWFfWM5zfgxi1uUBTOFx4JE1fqDM33FYDxsSWrqvlOKaptMqmVb
5WSOT5zrP1HIF6gSYM0HBjPu51JWO5FH3b3RNPU6paI/OfiQsw1TSpnaMb9DSkSl9DfGd5vAmvrq
MSUuq9vMY2xycu013xJd9J3sM/1QDqXzitiwaMHCrbUFB5Nv4m4e8CZE5GaWFSu/C/XEdziK3Rpq
iXA9aObOioTxISIg+8YdZXyqvKa+V4J+eKd0gMKzF8/f6AB0T/SXCRhSRhgHLVNG0HIJG+bAp2xf
iME4Lg3V6cYy1LeiSMytmCoPGrJR3U60/Te4H5rzUlbjQ+5oWw4Q3q0aDJlwtE3i8GjaWnYb60Ix
lajSz3k7GM9pm9e4td35SV9nsX3Njr1Hsi27w+B207GawoT2emiNOKUT/Y7+a/ax8Cr1MXLL5r7s
8/Cl5rR6009q8mPseR8EEK9trFfpHkl63tJIUL5ul20cWHzaagMeWO+OZb4MNTm1/QdUKn32E6tF
WAZMQLiXVW3hdOv3igOLuXXgZJ/KUQOnjyUB3yEM+gxjvzAYcbRMrmM3frImh/PMENt7UkWQ3lNI
rifm5+2vBr+fmMOwTO6jDt3cTnXv47zI9qBbCxu9WwKI91vMsjuOZfbZSer6OXTAQfoa42kEu4YA
rwN3nM5EETe7tka22/y7OP7vFMc0D3WqxX/Motl/q5oo+ak4/v1n/miS6r8BlKRIc/BxUHqutpnf
i2NX/mbDlUFmI8LT/qVJ+uemKLYaMCQr0A5B3PhXamFX/9lNSj+PRiV/SSpielvSXvt9f+rneQQ6
c7u6+QFT6esINAaKGhUEQssnbK1PDY1M7jf1yS3Ep5neBMmZ866dhlM3O+520ZRxNMdiPraQpVfe
ijx6PTHnzayTx66pctMNXkMhNNhBFTvYOtxWJ1Ysrz+vZfqjhuS9xyTSB2Y+LpvaTZIdM2bTto+c
x3RI3PtxSYLM7YobbGkjv41732QQaNtqhhEwJtScdELK1VDc4czEfNJZHTmW07FpneVBtqEMKmd0
NmIe+2cj8bJNNE/hytkmjVwTD+Niyj3xph9tq4A/N4753iny+LbTE3GTmrwnsueTe87FzVZqtrpH
ysTJkb/0EyIGkFXmaJACC2d44zSa+oM5jAHAnelLAoDqJhsJzzM9zgwEsYGiaEcSDK3G2Y+khlGQ
5hPFlvnepRNrbm+EAU/0yqrv3wymlTfMKZ/o2FEnJWoM0oWe6dIBOuBb5cDilI+FanfdVQnT7sK1
oUXI93SoTW+kcVWJR6828k/dIOuPckh3hbfip7viMSOtBNXKbXo/dR0CzIHlc94wo3Fr0MXcqFJl
n/qlSh4yM7aOZounDYwjXbA6GponZWrhk8GQ0Y2VzQuk+UJikYQqcoYcklyaKh8/ISi37/TkvZep
MJniqqp+DOzKcc/x4NHPGzPrqHpgI86IEY1YLChjuTHIQ2e69auTpEycpc6Qv5RZKclqpzGCYiwu
VolG5EObrzJICXVzdhRx1IjVgovnGXQE4h4zWWvU5alpQ5oUS0XnAwB7TwYq7mSCIHP2YSwWdI11
csFwS5kABkjh/ewYg4aNI8RvK40kfEmNvHoimIphoSKpngSpBRfTnqobC4j8GWBo+rlmVAW6KzEt
UEY50BDRhfLb0TK8n+UAkr7LIoKzsGVtYYmvKHLspFTKSMkStEHQKKKBlW7mLzR49C9N75hHzTT7
dBMh4Ryidf6iiYeJUV5GywZC39bpTV08D5UsT1PHr3RovfUBk4DzvRFxa8qe+YKDbAc+vJqj+RGw
MO+xYLL5kWZJdQNix86gCPM91G7OLxSg3dT22veZBxSLqSvq15jnb5/gIqT7NAFvDTGa09Zcgby1
KJPLrKz2HeT9sBcc/77Bh5juwx73w/WdpeQxursBJgwTZxgPHqKFai6RjWScMYzdB2viHrTWHk9e
xNaJwNr+uU3Zt+mKkj6frB+8M4v5ce5l98GZCv7FnCL/KIcffmV4oTocj306Wunn652WSrDs/hJ5
A5yZ2cDWufa7KHKru7FebTQxES0buaj8xfJGgxOtlmDyKiznAea5dazIoHkUoP6CpiG4zYh6qBz1
wJcKxrw8abC5mGMOR0yKY9G9d05MFrxe2XfIYfONCoXxGOqp+ziqlbHBHYmWSdDsZzCWxBxKulb+
VcnQBpdXdGa8cHkUa0+AIIAj22n1pKi59lXe0UdYv61ipNuFy7x1Oa2GZDOIbnA3VcqVI5lBnoVq
LVIxXbINAjtag0PWQThIjtz1C38krvvqUt5sDMLZNm26XMhmuQxqvmc4+HlQyDaDrD7TsqBXapOi
4d4aXX+nj9F9DMcECSM+MKD9XY7eDZ5x3A+atykN53FqzZ05xPvOXl4icL2B1Cf3TAQOC10ot1lL
NEQ9Y2gwiNzr2MegqJpVv18rnEerTj8QpiEu9sAangk3CmynNslML61NUswXPDvBOEFNoJAySye8
F5023YnJ4BBXRTPNGteO0ZQIOXe9wdpy/C3ot6vmMAw53Ak3UzGx7eK9jEgKVMY3VTJURuhqfZMu
6yyqUeBiMOTXRnSH0pUPbJNoGENv3hkkB7+CAf8E5oGguqog0actdlg6Or+YKeS1wsT+0eJA8o0G
gmZt2yRkE+hGvZku78UgN/TZOQQscburu+mpTPv65DnZ3gT4wxj5whec2GI3qT4kEW/OzpktPtgE
xfjkDByzaS6OOm7/w8giHOhIINsJNKjPlNKpjgjt1AidVjqdgwmL8HnOdAdsb5fs05ngOgloVBcE
OGMi8XsxfzfnGiSo63xLDCc5WKPSPzu2hnc5y5470aZv86wxuJ8OxPuYyt3ofdn6Yet1JyJBLUaZ
l4X1wBzyQ5SS6QM2SLc40AeGFz6pon0nnzbckp4wX1ClxnprEgtB45iambiIpSHuZTDKcyXsC9zO
7IHbikYGBMZ7TFjWdjSY6NgUzHodsjKrA1o7pHQIo/7WYpnaAgM5Ai8GLV7Xb31e0eByWw8f8PBJ
Z/J1o1fs9p6h5F6z+6/w9V5VbO71WYUfRlEDBDWzgePYmDHzILXbxpIfQoIYNzaPoZ8mZfSJkemW
NrcZdLgXzqPbR1uKBPediZfhkcEj8SGb1VpDoPluWsueT+Q+j5LUGSDXm2hIP6ROn/lkThXf2tBJ
v3VNk6MlFcTnRG1IkKc27NjTx13W8rNRYW6Bt+sXJ0yrByBoExh4RWVlcuaHDuZe6qEme5Kj1OfR
EObF7ixgl1RYPnlPS5DzFLGSd0m/RkoQtRNmheutVp7oPExdRhfGCAUHGzwVF8MjhcSNVKHzSEQv
nT1pdzZjyJvMNCbFl0gkVthE2nbASX12ZGNxx5Soukzd1YZvLSPbIAfMS+US1mPJItyGiizOsFXh
i6eS7nGEgJNuF6ZSAAzB4rt0kSuPVArZXuiV2iZTHm7yUVbWNm6m72VhwBrE6/5hbJLxUMekCwKK
qLDmQQSKllWUdMaW4VaAgrqzQFugCiuGQTvpFQtYzTHwQFR4u6mbLt2k4Uy4dSLIN1akv89W/sVp
ARm3TTjeZbam3zZh2exysyIu3IBk3hPtvKFmuJ0qBtg1bQ/u397k7vKaNk1VBykT0htYYyQKiEz4
CabkXWHp3aYCnb2H13OLpjLvm0pjGyDceyc5kt4va0ByNsAjquzBvZtHlT8pujMHuFDaq9l5F0SZ
9tvoJBQg9tztPPgENKLCGs/WmhjeJEnQNwuPOKZbH+X1kR20umOOGyq3189+q5OdatbTfhqnKGjN
5Wm2TecyJYagDedycC3F3h6TdpOLZsvETvQNz+Le7NjyBsa8twOYx+0E2OSUDCQU92kbHkcVnpNI
PVqhlIETuukRfMh0E6YuGIkgheMgtvBlH72M1VXcOD1sw2Gb0mQV9Z5krjR6YAhFBTzCq5jHB16l
PcwV6HzRVfPLfgiAzlUNnK7KoLyqhOlVMSREaGDqfdUR5Q9RkX0bhbG4qo3tVXmMs6sMaV81SXbD
jxMqpaYjVxZX4dLqxydCwciqXmVN1P9qlw7Suu3QPNViEpNb24+JB0khXYVRYhuMICfq8k6tsmm7
CqjpKqXS/O1ux1VeTdBZm2g2tuMqvbqrCMuAlnWyrsqsRKP1VrF2XGXbaBVw8ZGbwYymi39thT30
6du4Cr7JVftlEOFUaMjBUQo0IFMtqexDQlr1KhvXq4A8kcaz113vmfH6yZeozMsqN2ObeIdtPcBv
LpqLLdYGmfU1ZvgxgC3nnearcp1eVeyITswX3Rq7d2bR0vO4yt2G22J0XSXwJvWe9KEHSquoZVDI
hy47kn6Fbr4s1ny2kkZ7qFdZPW/0/LaNi68cQBmQrwyF/k5nTN7MJSaHBHVerTI9CUjFu3PV7kdG
6HfYgodds0r7lC822oNJwzmkp04N9GiuVgDCEHAFiNUggD6kAsLHedJW+4C9GgkYmSjPy9VdoOYu
v8tK5cgN4xvxl1K1OBHC1ZRQiJitgER3vAocDSvqgNxz392rm2GIpHhMVotDt5odltX2sFwdEMPV
DUGSFs6IXh/L55KifyvF4t4QaFbtWhbGrSuWYzKHJaM9HLKqZMkuSdSPr4JpusBW5MQhdsbAXdJ0
rHxIe9xCAKLvCJRlEqJMvO4Z9aohVQg+cLnAD6Z67pZ5A6gCgnJgtgQvM7s5fI8Jpjo4ZpccGjXW
h0krv2UTaTikLDocH9tz1hCwVkeNS5yWPtxHcVc/mqm3BNmoqG7p9vkyqtwtrLskSFFzTryxDxz8
wsDx4mqnpYV7zNG1m38b4779d7o+yIQr0/wfd30+vrVkR0dwdf7sp/v9x/5QRZE+GQJHvpSuZ6Jw
4nP7QxU1rN8YxzIZODXov/xujLsKojT71hlQRjjlKmP+IYjK36SFkcszMVZaOO7+JUH0Z0sXfGOs
apgz8esJ3V6bUj+3gFYMHaeB3iYVg0VgUyZT/8BwfGf7bIXt5z9dmPsflvL/KPvinrDnrv0//2v9
ZX8zml9fjMEKD2HYwyfIBPHPLxbJyWK+v7MeYkJ5XslkNp5nWkQvWdI1INbI8nuNEI7fvAHK5f/g
pZn7Iz6I4YG/G0gDcCumjsy8h4UwkdfSY6D9ioSbtg7BK8+mOwmDrbYxKPTCFaf/1y//s1lv/eTY
6pndwiMJzQP20M+f3DABwXlpbj7kWFYT7F4D/m2965f6lFTry00Fx7q/fs0rWv/ny82LcqtYmC4x
Xv46s1PWZdhHtWc8SKM0nkuM+EejsBe1w5rvvayDViz/Ji/ei75p96Cfu3e7pqeQazbXQTG/uK+d
KJ0OrbYubgs7xhvjIvhFQgmA6maoQwKKkmUtidpaYIKf8tI0f/Sb/2GSx6+zm+u1o6JB/Dck806/
OsBdcFv95MTGg+g17pXVzzLl1Aw7F+fXM4AYkCGZbN//+ur93Bv98Y3RGiWejXGTdSL852+MAhKc
vGzEA+cN8VxqC5YvSDrf9RSVahbL9CitWlzwtrIFzHGf7P/69f/+wXSYjcVNT1uY++bXZ2XwvBId
chIPtmZPj9DU6tfZ64kfGpT4J4O4v0xjXD+rKWjlUKTwgrT/fv6sRK/DYNR78WCRRf+o1QxV7wDa
0u8ITbN9nzLLeht0e3069aLY1M7Iw6KlznSfZvR1/vUPbuoWqyUKP7zlXxYJAz0LsGWoP/Sd4iGx
nDCvzkbHbuhDFPb+Bw8JUwXrc8lfjvx1+AUwsZ5o5mA8NC1ooRKoxLKx4Erc9I7OyG+T0gEdWhoI
KuEuJ4ZMXArCgSOcFUIDbJwupBLYw/QYKTlF24wxk3OXDd4WiypRYfFA77acU54y6dJDPXkxCs7u
ry/ZFYHwy5PObChAesFW4XHH/vwFwogPe3f2xAMtT9IyF6dpDtf75trLawBbc9AZWfcQ2c545UBn
JgtBBu1MzhJkYdqvZGuqnAblkjeBCPX23W3oQf31+/wvVkHwJAgfHMbpUP06wgqhox/s0BIPcnG4
INfLLMAAvAo9FM8K+Ns/ubPXHfSnHQfEC3c1e64uJPTgX18RaI6R6tncPoy1Wd3IrpBvsPjWP8w0
8lF3p/vGtOlshkkI6YuZPLo3I2S/p6TP1llD+CfvZkUHNgV+vdcxp70mJj43a70nrpeoZddA70xi
79wODg1lwUgfSRLW0XD4QEQbV/9k8JNP8OvH4pPwPWOptwyLCb1fTEyLm3lo1HP0UHGXkAs3L+B5
HY2y1AQkgPIbD+PaQE+7wJBaTkOVaYx458URPuac361v5qn2sH0Yw1YvOmc3LCC4DrHdEodZClJ0
oYHJcAl0cyFKQ49H7UOtcXgPGN0G1DoCv5AbOmdxG+iGzpPBERCzQRHjcMjSvPItty4f+rKLb9y2
INO5cKsL80GOCkC96pxtsVV9ErOT3Ylqzr/qWSsCwrCb2MekugDRnYb4fZbVbKM2xcw0dOzfJ4aj
C9NnQg1FGotzsZliD3uBVeHMkEy20LJyHK1+IVo7HQMzdBxSu4Fo+CqNSP+gZ6cGv2CwjD667c2k
/nWG+wWECI2REqACaDPIMQaWht5qjoaaE+0YMpd6ph2MaFQP4Ql4gvc0j0SkbhwOvQ3mRaYnfdrP
DBOqlmziTRFHdX2PUSxvNoR1xWHgpjjjo7hn2824R5wZgxlM2dnbMkdNmi+lAdwNzhu8u0rKt5aI
r2RTuqw2lIAsxEPNLtAmMz820+eIGbEGxugyC08rUKS5s/pFsp6dWcQCn/ZS9rpTn8xIT+db26zU
GX6tK3bRDPoWj0QyuUcL/sJlyLwObgu0TT8yYn2P070JPLNYKaJWs2s8MgVVVb8CaF0+kfWcQN5w
p4Cpf+PLzFlqI0lM2TPRFu4MTj6fC68FEbR2tJRNtgw3yvQt6sO084n3KQMdHhysyrAr901Uy6AQ
DkFERVToJge9cppcf9a02Xer7t1Suo0jIYnqZ026SXYzAEjOUAvK3CueHXwfuscNkM+VExQOGVKZ
383AApDBMRRCcQbpa4wGANzMSjTyBJnLm+0C45Dw6k9kL9kmbzdLyyaY1Vy4O01fi59FTo9VhtGb
2W46x3pEP5bVXkOpcZku37Y5KFHCKML8w6S1fGNz2LEpzOAHNoPjsa5g30c8ASBMJKQr1qH3kjDf
DTpR/eo1xOdtbLGqCXhdcOrrDVxj7C712jTkqydr7JW07uihd9wF/9RsW2+hHEdmi3UHdSl3WY2K
Ub5N4eK9wDxs39sFoc7ubRYeUrbPjlWgITSxan3FE+puQDLy6+ll8uY4ceDNhTv10tOxCjJarDe0
X41npcv1X6py79x1ay4ly1kY+rnlFVEg6MInPqhbPtOQUPgglvM3Fgf0+M4Fjf3WQHpBI6DhRrB5
LNILEegsMetkzpk2pHf2HKJnUaHZ1BONFfW6RlLDuedQsoky9NocUKPbd0x/XEqvscRz2/b8z+u7
Lfoe5zMgd9Qwyk7D72Uy36trLZLlttXclUWGZhYN4tIvfCODRWU4GyNqmVg8GhPMIfQJxw0TCsRz
Ghpsz91Uj8G8Vo+zwbUXxcyH4pHklbJ4QOGquBlwBLbvQzPjz4tSqk89G+QbRBCPACfKozpnt1Ve
pF7TrKD6RSmbH6+FAgke5XzCMW+/GavgtdpXXvHPeduJVM93yySBbZMAPTpWGLoveswjbVehfmmx
/VVnbiO+O2N9t2Wl2HjaimCxkHekpzpFeFXBwJYiq19RcNnNccITCBDC/3iz24XpeBCbcChU2/DO
B34Gwm81YtQkN6Aki28tcPq1VFk9Ye8/Dj+4VLloqZcWQS5pqm4sLVMp+goWwttRzii4ULvfYhyd
+Z5thzdYG1O6+C5g63RbFyL8kmvkSvjl9RESocQINsBspwxi5+mCZnxwrREag9fyHdUhnnFy0t+9
aEVtQt5jbavWo0oWY6AXeDi5MW3zSBuGzOjWdI58nOrGHDR6e3M/z75GNFgRDD3e03Fkx+3W21OW
yMV6BL/Xz6w10ibFjXVv0fHvb+sx0pC2CB2jSkMNgEQb027auvznbISSG7izMq5ZJ1wU7CFxntPM
Vfm2U3qyB9zEPUIYo3yLi5FrOtUFn/+6CGQ5za85KbkqeZZ4Z3uW5lF5PGG1vb58MXbuJl2fegac
GcoRCNBAu5Cu2KUOKjT5VhMDR17ORs51GPmGvBItGgzHdD8BYn9rXPDemZ4XxZYIMQTrSPLENw0j
ldgMuBMtJnvbmzFhCZCCGn0rGoQDaloV0b6cQgPTV7V+QamyWJqMKlSHohHeCx0rHModx9F2u9gQ
Meh09dRABsLF06yn8s1MUyYQNMaUNl7KMQQVVzyPJvhjUAmzGHzWeXJ65sSrX+2o5kFXYgRNsX5C
diJq5NZmBYL0nuyvB95l1OjWCZNHNOKImrB0Mw3Bkfa5V/xNBqX5Wq5y+gIIM/9RMV63zXlhOiqo
gYkwkRzz2Zmd9s6l4Wo+lmXC0vqek8x61Zp6QFFMR5EvQbO+ndjmU2SAYd7qnmkLYgwi75xnhJPC
fDLpo5mLSdZsLlxf4rRiKj7j4TIs8sKRVhpp+jG3PLn1q2BMWoFtbsfBUYc5kWSRSq/P5ePUjGWz
KUcCWjZao8s3a1pXFv5t7wV2BsdW3L/HTFVatSWZZ8xPxWDz03kPs+uJ8Xi8gqTjcKGXdXOhg7+u
fWigGlHgYg0iqIdoPZJbHeeVuOCeuF6AH2vRenAfUoN1YV1Ym8hhx7neuyG2aSZwuppsECeZvzRs
Qw/X+9NC0tinNAL2QwnK/dbpXW4R2MvcUDIbTvCNACH9uCFoxbvfa9Iyhk3RDM1BgzK/zedavkU2
vZTrXWEznowwgh51sS2aqkKV4gLqnIuAPpxUqHCMqzBQX7ISkQRKRIAyaEJApkbFT9YPpI0Fd19C
uOmmsUb+2Uwh1AScPcVFWHwEbjnxLImJGYPVNOluHGgNj4ZjmOaOYARSFdOK1d5MxJ10jOWBkzo3
tQ5XsN+AcYEjva6AVtZlBbgGh4vdhdq6fXcpV8l0Rh6bdQPC7B6ZGHLqoWNRqKJmIEBTcz2Wq359
t2nf8ZiZauZ1o3pGuZ+tZg1DgSDlTTOFn7zya2bUHazLVqcFqdXAkGuohZanQbjJdOj6ocSu3aZ6
dSxZRi+NvmbvSXd1NURJxd2ui3BpnjuJS2QbaZn3oo+AJ8p6Wj+v4433mIicp96dijvDlF9jLcRw
6qXtQZKvgbWclX3MovR7ZLaMMRgqxH/PkXozVEQgmhPbY5rU7EgzXesNTqPOWwdl7ZcsnbnOCaAj
v5LjMu01KC+7VfYd/IgZUB+HCuOWdZ3emhZG+g27JpHz6IyHUtTlvMnrurwNK7P67k2rdcc2JhZD
iszQb1qjc7fT1Hb6Sa2L/ykNIxqRGDaoqXqr4gSTl/kR0D9dGDpF/Ubl4ag9EQ/A19MUNX8q7Nk4
rSQ5n3QAYfaYIwtOsy7+aqDGAawwPSqgkI9ZhFZOdAVwbcXw0/WgTLYyF4bMn/VVV8aG3vD2wsWh
2WRU1AdWOPJOp+tmEsas2wuZFtm3ihqT3cWrvW267uFCS8OX0A25g64Hw0iPyhqsUUrWRdOxplXg
kUOs71NzcOLKOycethO8KeISTdIjVaLDCb7MbmAz9HfkDMb3CryS/bNZZ2X7ImK1WuzEeB54ZWRK
lkggptP9AmIXaVmVPBP5Wm/Woeee8TwnRRDWtK/GyYKBlKMsgeykVFM8Ql3OzZOEWnbSKrmzo3Vl
XpaKHYizXXwwZJx8swZbb29k3fPEdRomBVKXvbP2o8JQVA8aO3ORkY5wdBysWUcObJhxW843vtv3
zZ78th6ol2G4nFU6+aZjknp2XUHLThKytKHPwyVxUo1tIwwNThIF3nq8IbP9HNOxDhbUl2MtJ56H
JVqXg2vJLPXiOwSKyadLVuhM+RX4EVFXDcYB+/g5bqCcTTHDiLE1Jx/qPsoCcBY4nohKITaXDbHH
5o3CYhAtUGv3YGsqZLnFK92t2ZjTwYik9hUonHxPvX75llNVEnU8tZTbY45GzlzyjWCq7gwXotrn
NFc+WbzdJujDMI99pQC+b1U1EeluTsmF+Caw1amdfCzqLnoi3GCYNn2RM6DQSn0/u3K+eGYdfojJ
NPhaqZnfJEtgW1TKOAnvl1LjxJrr0Sg2Tqczmth4g/167c78G33wz4beTPC8f2pk/R374PJt/I/b
b1PytfqzwgMTaf2xPxQe3WSEzbJZ06GV/sQ/gNj2mw5UmZ4mfWTHXpv/v8s8psMPmfACwBqBGKE3
9p8yj0nSpOEJQAKrYHJVZv7v//6pZ97+8v//rLzItSP0tw6h1AGhYMl0UY4kU0ry1ya6YihqGQmj
OTdGn8xvFpaY1i8tp7O2euxxk2GsBeA2HxLOb4V2rIy4lg2nN6c8VHDU9zaBEu+NGfVMg+q13LBd
DMvNVNrON9XkTkDemt0s6lB2kc2ckJ/l42w9wcBZsNX4jKUZzLnkTtnkPgA5OrGcOpY0hlyQaB34
q6ofYPfVNrjh+cksG6ih9jh0+mtujmvq02JprP0Nom4JmNLVRqLXHIxmA2MvC773RWZTfLapXmr3
KTacpRoJhnHhIdKVsrqlgXlSF+1zC19MbN2Uw5f+MVFOt/RsoYNrEK+pF6V+k0DVwbikKzbQttk5
qp7vJXuQw0l8TPlRe9aWz3WpO8kPQOO/H8B/8gAyJfqXCuv/azIiu97aPz99P37m94fP9X6zrXWw
00NXNFzvT/ARz/rN5oa3bfqkmOYBCf3t4bN/k/wIIqqnwzZDYfrbw8fDDMdEogmsDyeDov+K0X71
5f/09DFnyH+BNjpCIP6i6PLP/2S0V0R8WLVBxS9z192Q/zlcmrLD9hnG0ylHOTgwDk+uR0Xr+Z3z
p3PGCoI7yBVifMT7q/t9W2tvOV7e2wxfP4Eioflsp2lCF5FJ0SBqLecS50P7OGM9eCbXJt9npJ0c
i8gWnytO2WS6OukJQsu2m1v1hbn7FPuB2zDkmpLv4rd9vXzVawrxJIxsMMdTZjxBGM5OXpmXN6Fj
5vvebKkTu/K2kgbJdnlYBPgN4pMY2vFYJgUVdEFFEBha5JwK/CNs6vl0V+Ez3te5651njD00E+zJ
eCDpxLuQSKffijnRb2dzxvxHJap2UKDyvaiM6JPwEvxTWnYvJru/DakAF33GvWiHnL6U5WkgMmoT
l+Mc+7jkwGgIyOgUhU137800ZTn/mluwdoygNnnS72Wu12DYeRF2eRIaE5oYZV9lH5SV2sqfcivd
18WUHry264LRGgv63bOARGn0Hys3Ce+6Ph4fOiwiXwm+mT+VTW8+RBkYdnNOceqY6fSAjklhYxjJ
ToWyv9EnW30pkDADUgqdXT3kw97BTB4ILOTkMZb5YShHWs70Kd41z1xPPIQmMn1llNHRWoNr+oRg
r0yvyqCV4W2R1cWRwPpjTsc3oAAHiTE0aq/UIL9HXlqRIc5wXYfvcI+4GCL6xsU9VPLF2Hlamp3A
WIfa1gRieVOTZvcScWB/dZRdbBlzrU9hDRqiHkb1jAc0uV2AW95CV5g43jdm8jHsrPac9nr+xCZS
7wvIcswjqEo/yCl36Jsx0/CwzKyOUWQtO2KdiCIHlAE9kcYMINJOuRCKzOGMaU2/9zienmAZ2iEu
LSv/2k9TfQltOz/MU2/e2OC+90VtJ6+96ySfVM2xoKRx/FAQxHaYOOBfdG0wbwx8hoemr6I7PJPt
M25VWsNFmx8LrT8ihI+h75XSvRiqNpD/hX2rIis7JiKvmabMrcIvMgx/TAn/f/bOa0tOpcvWr3Je
gB6YiABuSZI05X1JNwy5wnvP058P7f/vI5V0pO6+7ps9tGWKhIRgxVpzflPe5PV0YcaT4HakJanp
/R52W/8pHhx98ZYZaZxZh/anxpq+yYadT7TUtO1Js6ONF4oAGioZ5nZpPlsi+4K6k1xzLRLmB9sp
H6vRIumvq5fDit32rooVAfEzraiz1AiY8Kjk9et4hPy5m3CcfOrCNmWSkDU0PyzL/ZKETnwoR/5R
tCb5k5PoBaHOtP3YLRYXacSXOLHjpRmcK5/QsuLBRn30GajZ2HpIRB/RsZwic1LnamoOZH2QGKRs
TOxJnmZ30LDzexnmR7VM/VmFa3kSWVH5XY3MdWCx/NBXbnKyUYMGC4phH6zYvLXt03uKYfFtnZtq
Z2XAC9d4yYC5yuzV1rX5yYZxeVebBfv+vgY/18YZcl5l1LckzgdTrpqLBuxMunPdQPZpcQgxy1wx
2MsPTX43huH4qm0M7kxZTOT1yGJn6ehIHmnAocIf2y9Wv/BJCJ+c9Nk+VDR69mOOYmBPq9J57W2i
GL1aZ+jpTfZSkUi0RDdrV2UHbe4RYC2LtHftOCsi4SEi46Nb9kO5Ar9bqwH/g+uOTxGiZcZn7Pig
ZEQNyxzsSY9c+fWCdMDmCp2cvjcM7TU1M5olUbRa+yR3cVAo8i1dsh3ADSQvqBr1U653+p782sYz
MW1/zlW8IkiL3TtZOOrUdXJGfM5I7i7ptcy3SZonGaj7pGjoHVLSLW71ThVEJBeWfj06aHmdsFgR
pjq52pO/ROOBt8b1iun9BYBQcom5+SMAc3XkjbgyzejG6y5Ce1hCC7zsUoVXa9GYDTP2uu3TsLlK
SX971sIkv+6yot5XRhcFhltF/kpluJddY70A6TWPqucs29CpgnhOzW+rHQ30id36k8DeyctlWMVr
TIjFU28aY+4h7ySSIXWjw0BsKUmWEUYnI4xvDSao3uQK1NVRMz/oA5e+jOXqL0tf7zsa5hd4OST2
2xxbO2nREzeaMe1cTUiY3PpAglxkUcslc38iubJ+yuloJcz39yRwrrcZRvN9PZJJ6i29vqZEU5UC
Ld0cqKYar40xMs8uSN2PU2Nm6FqV442EfF8lPOIXHVC6I6a9ufKypnU/ZEolflFO+msegsNiZSK0
pMeSZip5uw6p9qXGA3iue0cLSHftsOHTw5BCCwMASt1dvkzOUzQRoG7ojf4Qj4nO4Wz6NQjyVWDF
dnvdLs3nsluXL+ARWP4Bw67kos4iOszWZPgrW37P7LQL9okmgNOyTWZE/xVOE+xNTP9QimeJfkcF
vOW5p2n0OEgKEbpVDTPj0nL7Owwn+bGiFYH+qMYJBtKHviVcGad5w/SbncY8Rgo+T9plYhb7xSmL
23EssyM9qA+YeaBX0S8AtIyM83PWqw8kEX/Sw+GNmMUPDtOe0ljZLqwThGWrKU5taS/7tkkeMVrU
ZxTg9iMOXZMG01R+gTw2vxBp9cEZSzYbn1Sy9G2G64GzwPzQdM3YH3I1N6u6otQqI+WtZqbLfUJk
r9jT84wvZ1Pa/jDNg3OLdmQhA1uFb+x3LOeYjxNfHDQbExMFjLYd08MD1ql6PRRxXV0lpClXH2oW
UGqvLeN2DrOgIc+2ODNYbP2N9+1T5GUXTMfBA7SJ/UEusvlIAyNKb0PmkBd2LI32kWFCHDJGzHJo
NnM30VOBlCDTr048d9qTJMpOAgkb0ZtWWpIxoLETyy81HXG5W5XBqLoXvMST185R7usL32QfiZdZ
M6ejokG3W4p+uOZvzoGb25STNM2SVlwOrgkuTKeb42URbxnNxr9JLfJUrrAxYmXaZ94g2kOsJdEl
ZCtjR0DKcj3GUXPd8m2eVxAOfZxMn0TmLufWVZrXCQ3fTondkQgtyi1rNQcP6Et7kSQnaIyElC3+
WIX90ckJpskah2BDcCMEKIu7AheMnzZadFpFBHQgRA7dFmZy7vXoUhl5jszfqC/BbvX+EtnNx8FS
BCnOcjkkzZgEBB67ey3Sw32b5NV+CnFWelVMZHAf1t0Od4JzHHTMCn1uFgdJL+mNUQ9ldE2o0Iwv
j731V+WUynnpcLbY3ZdB2E2GDaQRGz2ZUIqkyL3/7aL8V3SypsUW649dlKrt4//jf8qq/ieL9L/+
4b+2ci6bMjokOl2KzelsGujy/q2U3dBCArKQbuJ+/meX96NcljcXf4zaROo2gpn/J5dFcKmzjUN5
hQobJe27vsmf+iiwZ3/ayiEUs9kpIte1TdopqNS2rd4PWzkI1TWseNu8XHUpovWQkDvdY/UxdUrA
7oqUPJcpKKhVvByS1zsu8PWDZubK2JmJcezGWrsM+ey0a7UCOQYFE0mh3VUVlce4tYYz8Zm2L3JX
XVRDqT00JYidqoy0iz5xNt5NoR4A8c1PqUMaOws+IyGjbiqv6OCEKFg0Hj8PSyuCtdJz0b8f0sYN
cffx8MQyOhKud6WINTnTxWWg1YTYoJubGfQXgkR9gxcZx6arLQ+JR4adUJ3JcSAxgzRRVoqvgzQm
MtN5/oqxTXctCqkrfETRfup1fx51uiaKEXreafuQcWGw6Ot6kBWb2TIyDxpOzxcXTu+eKPuEFBqx
z+f2ps2wg2lR1qMi6K0gR8yxqyUjHqtQHL8AGMKVEkTFOu5x6Ybk3o5izCKGsR55gbg70iY3yEg9
4kROb9rFxcbcZesezpjhDaRUeEKvcbrRp/OJacZuVQwz9X3enbPEvooNNyTgtLh39WLa96F9cIvh
WIstJSM3mf+4VbuDbqP7ZqgftCQ1djJenmU/LrsR7Mwe3gdBtrBE/HwZol0rNbXPneFzgWHNmufi
XJdGclG3CTs7OEPVagdaktcBdtTSH7AreYm0ba+R6uiGLoqnraLLTPrda6g9L1ZSeRYMJ+AfoFDY
S86BKSLXI11zOZlVnD7aKXSkznBGasWpCVDGyoDqYPG7mTwGUqAVoyRKhwGHeQN2CcAe9uW5FhdM
sk5UrsXOlBT0AxUAYLboEFu0yN2mbvw81/ZZ2jxWnXomV+syxS3tRcBiAq1MKHj1NT7YdfGJHI2P
adOLAzG37W7inb7X3VQ7N+RQCWIZSZt0pb+NkHPQHWra+httBOsyrQI69PhUkdTsmNDsRgwZO9FR
9Ri9PDUm2U+LWI1d1nYXs5Z9pg6f93Ps1GxYaVlSCzAnXUuHfA/uhYTeu29HtTjGKwAcwR5xp+f8
Xma0r1rXF35mz6EP5GMEcr0A7XP4BiviAAKVFkRTW+lTa6roilzyIrCcz5Hb6eeZF9RO1kp7zIVR
YKNSsfDtPEnuizFDPNYpHRYPBrEaxNKjXs6kr9pudr/ajvC7br3C0J0HEJpw2YexCtZsKHyJqHNf
En7n9aam3yZ0UPf6mhV7hFYxfSI2SXFvpRDDU3UyzDbcJZEzHk0zOvVyNC86TR98jYL8aZAWV9EJ
ab4I0Mgqcicf52Dj6XIz/8pUf+KVrOPhNQhzHZs16GNKCYYbjCHXrHzINGu5JXhPPxt9h8eRlhqO
l0nL4r2qnWlzhStKDTImrKXLAj4qrkGtJE5EaZdlRQoCLL5rTWSfk1GBNCmd/DQ2AE4HZ4RMvXI9
67WTTL5yrMmW/jbjA4eoU8kzxiTTS1X/oDvJaWBze3ZWG3loK+9VyBxl0q1qH7uUtys7RV+IuffM
xv0CxQgJCKM6Y7jNkRoSkpcYJBNr3wqxLkHewl7q7ctk4u93NthIhVqkFGUZEAbQMrvuah84BSIt
toieIZJPTUXZFTnrQ1cxvGTCDZYgo8uMNRT7te5g+ErwobZlwy0VqfZqMe1gKMxPbmORD5Kk1m6k
9/YQkm25K2x3D9Iez5KRHmbRfBtRjpECv4TXsk1xquYgu8BoZUEK+4BdCsPlpccHO7mFc4wtGFK5
+VEpui1kLp/YEj5DuWRuBYtsly+WOlHkl4/sTF/YhSCGqO1vKp5g34SYcEndfjSN4cIWfXtdOyY+
g7bwJILRq9wmrFJvb/M4LNERxs4ubJq3th0gaLpYyuU6VAcBcdsP5ZLum6nPL5cc6ruY2dZKCyZT
npZeZ8Uf3QXv2iKWY5WXxgUu9iEgyKIJeiff7H0csVzXx2YUyS2B3pepwUto1vDfZhPwvcyI8qAd
pPT0Qj7gNIx91GHJxdJ0p6hlw44BT6N2Hkz0NrxeYsJvP+TZ/DqFw3C0F/trNZgjxv48Dgaznw6E
CGlBVIZyZyPSvgHGf6tHNvM4RMl88OmKbUS46yUAP4I8KrTb+0kluLGTyWNBy09GrL0MLlDcBpib
BdKLtXAYTs64oiBKErKAw1AdWX+TcwzJ+BBprHKTo8nd0DqF56C0OSRQRUgOnqwADBRyMGwCh8hO
X6YRP96qOXheuouOfaRXa9GbpdU2cTN5GGjsmjxR4w6XFeNMQxT62akZulaCN/nKqhq0qq38Ceiu
VdIy6Mr+ScA+6xh/OFrjlkd2aomogRY1TjU99+FY2BtdSHVAWxvuvsK5CWXrTjUkB2JueciqlPQD
69iQZj0yW6yVGT5Zw1RaiCeXBXlXxF4fSVBKtxSAFJT/EoXUvSUKW7UfEEaXK6gNFPK2u8MOx1zH
K9M8QZPllXW7tu3/zkj+Sza0bX5Aqfn/t6EFOaqprz9V1v/6N/8ekuj/wY+gsAbADezHdpi5/Bs+
ZP8HFa3aUm/wKDHyYBLy7wmlwYQSYtH3Glo3GVH+Z2WNcU1SvDMe0ZntmUwV/zuV9c+SdmYW1PuC
yCTJBFUh139XV0fTrK9OXQ283AZKALpsTBOEibZNDJYLME62JbCEAby9G6Pp+OFa/caZ9rNPQEod
+RYOPK4Pd6hCjvBzVd80+M/Hde4PEwvK3l4KtTcSM6eNmxTH/8GhCA0FfM+qo7+PngVGOBoGGTEH
YSCDy02DequjpUZKcvM/OCsupfsdKKXE++AkUIpZvQhB24QFi7bR2vht32e7fraH05/P6udt0T8X
0OKcBPJhxEXvLUTz2EN+IoH84CJx88bFvGM0ot5m0E+sxyl7HFbyjTq8q3WgBn8+OPfgj8Pt798e
OVg4IbiLmQy+82rBrwlDq+77g1YJrBjpTA66IZq/WIV+vUcox/BckomrSK2x3x2lAxXdjU040KUR
xKEIyJ6AWOfG3ozxBTK2P5/Uz7a37YpKk6wERpOGyW2ySQN+3GhKWHhWbPTDIVpgj9L1+Iai6s0h
ZMsz8uKCyqj+p3Xxk2jgR5HAr5dRmiZpIoR/4xlkrPPzEYGLpnjtALXQYJZg913Cr3W32v/5vH42
Af1zXnghUTXa2ECltV3mHzfQQ4hCqcmGgwUBybM07TLSuhsE3eZupgz4yzn97ir+eLR3XxpCDXSv
Mh8OzgiyO4SfEY1F79VpVnuV6/Zem2Wf/3yC73yX/5whDQq0IA7jZYyuP5/hEmfKmSYeOyNW4oYp
Wf4c6VtETbXSsKoQIw3NvT0uDlI2KEqq151zLa3jAO/pMA7uuB8A2XrtZNdf5tnSTjgAXNBDffMA
URFeBsWlkTXrXxYm4zffP8Y7Yh1wKdskrb2745yOuW/V8xgl0yDwUGxUbuhPEu6NZule0hnNrqaw
8C2u3t6kF/1RX21klhhOrhFSWLuojtwbXI3RX56F9/KV7WGw8G9977xInvJ3Hw1VscpWmfcAE+Jt
/yT9pI3nXeOoft8hbH6CgIrcY1Ju7hNnCRurTFvSIdmb+cXcM1nWS4Tg3cbEKnUPcCctDYLuqWai
5SIazJY8mlU7reTh+jSaGf7a+EaavnWfhynRnkEv0UOxkmbXCs0OYHUQ62a1zn6o5nPPxtSbtBxZ
aShdxsjyIhbZ0zA53XUm8FItxPcGNHcSf9L6m8q112OT2IjGRU5CQJiHl3q86C9aCwoqLZnBU3i/
ZYt13zt95rnM/449gY03/OQy+PPd+usDAnGbwoCnnnewbb+7WecukoOcti+9i681CLG7xNFPRjI/
DmtY74ehMP7bjyRHxAJPGxjZLevNz4+H286j465Zf2jD8GR0NE+M6Itbikt6SbSQXfX65zP8dd3e
cuAcG5u7SzK4+W5Z6yCClXw3PYykHDU7Zfspqibk/ma7+H8+1K9PkIP4A6M6ShR0Xe91HtEAaI9o
Jt6CzigZCjbGqZroo/wPjkIjlDIFCSjX8OcLWOihVvQTF1BTrd5i8XG149BEzu2fD/POFrytY5wN
EhOHatGwf7HrZ4m2GooAsMM8G5XPBDAN1IwXiI0H/j7A/ZQU3Pi6bUXn1nlpzehQYVv727JkcTo/
SNe+fwxKGNqtBhwE4xfpWlOJNRntju1nbu+nxs2DcEr7AORJ4uwssYoTEwp33+rVt7ya7PusT9mZ
SX28KtbVOsus+ltQpPnbz4RgD8+w5VKzvnutQGnWtDC2ukMZDeVJb+Xe1YcJXFjfXIdMy3exPdQf
csmjnDfacjPUdP5IWzN91ynptJb5t9yYx+sMK926Th8ZGZo7oEr1w1IOiVf3iTwSdzidyyW/RoHw
t+Li9yfgGmDwKel5/tkM/PgWDo3WLRbaCQfaY/dRa9fBMInoCZ8nL/3GTv2wM3RaGKrnjdUWZ+Jz
PzkYYbpWuaehDkPkd+1IQ7Vy7+hmVo8OETurDMszdgw3mOpoAQGfarwrevb4SVP/5ZXwLhjun7uT
Dct/nsG7p4CmBB+4WrAFoNk/b9rdcy9nAvI03e+TlkV+UAtx0vrJqhY6fXTO//IcWr+9C1xHh1a6
CTjfP+7o38W0yKE7AEzqaw+gpfxMWXVrgwf2SED5WuXj/MIkIf7StTsU/hF7ZDMGQo3LeIy6wNRp
u7dK2N6UGBMYO3PAHMkBD7NM051II+MbeCeDpdJGyJHtpZ6SwqK5L7UDIsMYJTxVaeRHcF6f7FF/
UAsHigTe1HrCiPmXa/5r6eYodoM4TrcRzS+zD2mCC8Xh0x2aNH8pwwMG49zXVmQr1Sqtv9SJv1m2
GeawMaSu5we/j4/rcvDuLYvOoY7KNzdxcCsYiMfEjH3uzwud8+sCw5FIrHCF2EIE3z3MxE0NIPkl
d1IbPWaGFb2k+WbPxMZB13zJ0C/pSnPOocJD+udD/+btiy7YVPgDeDFReP/8GPYRykAs+91hsJcP
Ye/cznZzr4vwLbf7z2x51V9eUN9rz3eLKcM1E6svTA0mbe+eGnfUujlJuGXZhpf3g0Xds9A0XkoI
ada4ftPD4pFmLmS6paa4EU6yG7uoRQa3/uXUf3szIYXkzUIAKGO7n089GSDTxiPP74TX19drmpI4
pUm7TaqI6Ur69ucr/ZtXMwJRMDsuuk6dTf7Ph1MYJSJmPnzJSzsfotoId+vgxH/ZI/72+oKuENxJ
G7nnvTM/7YwIykzdHdgjtztnnGNkfykZoSGCvamzeDpHQc9+wU444XTZ0Q3I9/OoXawEXPzlef11
U+58576wKcf2LN/PKifgqYzgiRawEFLv48iOgq5dr5YRTmhUGNqu7oryENsY3qts0P/yWL2Pi9te
3KyLBEKD8YBR8P5eIz4qNC0azRi3RPy5tttt7tZG/U2XGLLwJlWBeq0GfgApQ5upclRNLn09ZaRH
5oMdZ8wflulqjK0o9My+Hxi7RX8lvfxmoXGYZijWGJs65ztc44cNaaw5CYHFqjmoOWyDQazjnkgk
opJCmfzlkvzmUC7rJ7NomzYcV+fnm5C5YQeo1G4O/RoWb8Ja7Lu1jAn20BTEjT/f8L89FneirraW
2i+rWl3Wa187ojmg1W3vkGCroFow26TtNp//z0bjb5pnv1nEqHZpi1AikpP6ft9orghgqoEjMdaJ
ANSV9UMRNaSN6d3q6XNBIk4VL39ZPn57euyvBfJuqCfv+TyknJS9G0vIj6aBD5HsNITMBbMZ3ez+
cqjvoUXvS1AqDUwUJFQiGnlfcTuZqIZoNbhFRAtfhTkS2PEkFtPqI4UsCQ3Gx+YT0U16XAMEXAvY
OQ7zfp1tq0CqKnm4Eose4ykkveXZRARMYHCZOQMW1px5eR828Se0W9pVRvhdF0RxjuGzY2hMwjyn
ZO1sRXfdd0cJhn2ydItogS0vLFlam0QJ0cZkj2ex8agGE2hdLmZpBqlRzGqPlDg2X92J1MJvKqVZ
EgHf0FV8MaM3CP02ydr4qcsrYzkxxHHlIU5wTOxxeRjnYp1n7UBiythdy6IcnCvRD0t4pzojLwP+
X5uCAm9mRvCIcLPSL7NRRFeOXW5CLGaSaYDqLH8YNTAd57bUqqPRZnjslqg1W8+Nk+eiUxYMC6x+
6QnVU0S20lBhElwyACd7opTK9jId2U5CTXCJsDh03eQSgzgSd+JXIzE7F4XWhTp9B8yAfl3IrbgC
fmx+slHPIocI+xmcoKjah1omGuLQvkuX24nYhIcyEW2/Xxie2Pd6VTDtGJYxGjZP8Rw0DtEesBsi
mCYk16zrrutS91ASQlLt83Br/+l44ZiMdNJ5SuMGqmFeVBsqFgUv6tdaHgtnuKPPGwwbhj0EevKa
azA++1JNXliA1tI2cLvVuDcDJHd4h8Ecg3YPYbyPIoYntGHfTZFNfrah4KNhPFsjXlQTMWi64eLl
ADh+2BDysAdACmjTftzw8p0ANK9Q0e5dkaiD2DD0VMy4VTc0fbdB6u0eU6kYQCqXEOzXBpT9uEHt
4YyDJ8+ftxgVhQj5VrpFy5wfFH62QfEZOxoXzgbKtzZkPrsFWBGY1GcGXwcJVz/ZAPuM3cNTCMcE
q1A2UFR0NhAiIRmG2+sdZsQTWoEegcMi+U92k9FdmifREiIzm/6qZ81+ZmTupXE47lC6F3g0Yz/Z
YgFCR9wXWoy1fXLiYF1bFK1bjED4PVCA0vU+3EIGoIXol2VM8MDSN5Dd9b59U1ssAWT92ne2qAJg
NjAyt/gCGyrwydITYri2cAOaFGfTmINE1kaQyeW12IIQsOIfbSmAAy2vcg4Z/enA9tshfC2+Ixcx
IjoncqUQ8W1ExlVqj9nGaOw2WiN8bGevbwTHfGM5io3qSCZVfZ+02njbbMzHbkD2O4GB7DceZL6R
IRcQkV0DK9LZqJGkUBfHsnDGN9HBlNycunS4sn9ok8O/4JNUmhuurdq4lNl3RKXJzfNSII6affs7
zpJUGMMnDnP6QEJRdt1s3Mt0I2DCRjnpA7HhpMpUAZgS54JfVPuZB2If/hM26vwTPUo2o901xJOR
t5L5a2e2HzRSokjZRIaomXzmg73Fms72mtVHK8N06RdOawNMqQyiADRN9dgFbEQgXr6MUjvTntXh
T1dNcmxbrhSC9TL3V/K7MIOm8+13FEZYlFlyIrSKTAY3acinNx1AwOO0eqjP53OcdPpnpYfUk/R3
6z2+1Pyi5iX7pWeaiSxniapdOsnEusR2rB7EmIVvLs194PClKth8h6PuY8Odn5gzFW9t3aK2X4rO
+FjONkGnQy1vQMnC43DLye/ibjn0VCyPDurwD2PHz1k0oh2q3mzOGxpvl8wlMChhdS904RiDpJji
gn4cuBNiy21e48hpvjS1yIJs1ppXuzGTY4oBLj9htkFqsejdCwqqhf0hBiFfhbIgWQ2tLuJzk9Fz
pgt8IEpJoMimdRoaiWKcFvKeXanbBhn7puJY1BV/v0+i8bkJp2jdO/CtHZLOpjDZVbpo3F3BaBCv
RJxv96A2nfGSxA96wSi3stvBDOCC19pz6QpO0a4zN76IzJWPqrLxeYSIMF1FYRjdJA4GD9Jn16sK
PvGliAU/lfDNg9ATtGu9KfGRL3Zzhg8U36RTV3+kdQdzF/DxTdTyqO5LwriCdZizYKpmURzwTkY3
eV6PNrIwHBo8RA0PFd8uTfjmnBWuuLHjuP7cbkAmsbaQYxKud5JmGC2Wcjk4MRcVKO9yoXFr3uFt
rD/LbYe5K9Vak2PapMmBK5scUd7zYzVQe0YrmnNtEPawjl39uV/q9nWMua6rbTdfKgOJgkcEPJe1
KYvwHNGNOAwuJm536uSNWBv4cGPlRjdzgnueercolq8rCWPEatbmZIktzcQIl0uD1/Im+0gxisCw
ajwyjNOSFWoIIfhU4CJqYyFSV1bhU63i6FrJofqIZTvz8SMRx2Zqa2ggOKSIlINl7oEhNEQm66Ef
acN4sYluj8C65idHS1kXozA5WjX/uta16GZwiW0FVCSpwEvdYWJhNfmJIDpM771LE4dckik8A5ng
L4SjuzkbphxK9FpXg7fynNPGKrsXLBTLm2PDyrEjIXeELKKnaPvtLoedBfErNeVDUsTjM65+EOZT
xYfMpZ7dO31bAxeJ1YPmks/g1eUU30BqKg0EyGX7mjc4+x3VDc86Ybf3oE3EDWIo51KmRnjfiJED
ZdoSuDZOWqhNGAREx1Vz0nhBAKItbzpxJjg9hCw9mvbhvVmkJJAA3LlUAOLvYXBm95Ts8xMS0+7r
Oo1CO68tLXGQ//HyZpPxWpKTEoeVR7+laz0k6gT+wtIHRyzSFcAeQY7hvYjZcnn10DXLCXS5InUC
EMktUTktS68S3GmsWfENeaaVsSuMtbrVrJQm7rjkfNc6sq/xBK7LKXdY0N4qR2PPNOoFKVvF1Lxh
EjSeRQSTYJw6ch3HdIA5Bc/9jtVifavMtAZpZoL5g1Ush2/wOlbJdwb8X6trLoviTd4d9AkpnKco
eR9XMGz3bg95NbEVIcO109z1YUnjvzHra/SN9YcZO8idAUT+JlRNcuhd7DAJNtoT6xgMjAWF66nU
ov6lSRIsTa3mdKzxVbb5oZaKi0dqzhV74jCoAfGwiKFEp2/aWwMDYcv5COSovw6LOjqMeT4ehSr4
anhtXlqtyIjFtaPkVomuDupSdE/gXKBGrPFbH1X8VlfXtR+OtfVZupEMRA0OpQb85JvWjGdmtNTB
4Hp5TDSFn/Utz+H3XBGjILDkOxGhFGAbzDwSmHOqh94VVxgxEmaROvqnvgU4MrjpNSrJsz7EJPIU
dcthM0VQBpSO2IZSBCmd8TpG5qtZafVNucjwQYVmdXJnoNQsugUpKyXDxgZK4Ukm/XlcltxPeDav
8PS3lxgDy3MUl4tHqU8J6DL+o4X6yZUxoRA2aJoM49jXMRfnJtENljSH/0AL2pd4qND7iAviaMQL
9fYWejdXn91pmzNVfRDTWT41YWUzLYspSMe0Wl6ceYru9TKeAnuuj6rKG99FOgQFsqmOzrR+ov9X
fICqQL6PXbG1IkE9YqFnh7Ozl0UgKsqy7pRpuuWNoabfZIWog24Y5EUR4nQUCPLv+IVNUz7UgPlo
iqXOje6HjoMMMrRvB90lJ4N9DDw7kBQ4PdWz6vr8mCT285zqxYF2aUwdSCnnFUBevSqZ4is00OGu
MsxTaK3G51gPp2B0NP2Au4h84AQa+zTyMHZ13HsEFAC6XBZ1QXEhXlIhD6Wcq4DHiQW4IsfDixSR
K27uum9jNpgv6GGNa7dwV1QLhXissTTtZmrYQLJ2cWpd/myg071bRr4lORJYGNjUhV7bt9EeO2f9
DVIDsYh1RB59k3Ib4PuJEo8UQLywdY1PVRRpt5vrtCVUGbsfsMHdYCsKeuLrP6W4C8/RVB57DH+Q
8YV2WS1YSlfdfOkT9OI8ikGCc5NCTUoKMnu4LoQMn8CFUWYI0iZYAlOvhhpz7+gt2PDCci46kFS7
UI/3sSS5JLNaeVPUSAF3MSo8hhb5elqWarxSEpQPNRqOWyVUifdmTm/y1Ior+IlrznPXlmxLc1Li
ScOrpvHKDfv0tTAF6VYGDXhaa5hdEIrR0hgSDfRTaDWXpCqm7OrsEfUYsdo4ijF+3qP+P7fY2Y4h
IaEjYL8rbP7EE5WoiztRgZFiwOOVU9df0vddPERsR2PW3FeXmSn7nE9tVQ6gFuW6a2o1grssY0xU
Y2+8zvB3IBjYn41VfQvbqvlIxZoTIVhULFp4cOxcaoE1kvfR20NxtygqlnxpDYbe8EF2EdpUFIL6
fBzNYkzOmlVNwh9tvbOPdmbAniuFqm40gluRtS92dUP7hhxvoG5k4MBiYxGqDOTQRZGWd2bjFHe4
mTKAfwsLaBrD6s87U8felcZfm1AHd2lCILlpUAGc0YZWD4swQYq0VDx8bwmbHMCaOW8JTVmnvAYA
uG4Ya96W9M7WHHcyTX/+qAqBw1AfszNFTCnOUTZ3XwscGV+7oaOJ0C1D8ZbBY4q9bu3Dj3qXGp+z
uOVNXwmUtF0zhx8xL7IJF2FC3E+9ht1X8sy1wjPX0bX3aybLh7yZWRi6GPUuUtp+rAJBLkLsD/MG
zovNgQKnKknPigmMR0ocVeFHaQB99dx6BuFkp24mfQHgBOahhebVHzs+5T7Frw+DF5WW7Qlz5qBp
IsruIlllz75RL0eDkBBUiFFA8cpPRk05VydBHoPjx8JdtIO2bCUAHCdOic2Ue5nGOgGzqsWBDVFL
8S2BciZeLJ+H8OPYjqRkRAPYYy+MJInjw8BRh8aCaz0Jy/34z8WUoxYNAIYsI9mtYCKKnQ0BuiJH
U1UHy5XRzkJkmSEq3ZoC4EDLB4l+rDzkSUq7B2UBqZZlNmfH2qALdGM2EG0CcirkxdL21YOcUFTw
FTJv3U1hsyWo25J+SFvrWXrRoWIYD8WC8OPKHfvxbVT0Rr0BsiVWDsCWj9kymhjZy/KlMFz7LiNL
KNzVtaM/gpXsluNMGz68EQMnfTRHnc9IVc6nTv4ve2eyHbexbdtfeeP14QEEymi8xs06k2SyJkV3
MKgKdRGoga9/M1LWObJ8jn3dd8MeLpRiCkXEjr3XmqsMuXnePJUG878K0hb3hHeX3n88b+jLcBUH
sETAO0swk8mF38WX1U7+of2SpAhL97Jv4Pb0ktzfvZklYlrnJu/PauR2LoeS/t+JdBIDB3vVUdG5
sVOnR1g5NFEaZiv41VXiNrzquIH4rMH+RSiQSX5WGfTIqgRI1vw2HoDWKl1CAhERHVhKET9bKXgP
lVfmiZk0+L+it++LKJiIosuSl2WJx2d4W8O3tvo/nI6/5HQ4dGH/1Rn+AyfnfxpQ778Ph0c5ykf+
xcgBhONgseGowTuA9utfClTG+r8gOmM05aN2A+DBXOq7AlUzcvhUQJl4+T/8hvijuvj//d8LIweJ
HL8d2gAGO39HgIryhO77D7MxE1Em30vjPsB1OH+QSzJxaNsp80agTjWMMGJyx67I9VbLsnFVfYPE
pN+QMZko8sJ87S40mexClhHfMDPIn3go8yZtyDFf+9+ANImHexvZfp+WyWU4OznlzrFHHu+ylPMh
NcbRiNclAr1iODZ9XvB+rZYOV0N9U+Yz2zLJMYS2YOMqr90wnU6VUQzmEWLDfDM7YfiU2qo+EduJ
xaUa9mM1+NHahHyIZ7q+TgvItpQ9Pe8frpKnmDypkg52PxorWUCFw4oDCHS0FS1BjBNsYx5e24dF
o07NWuiXsWuHm8SMYWmKuBsJNAG5CUYZVxQQjWkgzGZo8mDjygr8AAMA/0z/ZUjZdKBmKoPkMlgl
c7fH1UtEn5HTGYkLhyUR88IuXehjrzCU8BvripwlYAiHW4Gi4K0bZ+th9OJyoHUL0jpuW8KGonpm
qcF9t6xwqMO/RjH5oeOE/xIuFQs8Dv16Ok5VMGHialz+oE5o9uJDiBXoemRovm8FPSTHyoYtsErF
WdNqrseqsggvdfxxyzSRVYyzr3v0ELu8SKozzSpl/p2kjqK0bonMQQVmORvD7mfzXnnZVnRGWezt
juwrr3J1NzXtfLRzKXHt7lAMPr46BxW/2WN1p24pDqoiP3mKhj7YiXEct2OXkooWiSHazaIDlc12
DHDJQr//lZOJidHKYoNweRt3hBmDfiid+Z2FX8L3aAp3jyStfrTKJr7KvC7/AGUAvrk5YJbHcNDh
hI61ka3xb+lHQCwTMQbbuMLepOOdeGisyRqIkc/Vjl74BEChkbeTq+q9CpsecJ4TnWIZTv6qsovs
0cttt2ZV7/PPZmpUR53FfuzgMW881w9/1f5zoB+pJT+ixrNoaLYd2edRp8RTCJPlOBKXhlNiwKYh
y7B9DJzhk8kkZINActmEQUPfizcgOVZ+bcOKjKZBriNSTa4Lj/NQFrvEHDL43Q9tDArcbRfL2rgD
U45WFIZNjqB6cp28OavAXD7mXUG7XEXzC2jT4hAuIa+gQagURbMByQB7JmLUairPwJJT/NAVkJ2V
GJJw7bYZni5aAM9epDhdGLI8ljKJXjuVF9Mq6ML8IXNqsW7pd+6Hrth3FXiNhuMNp1gnM+85zdEc
7CabtHl2u5GVJbTCKzbqlENRV99SiMkdTrL8S2llM+TYlgTqGP4uLXlJfGT3ibQCZwOMclxDxHYO
KUcX4u3E+zTOr27eINvNIjkxJxJ+k22U7XIfCW7l6Nd7d2NrhLA/Vpnr9fM/AUH/53/lzBCc2dmt
/vu2eJO0hLu28C+THwlWv33uuzsj+MWC0AYijiqSWlhvgL+5M6QF3YrN0hLsfN83xR82QfMXi7Gk
fr0d1MbEd/ydXdALftJlwNDQPhB2KQ8aAPsuX+RHZVjiJ/SPaXAci5TMO6Sny84QLSeMpYBr43ax
eegUK9BKWB3VvqXmTJNydM6jU83PS9jTwKyilhcQRyDNUWnNuGezEN42WHNa07OG/tZZg+uvTQGE
XIUJ2MYtRmextWHg3yB4hSYkAUyRrOJMGYyCcvjip7pHT5MJgCN983YFw817QF0HuIUNY4/mmnOR
z/etbXyY/uCEJ1ZgSm+vnEqyMnX3LxxLWo2yXHaUFdmm7AEIQ5FOrRV+TqOsD3Bso755BLXaG6dg
ikeLEQyukc9DZEfebpTMNF7MIYySbdFHEyhGIlDct9iUM+JyOUoSD6rOzqBzYL+sxzsl/D5e+VEw
RudF0t/dVdlsRQ9jZHo7M88K5awS+Pes/i0yjY0RY7E4Wo7+lZEVS//D1GR1uYchQ5Ac6UHuymP0
QmyzBSViwwgMFAh6cM8i/ndVeBA1PRrS0cdCI24GDbupLtwbqJxY6qxIBR9orXcGHgkgOQSN+vve
WzYd/7aqTFA62NaHsx8gS2K0AGon19CdBczGZtQgnia/h5sGlakpgHe1sL0CuasbTe8ZNMinKcad
clR9pzTkh2UN3k/Xg/xF5BHeD5w2njMNBkLynK38vIzXNu3sdZdk7hfSv9MHSKHTSuH3xLdsyF3M
FPzYafhQyhJM9DXO78RvyiPzF4JKoRUJjS3CV5rdE4NJGqUPfwz4stob1uidWohHk5yfYA/CQDKk
bD+6FX3jIov9DexcQBYR2CSTYu/KN/MWa7pTrGONV6o0aElxwtqDRZefvAuHqdFIJk7i6j0aNKdp
qmfzjBGSPnxHJgyBbJrpNGu8Ew7TeT8qtbzYIn9KjVq8edQaEd2e7FOCdeDF07Aoh1nADhU40Nes
GFaehko10KXCsA3eFw2cknUFe4qNG4f80m7TJUH9F4OoymBVMSgGWqXxVSi47GLlRSEsLI23qjTo
it6f9TZxKD9bfgkHS4zdETVUfqRskGvm7u1Tq8FZ9ghCK7ML+2rUWK1cA7YKjdqqNXSrH+r0g2Iu
8cYdpdbTcK6+WvIDp04GABrdRdcLihcwAB8eib3cKfzx14XGfQFyhvwVagjYnFJTrzAUsKyARr0J
5sa+p4/hEejHK3EABxAaNLCS5FR6kX3bB317PWjw2NRqBhl7n3lTM/G86eJMPfVZPz4mGltGhni5
NSZQZrQy0pdm8Lqrzq2ksZ16yHc4FeCfWRqFBi0zPNbLNCLDQbBiEqO3Q3nvfnU1Rg2lwfwKyoiR
mjSOpYatdVDXgARjlu2JEhklnTcLNpuA0Ta75rwmTWZVZ+DbyDTEMaqRbibdwFXp1mDeLGKqm6Sk
yIlN1L4aB0dMMmA4NSawcWd0DaUz3qeVq85EXuKlbTjGhhov12vQHDXCcM8FCW+nqu5fFx8gHcJT
ciw0pK7SuLrxAq67MOwKjbOrNdiO287bYkADkH5Wf7YZt+6ZpcLCm0LT3k7eBApAo/L8CzUPlACh
62IA50P87lcwTxr4olF7s4buSeh7DF+Gmzgs7iBhy7PQiD4R8P4vrlS7ydYEP1PD/IA8mTeyy+TZ
qApxT5RLz0bRzvKa6pqGAUzA/EIHtHhRT+Q6OJuFlIliHY7ddEywBZ9oz0I1DBB9cDHKm56Ci1Mg
S42GERqem56Eciz0roUr1mZnhOuWeNVPcTrCMhwvXMNeIw5bDTvMPH87mTQe2UskebGV+DXVcMRc
YxKVkyRPVpO2D5Hf+WehOWJGr4Bp9XOmnlvAN+fJ9ZcbZoDGOyMvkx3NGh9ymNwXAJJ/XY5gG+cL
wTGLgDmWpTuejKgYwJhZw3noGvsk4EjsgkSpl9F12zsgN+FmdoYFG9QU37Oz1W+e7KuPQVf6X+cE
JdHK61pg5DL6PGZTunWSRa4YeTISDfqreWoJbrWIpzUqvicYrNY4BhYOLoZI+fBeF4GVMxoabcRJ
2HdPeeyol5Dz5JY6ujoGbqFLWi/NvpaOBTBCDuo1iErP28LGKT7aURTssbmHN70VBldDUCJbmJbm
GMvgIPtM0J8V7G/0Ybr83DmmvE2Dor3JrBlcXtBWJ9j23U3YkVCQOpl7HnOGQsZQ9q9oQIgWqOWg
RSoGgS+tPfb3ddQG14sh5y+m3edAhvqE7Vpyja/ysTOe4tj13lRSsfRk2PxWVUuvWi/aNRyoJSR6
0wyqWz8r7XNihiXL0gBdOchnhDihG+z9Dv/sirTaxF6T4KAYvsUU15UfvGc0YHdmYr87fVvdGFHp
PgaRTiw1J/t6ZCLEMjiLu1kt5joKS/BmbntSuc0IpmP8NpfJhjgEcdMHXQpbr7LB25XVXRUJ+9kP
umE7+Ua+U6rSSdVQaEEm4D7x2BwJiSDwuLJr4nfN9t4nh/5TFzfAY6yuXjb9OMhH+si1FgaJnRkz
1+bsHztgNmvnLgsVIwRBvMF9HpX+fozZZIElXAecqLntpBffKNO66RxvOkmCjvC0GupL3Cf0zxBW
ygOWMjrazITXbd4CBQvn9q5e8voOGIE6pLEQh8l2y/WCbmo9jotc9jgH/FdqAfHEMYa2PCIv/2sA
ZfGtqAJ3F2b1BwRf/tZI5b0N0T/lz2cijqdOaQ+IQpj/pF0an8a6MY4eXcWEGCWvCdm01fIpqRuY
FYiJxpNgjuSCX7+asyDi0XTaXZFmLowK8BNWwmbde5mT7kYkJenGVgv1B0l1/RlGsdq0qnlBelrc
Dsxya9DeprNnv0OY4/TZJu+YFhuJ5R9ElQe3qEIndgU/eaNA89q1kdLAVnN46Os0XEdxJolntxgP
wG+NrDVPdn430g+KMYNNqbsiRoDydWjnbWZk44PXkGI1LvZ49My5vGWWg+E+t72Gh0P6nyl8463j
ZGJPevuCVk5QTE9UqsQhCHN8HMw8ejazKn+mxRns4MUtztoF0XALZEZeLcDnim3khkfTr/tiRcIT
5rysYgdbBUN4TPqBuc8U2ekp7YgVWWHsT3pKTFkdCiWi9otdpH6LbC3rZpx7K1sF1+GAZmTqguYE
gl/dw1+zbxynmc9SNdYGUnu07sDyneJyXLYRhf+HxQuuUsd7irwEHpBIzmXiWvwpnVOR+davie+I
VTPD+FKhx6TPL7wPFmnwx9nQAb5jbG8UwaPb2l7em3j+mPjGfVAjT8Pc7W1I2WNCwahzTct43Ju2
gTGM7vTEEeEqyS2CMtLomdtCUAfzZ2blst/YOcWNkSe30Cbsm9Z13jCXwe3Hmow0Mss3WYYkuy5y
LkwxylVezDA7bMAdle/o8asCt08TJo4I7QmS4TZmCvNiN2WeASUja8xELrJDHCrWizEtpK8zbVyq
uWN2gkSFmeqKQHT7bTYEjMaEoU4hg70MXf928tAyw+nNbkoev3ej9bfCd8OngpSVQ22E88kVrXmj
OYmbIRod5IoN2xzBs8Qq+MGOngljbaJ/wNVjM6qrLjozaGRnJ5vhFglFvkmDfJssNB08VTews2v/
r2SwP9kkOBiSg4lPgXk+8xTOh78/GMahM9OvAdFCM5FjnUGYwalZAlZpErzRUZml+lRTS5Vs2Wb2
F8YFzrc/9mYvPxyTBhI1dOx4vH/64UtSNt681MnRmqrm05ICA6iTPL4lCS97+OF0fvet4fsnNmj9
o2yLjhG9a7rOf3AKJCpJvYnwoaNVC1VueUdmYBaoxr78+c/52Stw+UGO70gO/XhbEaD//oJmFZP0
JvMj7aead3HQ6Awv5EV5mXR3CmOyvB6IiyTYySneycDiRD0uUXzL4FgfrkPCKrZ//pX+eIuJfgXC
gA4+4Ez7s865N7sg7jhlHBVcjxuzaMiRTxEGrOCRMREzo7j5NPUD99lqwtPlZ/8zVfmLqQoIDe28
/O/9o/MFnLdmnp0nv5+u/PbR31pIvvsLHguPtEgaqwKcB+/Id8CHQ5iAhdkd84E2pdjc+O+dJIB7
mDx5rQh/xf7v8anv4xX7F34pGVeCEaaJ8tv+O50l3/zDO0xaJT0l3ihQGxD5GP/82Fnys4njRs4Y
n42Gzrol9QF8aSNGDmJoJNF2Q20yVDX92Dui5SUdpRSlDChgW+RXYvSIQrGXqYAb61aROhiI1kcw
OgMhIGRUksVWJIQazyFpeKyR1pmJpnPsnJ6J/SxS9ZbXDMm/JduOKQMIYNWs2sWC2EjS2H0juKt+
gxLMjGNI6eitRjDD11YsnHeaBwTSyMIoNY3P8yDviaDeC4ayzbbNDP0RO+QMk6XJfCdUJ1963Kxi
NSKyQ+Dfkj4TTa58KRJremhShJo63wlXW42q9DYSZVbRrmqq4ORJn0i/AAFbTqRdtLJicuE4cJJC
hbRpupvziUZY1uv4mVo6RA0JETUHDHvWk06BePcFATZVZfQHG+/M8zIiGChtHR5nm+gzPLSs50iQ
erliVQlfUk+nx8ELBEDlSwQS+1ou7ee0SfR8Xqd0Jy3BdXaoTNLO7IZf5uAIvip0UuUc8blVH/EF
XEsPkkadT0iao47Y0wmdQD1JSPbkxJ/ayfiZQWZjjUXhA5I7d8lP7KlZSYlKiivE2vHZzoz0mkoG
MNmYTDdpmAxYOGUGYd7nM76hrydeHfJqigne/Ibnmv/y7YaSkQKsNdI5W6LXd3iY0d9xS9v2A2F4
THDGS2g1dHtC4zgqZcm9gTySIuAS0ktRx+8VtFrCATaC6zKmBt8xngy6kURaoLf1DSRpe0WY7AB9
sIjN18ZrHbCFBRR/apvlawwuERTrUMoXwFkPHeCzHRY7D40ZQbMvi2jTe/qT0uFMRRZRbRVE/Dk8
gLrfyFPLpA4tMDDTHd1IfqclFPzdBxNOhph+iDqdXBt7emn2u4GngUqbOyvtDuC9nF37CLuSxL7c
90lh42zFwweEktjQAVrcyh/r7jM7E8mj1Oao2OhRjRtfTtzgCtmAWAUyagnxSIlvOuFfI6onkzkB
ZWh0ed4sXsvrqsZtf/DT0D4a6YC6BNQ53ztZ9Fiw0OFo2IGwepRjwRMDpI0k6cnhR5acR4kE0c/J
LJGxQOFF3ml3RAm5HIMDS0tVOp21J3EybinOkv08MJ5EnUV+IjX5y+URxsvB9c0I4q30y35JVww9
ophHu+eSjCKa7yb6MHfFIsj5QlJL3J3nEAl2ifDryAiz1+QS8MBcksByRJ3Ivy/RmDl6ZU0gJg2L
89Ke3qsNLD5Rb5fIKOXWmlXWe6SdjRXxfGQr0rRCzlMRq4erL2fqwwFeB7wuAiZuHrvjgMmXUD6f
Cc4xYdAcrZQ586uw+/KAGTrPlVwgrk+oky8HQVIV8ExWEPT89vGSGDXqcE6MGtzCDkERRQDyZIKB
6HfAAfbb2L6jdxv5G6NpZ9ZTtCYbM6/9g+c2Js1mhBuumjBlj7HRcObI+PPaUxONuwVpULyVvBQ0
CJuCL0RXmSQzUY3xw9xO9U2U9nJ7ETDZM+9ypsOryI0lQ7GwwJqvLrrNLAPNlHYsGaaOdO7cmkja
uXCmh5oHnUEaPbu3zCRyUAIU34ddLJ58RNBnj7yYcBfEaQN8TxJgc5h6lkh74Q88ZRlPlCERJm0Q
vFtPKKaW+hRVPo04u8SIcipC5NuXiObeAWy2Hkbi3XKd8dcmgqUZlTXPFL4RHvDZW7itTUuAozlK
3vAJh/WT6gk5S126bpsMsVC5Kmj4cdBsO7kFtUwALg0Lj/468VQJfdWnorD4PshBsVoMQBB5E628
mk8OBjulWZbt5yhDdZzELk+31trCi5AvDcek9MqpCdbrLR8z2eWZJ+aZD5mQ7uhOcNa3tSiQpquO
KyXRR8fLmXrZA2KjuvuBCc1Ex6JlfWt0bHke2/p5lHMLN1URWkl7lRv5bUnDk0oOWO0TnLdymaf2
xzRoFTQmmojNtrYM687xeLtymFtg0Ucur51PzH75b8UQOC9j2U20uZXbxLvLylpVseXRbgjUi5XY
ZfkyRtGcvbqjzTqRE1mRrKxhRPAfE/kldVBq2qvi3op7sabH9LmMJ3ls6lpvBjQo2JwZp9AW4dh3
HhfyT1Y59UO/DqqgtkhHYAIQ34o5ng8sP3ZB3F/UU0IgQSxRUYPVkVcFwit6IX44EbbWJjK/X9L8
C9NSTcjmuB+9XNJhy84tuEWlqcMJ+4m1lneyQTtWQlg1RuGmKLka73NVFi8ELTYn5tw9iXKgEibq
ELt5AiRGW11vRK1X5k941Oor9pjgzip9SNVhM9g0k20QuJbVnRG4Imns8wiFYxQ/J75yaZyV4a+q
w54hiGVuibReN50PC5ue/LjqC6swxkPXzcc27muy0Zjph3dmDDULPcVrqfpdXbdqZ3i+vKudYZUW
/kMogDy8zl7OhB/FLlOgo2VVBasq02vb8QhSgx+LO86siw0AE8QfRDcAcPdIPlnXlSgOlqUiIpKd
OlhD8bR3WSkGCWxy2Zk9ufVuGmfZ2vBHQv9EWcfzbvZQpB0kjyWm5rZ3Jy5/LK86iBy3wdT5J8xy
bHNg6Q/JZNTdqhitZ8caaLFxkr7FdxScfBHy9FoORUkcVNsoSOt4hcgfHmjm91e4sMwb8CLIjFvD
nd5zTILPs188wzhV+XWuWudeZTF9/64dgzXGD7kLBnv42s6N/BgHNFExC4rVwkO2Va6fbJATNDuI
EfJgDmrYzGBNt0VQT/HacWAcknCT3gSYKWcY8733Oe2CEiPKGLKPw7qNkvFZSvpxQIObvR+Ovw4o
Vdwk9T/SHZkfYncuyaJUYmdnfopl2W3uW05NlD+lt8VZMn1Ke/FkpD644bFtb4IkXuCkz+66QoiK
Qddw9qEc/OtaJs42Uu2Tkr1B3JtHZbRtC1XdYB1micrISHQR920j6oZTT4DrSbSNwdS0Qpcte+e6
smlXctHK7ZAp93Hy0N9MSgVbVKNEc2i6O09IdueodONTdRpLZt2yCWhE6lDuIEp6x7yx5/sIR6Nd
2uWBvItmH+gdwibxhBaT7A+MiunUJLPx1oYM7PAfyJslde/7BC8uszjzIWvSABVz3j2LSRjXc1Hn
amUEPp/D7ed97IZcUpcIsZy6qVR0TrrqQ6pbHKuiR33L8y2yJ233OPjYks4mg9A1O69Pd9fZ9b47
71LMBscRd/e7kRUf8FAhtbX8nGSUpmk1V9OpUJmPSONp2O5RFsaoJzJFglFCngU9vX0Yxd1xKN3P
dRw5aHjQyli1CYweRP6RZB/7PWxMWMhh1U4fqIi3VNeILfzELImPNjOigemFET9KMHaEyWGbVEhd
jET4B7OdbCIGyPprxTxz03JrvI57wwfmbffEC7KQBA3XrnPNh2HMcovmXt7M1OLYXtKHJLQIm7XS
wskP/oLy6TOLf4SuXyiscYiVQrrqiEdjwkGZu9vhHlSUwcLUJN4hYDz2YmStIFYdR4K3SnoL53Hd
cQKJ1daHJ4p8gfcisbvxpfaA9i5Ml1eymTOMld1C9A14D5n6yc4Tufk8RlPAI24XFQ6ZBL34IFhI
i0R+kijBdNA36TVd+4o3ub8igfLGy8p2zeYVPha9MLEhtx7acM4u3SlTak5eWw/oMCGSnuxOAJMW
0WN1TAkJkTYZndvUMqicIg5u4W2IHYlqdqg4hhDBGbyFKifyG874WJMDPc4M9lau1Sz23idleXEJ
z3YQnkaoT0eQB67Z229BXLDrip5k03WQwCrb+SOOuitlamt3xqycRgcOu4CnR+BvwWArtzGBNUi9
x5ZCxBsc9iaINvl8MpEBP8yCjHFq0XxdKCQIzM2oz3448f+HntQfGjNY3DnYCw7QwucY/VOrCONR
ngAFSglIlwioi6qyp9fFWfr2gzMvi9qR+E41UpUI/D2MD2y+f/4F/tisshyc7460IEnYfAvN1/iB
kjDGnlUtoovwx0n8nQido2TTSysUJHS1OJW7KKwhACRxdNXVJAdta68Nz1HZ4cMyCRB1qoyq8s+/
1X+4LJKcEwQ4+BGcP/SrSrsnMyfFmlIi6t4zrZqi7ZRU1KSXhNQuEVQ+5PNQHBlDVL/9+U+/kCF+
EIzqi8GP9/RflOB/IFOh/M8YMy1ck5kA+kOKFgabR4veP+WGxLNrUEWPgf2UEe1ytHT5XTqMapnY
q1rcOt48ZBASsi6KD50+QdeKiMavl4h3ELwstH/xhcXPXVQLdwp/2VKYICh+7u8NMkoM2wjyA7pv
ZN6SiK12HXuZTqh1pavWCFnLrTe16h1l5vygOnoVKuYsn1RT81CU6i8IJZbu+fz+EoKBsx3ERg7a
W7bh3z9WhquMpaduOJDWS9mI3Xx66GhJvbS0eFpS5fXxdxSIz+la4iMdOF+UI1bWvcV0AbJ5W+sz
GFf2zy/Vz2wn7i0NNM2VQEmILPlnKog/mIyiGhUfai+iQsXtUumpJAnz/kRVZLflI3LJwDnO8AYt
dCRVm50GRwwPvTMgToqHUb6Y5sxpGXkHdbHVcYw1Eg5R6Pwp35OIdJM8ZJa0anSvp5Qmbza+Bbol
GWHN/Q2yKYwil0NpUozTQ7/oLkA518SOhwnaqyHFF6nruHdinHm2cNIR4uP6NSegP78c4ifGh74c
PkmJnkXfwIG68dMCFFuGSubBN/Z27LIGigpuySkglIhnZuLbs/DL61kEg/FYioXmyYQz5z2ZkXc9
ThJ1/mNkoxVauwuyX/LW+EcuFn8niAbMw6U9ZIta3+xG62z7sY+SQxXRAVuTnjtgrxoIY1vmgp/u
iozmjYfrgSeEA8E3cso/nei/6ERzDhB0f/97J/qZkLsfJYy/feBHeb8L1gZarQUEWHNgvke3IO8H
fCYk9GkSUkyHx+u3/rMjdNQm8wYNnf7eeNaSf1MHZlq+C6ha/D2ytN6aflhjsCxLGyKKQ48G7qz3
8+CqUkRDVXMw3yD7o8pdB1QL867weEGLAvMqwAndMog4yTE1bD9b84ydM/FoT+lI7UYnhYu6mu5S
6pbtpX8bY3a+K2qr5WRCLjSpfBkGR7MfkEwVHoHhD4aPq0atobkG0nmOw0kWNRHeIkWeNQ6EZpl5
aNzKwhmKU4VZoJVrZGxV8NWufd6aw8i6OQ3HyO+tBI6GP6HhAE6jhsd64CI/GmXlCzpi9Ka3UTqS
dcC1dGwGYpxITH4sx+NaKwYLEWEoJxCBmq9A2NYTp4vdtoj3yhcwW8fSC5/KQsRPS1fZcAJgPeaI
Hz+OzMCwUDsNJVcRp/eMqM/d1KgjagDqzyrs38Ok/qIEjXxk8g06JkbRawmTJSdZAouYKE9pBPWe
FAjAqky2xpFT1xXhvFi7dUTEdI6jbDCOGMl03yUzovnRmK1+MZk1ZWm0I/LJxS0s0Mj0+yE0q04d
LDMKLS11zAaVTQ9ebibNTU2ATclNQA6kHRSXp/yfBeGvFgT0yCz0/31BeNQ+nP+Q6UQtpD/428JA
phOkc/ZTNJrYrJkd/3th0JlOTKRgUEowf5eZ1feFwf0FkgSkOkZGeuT87+WBJcMJ9KTLg70Jh5BB
19+IdBK2Js39uD6A5ILszSrEXFnoNef3NYg0CVIIQ2VcAT4c7snQLrYL4SPHggy3LRqLdkODVjzY
uTfsA2CkW2uYJWKrIN7Q4Ruf5swrrmzcBmuacwEBS+aA6T5NyzXtKSxAXhlvqfEeoto+OBkw4tBp
cvoN9M367A6DGm7NMaLtkol4BQuCJPoW4LMsSopJfAM0ijFUP3Ylq0ZdC4Ko7ag4O+PQPhHjx/Hb
75zN3DcYMAzUeoH9nFYp60inVn7Y38+SVz+tPHevRtcBgJD2xUOSLv2JVr+6mn0ObHQGimxPNmmy
SfNyup5Hzz8W0UQkbLogsm3wJXRtb+P7rrQ5mst5bjyEDpzhEbINWJ8x9k/KjrXwdT4sHKa2Zu3g
QnSVe202BPDl4qE2LX9ld9IixNa6grhTbNKJE3AU0A7L4mxe0aAIdx1dqjUPTLUNSkAFKsqAe3Hy
i7Aur7lZxdXSQUvxXYOY4TT1yPILcW06UEwnEU3kYJS25WLY4DhACt+jcku1Gef4hSG2eB4L1ztO
jj+8lVYlVnGraJLPdhWe62YW5pZ8yaSRa2XElnk1ELS8PJaNnREKniC9Mz4xM7TwKlEOGsuux5bM
ebas2mVN1A7tOINObrci74/y2S6Ds4xokW3HQNkTgphBjfuCTs0B/ce0J3gVuXLCmet2KsqOTaMz
O6g+QCe6VbC09kD0X+Je+1ljrlNrSrKtkS1GtiJKqQCNBKb7bMyJXRsUjtNEHFn1LXSj+i2DA/wP
Gy8Ku0EHdNTf4jr8sOw8wjt0kEezXEI9MJokOuMDM2qTjtAksgL1XxWAXbH9ZRjGnQxjnbHpLHXT
Pch2FrP3zIbXmo/GMHtBRFspzQs2MU1ZRKvG0Hlikc4wQZnTzZhQtqod6St4tonVtF5p7U73I2mO
xQp3Gx0z0tHwPbEFTBvwgCSWGUSA6onDYLzEmZtkG7H4xbzqvGJCZmiSmFlK9dldIrVsKjCaD2Ue
G/WalQRZIn7a+CV0y6w4GymIuDUgMfN2GUZv2OV0MUN8THFVorMrsa2nVnzAsGygoKHbuB6Dfn5s
wph9yzaa6TVLcrY4V3n2ryp2kO1FRXSr4lndAsQI9Ni6XnuxhVKJL2CSmNy6Wwxw5nbCWn9I5rK+
89qmfEHSTivHVxY6JzTKLV0qaTVHkabhMQ7o2Qa1DzPGbTufSJducjc05ztOiPSWueUEQ61Sl6Bb
uuux2Mb4eB/6wS/vVAA8w8dHEEOEvZXpEGGtqqerOq+Fi349Wr6dfP/ZEP8XGyK7x19tiP9Jq6G3
RD76XasR/OLy7z7YSb1/UeB+L5UD+xfAoRjdORCzHer/812p4f6idycA4zaTIkFh/O+CmSKaLBHX
h0T9W+n9N3ZE94Jg/2FHxJ8Lm50qXeeT2Bbdud/viAhEs7JJk+owDb41bmUM9w2jaiL3canqHbJN
p1+DggjuJTQKBgJJmZxHb6o2gA3BFDZ2zzAtTOxXrwXBU4GkeRzIYv0VLRTTeJoixOky6TnUje5y
6A36KjEGwNhZWU3rERdusemMKeUcbfsSRWtuxOfMqlj6cqxSpx5MkNoq3HcLi+o8kiVFIBvq+iEt
v7YF3j6UDLOzy4zWub2wwzL0a2ilp8HYmsqwT004l5pF45YoVO1YxMcBdSFGptm7EUYT1utOMNnu
oeqdxgXaDSwXs9xOuRrezIIvtVFF2H3hp+BsaBwixeEDlS2xibUCr+B7+fxtEA8mjrQQnJhVtk2M
0T2Q9QtIge588TXhhh/ckAGhh2Q82lpLEn5ePBcHFdnG7Wu90CZeh3yzVwrh9pXE4exBZiaZZ1MS
3459WD7VLbrnrm2G+YrlJYKrQJ81XrF6YRfOixxeimkBkVotcR3cTxnfS3k1FxJ2ErumaSfEcTnp
BIoUzeKvVhQA2IOjzrRgaUxrE5KISeZOrlkPKLxJB/OP7Pa1BvbJOxeNYnydonU7tFy/HZHp8hqi
pdovcaz73JhSp3hAF4Ocu3pkyBTcG/+fvfNojhtLs+h/mT0qgAfzgImYTfokM2lFiuQGQUkUvH1w
D79+DlJtVKrpqul9bzqiupqdmbCfufdctm03ZOUVa1wzIBItFuZFiLY5rDJW45qzg4zTOeLbqG4z
dK3G4+wUeuvJ1LpyFN5Hxr69s0lc4arDDAyf3wx5zi6T5ss4F81rizjnc21qh3ZkblzvBzbWMgrA
fl3cLc5uHdxPNZsZNHjBo2iT6J58HOqFYGrhXriD/SbCiQxqrjyXTUZsjO8+G6t1pqzgVNc2LF0s
vxGWAizdh1A23Xzse16L+yTsjZNgKj+uRyELNreMzKnSkEt3x9jNXCLmxrp/wNLnZqfYnljj+ZDz
VlbreU9E8jrn+MfA2r5Mr/0fo2zvMteOpsuQ2/jbyPsy/9aXWXizjMWNy4Q8vkzLs8vknN54GaP7
xNrsovYyXg+r1uiuusvcPb/M4KFJMn0ntcGFbLWM6ck0Nh712Kq1yMKzLIrhOlnG+jHzfdwu0YnU
c2b+6Y8FgPixDsDEJsuNXNYELiRFlCBsEsxliQCGM9uZy2Khs8382MzR+Jx0ItkYQVydkU00mK4o
UpflRMJLy1vJVECny7iGnj0vjMhcW5Ya5bLeqFpyxRbdeVGv0VXWmyRlFeItSxGjE4r9SMl3OOA6
52U79FAHsdxO12A30yPuDXejIV8TxXLqUhUe08FShKNWE5CKtN9Kipat00EFgSW4Hw3HoMLgSUPC
HkrmeT/5hPnpROAKrHGLoLJ4RN0TbSCX7pH/u89WC3KUQQFkNN1XtyOwTxD2YoUoG3WyYtUVOfhG
hjxEfMxsccckfa1St7w2QQR8pFremLMIX9F/jodphJ1aeoN/mw6VWmNhpHDI1XBn9aG9W3ToaErw
OjrefJM0vt7nDo6QOMYKpq2M1bnBX+EkztZJ21Y1G7P5tQolMuJc3lLJnYmRoEQXwL8z9GEYvFE4
p55hnts2HG89lftY16FJ8bQlWd3yt0mowx1zyRSzgKug3Ihmgc+z9h8GA101ZFANzHHVy+itSoTa
YGFEOyTZiwrsLaucAvPzmDbjwSyi7illgsiFMRr7qJ2+962X7zXL123XslIZLBG+2ZkLkQUgD+LY
FHgSq0NhHnuvGjPSYR33ukR/tgsCoKyrOkJvUfeZc+WHjBknw5D3fb1QcoG1INWAgdDR3XFVeLO8
wRlE8c0EPkm3PtkLVLVN+Bw0LrcsVF+yVvsYx6ZPDHuVVYSjU36/1KwVdxYS+xWoHX9XIA/ZV/OA
anAMzc9BGxmUg4gVq7Gcb0of3ZFuxvZQ2IV/D3CoPCtvMm6VHz1LRqbm2grY56Pw925awaIPZk2X
WVfulEYneK9+AAqQsXzeJQDzMmFjMW1AN+AYpBJ2OzQBg7DsGzvECMKWA++TUTNmllWI44VI9yuj
JUO8xdJKGdgTY1PDkuSKox9K+rG+Nu12ydis7qe5M2/I9YE62C0y5JzLwBl35iSgVVmxcxBsYFcD
hp0jWQTph62c4oO1M2NYtCdMz7pwdHkPesjFJG/sdaobd+OB6Xmq4n54iIPM/zb5EJfqAL9BE4o3
I+i/Q4yLXphKYrnSpYkfyH0qHSjI3FPZWtgZwT0Wq71ZN+FT1DoEjqRvodd/9UXj7ueKznkOyXK3
E/0C1TzYdDnxnFK2700B6WqwzWMWT9m2tUT9EQH8RdFmwIZjwXgYBF0bcBmSh2cvtO5yFpPbTI3Z
fWl5N/DpylMxt/226ATWS8Eci1DNuB3rrbKK+WZJfSboWX3r0/gT/jhKKeoLsh+t1WgPrGoRZm3c
0BTNCncCy063WYqZxl93TosFj7fcNi7D5F1k2SdDeBWirMZ8iwWsvirx5UdrtVT31vcQQ4xPgAYW
L/laIozZ4KtkPol55CrQ4Xyqzd5ZSbt5rSJ8THPQX41lFvLsrGtQwE228aPBPqSTLo72UB9djbwv
9aynZNTZKeeaX5UJoZMWI8i9SLt4XZvpvh3y+qrqpkcHgvzOmmEq5wMpl3E6f0Ph4aw7u68eQ38a
1omaOdZhYWsYWuWwhZZCD1uqYjf1hJW1hv8V6sAL8pLw1Wxc+xaJMKtS371vrI7ryv1aiMI6ohvE
DhIn9XVdDtV134gPWYzYSS20sFkDXYqvhAxWjQe/DoFjO7WzhaXIGsT34v0l+cUydLSJ8zHdYQmc
bkUpw7s2rK5aTnqVt2ixzJtYK+w0kmTO1PKjjQbouWmt1Lqx6/SJwDzvIVyGjbTFLr2aKKuHPsae
nCpjJQdEHGB8CZOe4Nc2ytsob37u0J4txWZjlbeV7KK1MwbLwPg7c9JDAyhmFYPIC0d1O+fJkmSq
UJ9J+NDFW5vjjZnV9GlU/V1tdbfQQ85Uayy2vFlz3zPM1brH7A2sbK1R1BLjnMfDxrUTF2+LdNxT
mUJZ9Qq4xjGrdaGlq1boIOY7AWH8+j+T0P9Xuj3tFWPBf934nd9ZN76XbJp+QCOO3/7nv8SPP/p7
y+fSo0Hfo+NDhw+R/5/yfBn85gSmi8oek9ll3fGPni/4DSk/KxU493hv2DL/s+eTvzG7AUaP2p/Q
Nsm/+jd6Pj785xkoHw9ajZmJGUC5Z5u+7FB+Wu+XZp+2RZzNBxkBagMZ6pSnaIr0U0FM0TqKCAT8
6fDc/Wgm/9RlwwIaoJPJ+B5PD0Ph339gh+inM9CaHABXtvemMQxr8JJ/JVsI/vizaKaWXRTLXCIE
f2lkO1excHDj6YCSN9mPYmruccrxzJJOvTWNkQmMIjoZDZTxoEYAuX/+I2FQ/eELMKFehtiLeINj
+8t+m44AJ5mWHQHJHqLKaQT9jGXAPAwOToVJxO3VlE4wWQF+k7RWh3aoVm2dGDwB4EA84qnEHcjr
XJ8V/k6wixbYYH8eAeRTmtPhVZrmys4XkTpYScgDbqjQk3W+1t+bTmcPduqD5578+QDzDZ6g9Jqr
gh7zJUwavUcIcKmcLDA7VWPTeYJnnQ8mUqZPHhvZmxZY7CcxDdMdj/zwavRU/e4XBd48OFP6e7zA
rIcyH56J4NZ7lYLaCC2qrzaE1QnkV5SnmMXNW5zo+tWKTP5wxKV/gjUotriiwgf0brRwg8L8ceRQ
sfGNSM+g7/WBdO158/IzTakEKO9E8K7V/kZOwGzdZl6gIwFmtDzCkFzLpL0ncsmmvJZjtwa85COu
iufzDGngEJooR22ASVdZDwJaFV14NfdywjFn0ZN0M1/H7obn1CyGZ3iX3iNnB9izAudVCtyHvTc1
XzXYy3WEZX6djKV+ijtU+705c2aaujQPLBW5h0bcUXaHRt6zjOTQMCr8Pva1fjJb/kSbrfrsMZg9
IVcBdRuhkOnzWX1Ou7E8TVUVnIrC54hgKnYIPCpGCmCPnRhulZzqow5zlnYDGrRGZA+1Fwer3ooW
7z7OOCfkH6OM2Kx1lAqkKRisFYq+vvlK1J9+8o1OI2zv82Plc3K1hCU89SnOAGWXLYZqav4jIwV/
1c0LRtwxpr1hhdlDNFrZzvPj5sYh8GWdB9HwkZmaBEUSZXdFbpo8NKzqDbnn8BwGoGOCBi7zBcVS
FyH56hO/GMpsfRNmy81uNO6tEZnD2gFWtPXA4a+6gJnAkGVcihfii0UExNJsObeRw5m4sKedstYb
uE5OscnrnuOaRfW7zBHRTiM7l00H8KXcVCTCPgCBb766gTmf4UnrJzGC6i0rboa8bbKdkZUdxCok
/ImDhZUQ8XlnGRxbFXEe03451Mslyjpk+FjYoLs50/jumpkzAf6Tros90HdgZrhZIryQucpeR0P1
EOjxHUf+d7aw5rBimA8GmihKcYyV+2YSj/4iwrB/jgTXJmTdjIAHs4IC4uRvDjXqR8ci46ZOXS7K
SQwAoDhRnjS6Xdg49W1d2M5t0I3uLUEcyEYShYOCmuvN6JwFTQ7/hlaierMLV1+ntoH009d+vcLU
HKx9tDPvkS8V8Dd4DaugBYJz+XF+zE2gcNU/TLouu83EhuhM1DhDKGVkDxqHBXTViONjdVZ4NeVp
sfZGMzkg9mdGhfQq2btT0n6tc4/RvFNkdCwaifiLlaBNSU2NM8UTdnPTeSLyxWecm0BrXoeqHLuv
Sds7r4m12J0ObKFK55B0s1EuqvcRIUyDQu9qjOzeebAzzZbImfQTvsxuXXk9panlTu0GzIq34zp0
wc0IQV1VTR2Ppr686Ss0wB1X2JVjZHedqYz7yswfDLe/cYq6wHYg3fu5XZyscrJvWjd6DN3wpjAa
e4NFOzrAuY+PyFCf0AdY2z4P+23vYFr2i37rDP23LBbF0Sijr7p34mM8e8h0rL4+VcUwbnN3gFMX
Rt03K4HYHCXqeuqacJePiHanOQs2FiEu6xz3/wY2THJDoqE+G0E96DVDgysvRZybIT5N8qYELh6E
zdERZr4RAM3XjRm5qyLJhmpV5Pn3iNQfH1IpOIBeOXodOOWDLmWyhYUWXKdxVNOBpuPOi7lhm7Sw
rhMdTtseTd9x1pxIYQ3m0SyN4VDISq/rzva31Ug6YW0TcD+UjD9iUy7A2sK8JkUhILbWemSKG+xQ
6KkTnGs73wqO/VdVjyOjtyYw8APNnMNVlHfDQdSJ3HnW+FZWYXuCSwt1VJj9MQJGTAMXkDzvQhrf
6FB9BbxLADJYBKILWLXshpjXXCymbpuS2PTAJN1ihZMRmDP08URKMlrpwJ/efJeoOGRX03UJWY8h
Xpa9BgYknLU3eZqQ6iEZWczC3glcP15LJJ2sBuzmnuoMy/0CNcBB2Ahzo3mIMAzKaqGA9ofVmflL
fT3Sdm4rYYqjmGq1seOYu0oBzcuaVcnGa6U7y72qvXbCfUcybZsWw9pXJaSWjT0Y1RWzvvm9zk33
KHQxf6oRPBPqq4LDBEzlWPShvksye94M4LTIN6gdsO4ImiuyFogPibIthjPnXrIepjhAMbGKWvID
zdrfNcZQsIzL59Xo0pIx/0tfpAeE2jf1uHPCZThDDNyuiXNYxVFxn1sG7/LEHI9JYk+wlYeB2IAo
eM79yIJgyxUPkT4++sMUboMxdM6AxZ2EnbXxUHQTWKFm1lfap2VcseaPHebLbfHhROBswlmegqkT
Hj0R0V+rnJHtpnDi7FzD6TsSywF2MKFvuSZxz37tU6npZd1xEc+PubqOdcTMNYXz+lEXRZFvHFl6
E8geczjODZkVdWG0+97K3dcx75NkM2dJenK6SH0t7NRb+FQwVrDi+VnqvoK0mQ9jnKlkhbmHMGC4
3KyRY3f4AlgfBBXBLNQFdXM/TV2+8ZqhZAU9FMm1MeGOWYVappLLr4iPrT20p6BRlbNuGRMzh6vI
jphKP1RrFifuLbEoyYG2uf4imO7S8dWMQDk3JswzSqQ0tXkP5dZ8AGpVngJ2sTycceXB+RlRc4+C
CCQT4TZhTTyFv5c5aM1aG+FDnbGQ5UqnTJChSY4xAb4URHFSXADvt3OSGA9GVdevwZDY8a7PEriF
kem7IE80SlhoIPWXqe7nGh44J8maeTvrnqrwR/HVMN38lFpafatTmGsb4TJPXFkFgCrGFprFY1J7
j1PWUJYtBWO5FQNYN2ghBJYgdjjBD50PjqlGdMqI7rs2RatY1IJEnNhVvNyDojIeSuwDz4mwo9uo
oNIoXa++iebLtwiaF2hFlKVAL5aH8lzo7x1d7irBGZsfg6ax7ngMlt/s2quGjRGB/1aUiVcAo1gn
FfhMN3pBbyFb7J/jBMoanDoDMsHF0h4Vnr42h5Tf3w/j5pLbUVFsvdaKTQTxP5S/gVe9ym7Kj0Lx
E+zIQcVcTORbaIyB0xxW2zJNgpWVjAqC/TLnwYtn58dMBM39nzcR1v/VQ1zkl7ZEe80T6PetEir0
rIoioztg4WyuwNGTRymVLMEhN+19vlQ0M4OlzcCJecP5sihkSw5237l/1dAsKp5f+sQf34QtOmnc
8lcOQ1/ZVVGnTXdwEip/nNm9eys91BtRR0aIdigIYwwyqMFZUknC6repItocadkb6BwuzJK8FuQI
+roc6+al7x3ndkjE9DRSce/+4sD9QVxMlDnWdmzyPkJewp9/f+DYeWRyMGx1MEimY3hZeo8a9Bb7
sBSKQs9Vx6uIC8xiiPopw6K9MXlPXWXlVL2nNXWzJNrj/Odf6tJy/m63StsmBZInvpQkJvKXxhc4
DdcI4l+EgnbDfiogg035fXOaRwNQWNvHGx7N81bbNi+esKeCSlkp7nH/cpuSVvSQjk5zhRppPvSh
W32DgyHvfbBy26AjFD40AN6vmg6C6p9/c/f/uBClLfxFmImSi6TUX766CywR0wPjbIQ+6VrLpE63
6H41vqWJp1NCHFLAvvb7IPRwuFgrDEu84+n6PLK52SYu5ZLBnnPT10V1xl7hvCKdKM9MTbNrk63q
G1y8eDrXESPA6zaO/SOZq9nGhH21S+Ds7QseJYcoSNxb08L81OL/fpiQnZwoIOddCYMMny/VfNv0
46ZanjBsqo0HUoG8R8OV+nvhR6aLgc0hlsZWPGMxFlD3Iu5me8cDDAoANTvNMn1JlPE/mp3lCmkX
GeWPWh0yRnNf5mzeUG8sZXtGQR8UDN0u+UaOndVbMYUw8UArnDA+UoNajByigeSbaDbYOWJrzt/Y
kWfeFbEtcmAcTu7d5zEBjmRMqpu2Lll+uJxqO8yNg41iC+GTC1pYORt+UCmeq9ABWNzYdXaU3pxH
x4ySZhPOy38RUtCHeNuR5K1DRrv+sHKpuK8v2TYytyfo/iM1fWtiid6wOuAXR2VAyBcP4RhLOqW8
nCxI+Zoin3baPNB984j1HfWZeC9vLUrkVco14HoWQT2fp5bGzQfs/kWnPUn3CQNqgIHcT9nIFTl3
NBRx6fXPXZK/yZb+cZ4snN5jTi5aq5OBpjLxHoNs9JOreebg89IxflASLF4c95k9JHt8Wzz0fLfL
IfL51Tsz9Ord0Ra1IXQ1QhkwNO9sIEZ3dKJgIBrozP1I0+/lxBOVBb0MSeb20Zx4GnVLb1fGmHbi
omNV68w5dEHc+j3T7gj+Iu7FU1pKG71uIu8Lu+2fTasn1bIU1bur2mRvOnRYtUX3TJYjER3Agi31
WaQMlJomJz1HJpI72OFpQqSOv7H9js4odBzcnpU7c48os4eIP1n8y86cyZRajMZ+AXtO0R0SwucA
0I95JzZ1w1ROjLxyJsRXxSoueFy6GshPXojmZdQSTsXImIXkk+AUWXV7lWhJvBF7i33LC3RfmgKX
oV8Oz+ilae9HRM7w6CiG8eLdFKwGD5Jd4pPP5uq7z106bxN/rl+RYtwNkyT/qu9ot003urUI4sHN
GXtrrEogh42lcF6+9QTFz1r5ScWFUeXLObDHHCcqt+q0PN/NjCDDmmHJGzb0fje1ReqtUnMUW3B8
TEaW5jUhSKfcxJPT3JtAN8Z1lVKKXN7FdbnwBJj16OsMTw4K53ZkrmN7HKplKFHlUl/PEUR00iH9
0+UyFBMjGC7vxjxMvaHPl/QkW+nm/jLxQSiIknhkIUG4c7Bq8LIvKZjJIYdHQV6h55/6kGS1y3jA
iAwOg9PQ2TJw5NAvg7w58fUuqxkIQSb93vqzPs/cbuV60hHFyAg4Yu1HTK+wtWYPxLwR8UcBjL7T
pyTrK9BjzaIbj/EmE0gzsh+fZn6R6cFlWUczt2AVsA0V4WL7jzLTXde9UW0D+Bz7so7Q55T49Qkt
KdxbkXnuIwUPiVLKG9TnLl3C62Yna15mG9UpO8Ox+Rrh2tsqs9NPpcFtHoo2PxpLsJcNKBtxIcpA
MlqY1Bg+73PinJaYtBmG/aoQDHsa+NaAevn4y/zm8pKcFstZWbGlBc/xAdFgKZflooHIC4qlRpnZ
7selmTC6rB1GQ4hjwwfTyiE5VdA2G9fxT36nmpfKokwHD8BMjWDL8jQWdgzUi05rHZkdD3d4xN8g
IVRvE6GJG2x7wWnELLmDVcAhjN2m/WqWNicE0aYFnIVAN8Uq8tCl3NPL9dy0y2NY4ea8zhXG3nWQ
SGrerOXPeYnq6wRI0qd4mXpTlyxvARq0N8vnknBmOBY9gUrvsUXYnexrxkbtcv1kDg0AT6JV7vFz
wmX6dSlv/YAJaZSV2UMxDkyRHF6TnrTEp8u7wYL3d9VjDoddyNWULkPUwXCdWxkZLq+KETZNE1CG
wFkWn0YUpOvFNIDrnUrYoR1m65OC5vRshbmTE4lpLT/q3CxPs92TFSAoYuHMVNuY8vCV8NS23rVz
RXE+Yoomdmh41iNlcp0xnzOrHHtywQo55Dn2Ui08HJJnlgRLHvuXkeDQLeAHURN4R4AU+l3KT8XT
hIQfAzIf6RtcIdVEcdLR7BTc2PsOyC6Y+5ybQptD9XZJLexGZsaIj2gVOgpn21swQAyXF9AlF8/l
MTtJjgaTI33dVk70ma5e15B8iqWfUBNTqBYMSsvQ5qmWVO3GPDKyGNTAwQREugclp1ZZQBCg6Q01
PZ7NtWaY4cM0Mi8T+QTki3VzczWilHyXy6PSxqJGLImd3c6+QGzmgVseIkB1dhPwfoDFznR6bplO
l53UZ3nhOjSy/1jyQ/cdX33FypUbNyH5dFPnVf1FFS0lR8OW9Ej2Kk1MjXRLyPJtGFyO2ixBUAty
30ZGnxyDLgeeVg5j80JVQgZmP8EzWoGfDahbehednWHykB0byomqCqkg2Xxvhp4Trv1sPmeCkfrl
Hy83piaCyFoZVg/XGerHAxG4YJXmbrrDjY0LJmZ5idiLGzqhqoyky0NmcLmynVrOJOzg9jrX3kxH
Nkq9m1T2nYTsytvGigb2MiiWBDg6gs50XKoATQjnsKnF3O8ZJPCLx6PM0/HQ+87r3C6JXssmpmOg
su1dyYdlVe9fdWFXrS7l6n80qn+lUbV5kf9U2f8hpuXTR1l+KPXx8fOuEoPU8ld/21X61m9sFTEa
/8148XcSvfkbunl6ePhdRK7wn/8Up3q/0WqxQ2Ty6ODjXOBjf3dzOb+x/6L9kgSs+IuZ499ZVGIL
/aUF9QWd3ALns2yPZeXiJvl5VSl1axvx6Ja8shDjkbSAWC0dtiERKpRgBZsjTBRSjKdu8dsXqtEb
a/Hgw/WRh6ZgcsVwVxVbFLbWjVp8+9Pi4PeQdzIL8BTP/NZGv+1NL2jqGwaRtmu/BwsJQCxMgD5w
USDGcAJkKEE+15ADbGA2LlqWjbdwBdiXxGvc8/1eD4xZkcMAICCxi8w4BHTrHKMS4n1dvTh140MW
U8WxR7wP0cXb9UrKjcmjcz2kCaXWwj0odZJ/EjE18KLAAYxgoxd5ia2+2YvBmK/UsCAUIuF5X0KK
uXhFhCmQhaKNonPV6u4pg2NxmtLZfOjHVmxKGsaht4Izfq1m4xdR9JbTzYOPyobDLHviUBNkISHB
lHtARkwtE/ibLSyIqq7ksYXKtvMM3BozApXbUga8CjJgrVN2Z6C8wnXCo9PSo7/NI8WQceFPtKZN
XHLjmGtzdpxTkE7q2KvZoF+dUXUC0WeBQu5kJpp5HRuIZ1RqVmdYR4AvGnIwFz54/8lKUH0ILM6n
KCTqxAGdtRPEXPD/qub7ehDqLBMD9UsvPnkLb0MjDN6qMaUQl5m6nzOkIyOglJ1HTMrGqKF2OAu/
o0dpAezqzSwStbdqBELkD4o9BqXweaCi3SHS95jO4To9I/NMz8SF8X64oEOYFhZbArGHTRL7/gEh
UbtrPOSNenmbkNSHf3hhkcAeCb5A9hy/R+hPd7NZApVpCDTect84944eVX7Saf0U91b6BHNUvxse
JJxVObvm2aiy4ZqsQyZNhclJTgLK6pqxMxtbKCrxwlMJF7IKeb/VOQe2ArQM7Aq7subggwXHwdeQ
aUBldCuKNrh2GjyOqxpDOmH2iGPloTf6RO+Ic2fCCEME4Mu8sF9QnO3ScsHBzLxxd/R5PnuCBRfT
LOQY6DfIAWdi0FY0p2a5Jum5QM6EaWoDDUtuEEwlq0nMxR1xpgd85hmxqGVzbj3xTvakDE8NxKGY
Xir/7CWtfIAstw8N3zKOKumdUOzzDm2aXA3BWAZfWY80yTYK9YyhY1J3qhd+8TUobcRQTkl+kN/1
T2492XetTzxvv80z+ckJVboNWupBPMXB1Yh7kkEkiY56U8deDZ/KKNJxjd0kOtQOhpsnQVx6BoPY
ZFEYb0pPVvKqVK6vjE1BHqSJM8bjuBcDFWAI1xn5WBWF5uscNyyfTUg8Nw2sGvkZL4xogAS62rov
sTuF34hxVGBjAHrzhMO14RjO1kRPxZXrZrDXCiCvQUs00XoaAD+szC5Iv0g4scaBBo41uVvlBBoB
Au/JzutbbNOLaMk5j1ERPMO1dd8zPLdcKSZRE0cr7mjxywVOQdXifEMX3WV79M0DMnzdINodjASH
C4u9MNiWbsZHMlNowV0t3m47muH4kS9A2WWOzD959vGJXRZCLxOBYqZcRJBvVwOJDDC4fS0qb60x
2NjdNUwj19xUFXy0SE4S4ByDgNtp8Kadu8DgTDNnVcPuDeGZB6brUz4yqsBbptoL1NgkdyQY90vW
x5noaeJQk4D7fnLDjZsBH1+L3mbXZYl4X8rB31dEY9yVIj/NUYDZrLXc6jTFbnwd1rWkQ+gciinE
PtxUQ8JSrS97i9wGT1z5IH1co0yXexUrFCv1ZNsCvzF2JpyXR5kz7fIEa4s1SQnGyjPK8kYiDXvw
B+mx1cQY4BLAjVbQDq412IpV3gBPziYn2nctikY45X1OSaxm/bXRzRfeUe0NPhBSReBDrBngMB4Q
ZmM+RrMV7iDW+08u+Od7hlUhL4eS1jSS6pZYbQMTkzavhtIMv87Cc+9YBW8Ua54jj87wADbHfMmk
lWwUDOLXwWoIK+xCUbNtaKZrYl3nMyxRfwW1iCpu1CnCQxvdKbXbjRNNO2RozmpiJpEi9Ist/FSD
7WxJiJ/vvCBNt/Sve5WX9dMsq+6ovaHfW8xA9iRcuQ3OAjT6szLowDDT3QIadNNNOwmfvopHPH2t
u8H5Ua5GPh88AElYwsI0EYkwvqt1RCU8x9mWhW209/gBO5DfLJes0Yl5NM7OC6NRYO6DG9Tvgy+6
M3486wOpd7VzO0KcMiu0Dh7Tsc9L8OpWBFW0wasd7cgtZWhYQqzPzLF57rkPzyiQ2zsYa8HJlxao
87hMTwwhwYnY8XCTMahh8pZ7h3we3hrfSU7E38afQ5TkN2FoQflMlUclsIw/er+CWF3Y5o0CINyt
E+78OzdFYoLkqn33l5G9InbbRm173yp4UOzJfe9YBCq4zxCqXFv4K7+MCsd2PRXmNtOVeYzN6HPY
lgxbwJxSPEhJfIZmnAoPz8cbZrxMZWhux7hqzhNhcte2oRZ7NAFom4mJ7cZBv5syZeqeDNFDi+tV
hLHBASoXGNg81DB52B2ZoKxRO2tCwCPRkTftC4JkzOxHroz5I2YGl+lA5kSYuO9i0XNMUBWJbTNT
ngRtmwVEdRHwEstHG+pTxCsvKpIo/qQ81iY/1iL/qe//or533QCV279WIq7f8+R71ZbJ+8/1/Y+/
+lt5b4FjgPjr4DJDXuuyHPmH/cwSzm9gr1EDOiZkG0xr/yjxL6QGycSLAh+NoLUU3n8v8cVvqBN9
0EDmj5hG698p8X/dM5gsayxwxb4nbRNkwxIh+XOFzy1c1U3fTzflaIPyGZc00cpOZYaRYByg07v6
Kp2GMuPtkXWvHbbbp8xRE8kBQdl8/uno3f1RqHixf/+0sFm+DfEVQkrpIOgUHkfk52/j4FzNAjaF
N6Ip4eZmMzNInElezMu5q4LVMDr9qxxqxoxt4QNEadLLC3lW0lmjTiy/BV1HRHYQx/1GsPN9ml1q
m7323PDD0oY1/cXe68Ji+vUb444H3By4bGl+VT06jJ05t7q7sSfy3zYe+alP0GZ9e8fMomKgoScr
JUOJhdIsPe54EGb2vhhaGN/tQFpwzErbWidGTepul+Ar6qDcDivZuhkgliqN76APXxW4WdRGmia0
nri5vOmnLVBK75y08VDs//w8LC783/8o6dim5ER4XBt/AFBJbUSMJHN1g1k/AM7InnRFiAKXRl3C
jyX3JXisQyt/+fOPXa61nz8WStICJ4GYxLXIfyxf6ydhrGui0WMvXGLmgE5pZXF/UyrqZT+Mn//8
k5a+9ddPCkxhSsenvUUH/PtPqomnmBuCGG/82nTegY4AOQqRcQJYq+Ot2aARXNum9tGi2+5Y/NVF
s0hhf//xXCjCFehGPI+nwy8fL+WC7iqL5EY2mftepD01ZL58B9bvagsoDoaeyanfj3lDo91klfxA
raOOI9r30+TZWNTtERTfksRdPNltLexNjAr1ozaGemMacyEx9VdOe3Bt9sY/xj1fp/+OPshKAQJU
lT/ria0/nihfLo8NJg0CnbWzSIF/OlGm17ul64bGGW9U8Z60S3iOZWQdhYytdRldIZ/NvkR+UJ+m
uYl3XuVMySJ3kt87Oc8VYjVSwwBMDh9Ja5P3Rrqy/MG4/5dfEg3vr0cZ1hUXEdMQnq3cnctw46dv
6bV+YrZxZ59TEGBhwN6H6fB+6ghT2XVD36Mmacx7spgwH8RxTLSdVe6VaGusXURLZnlTPNS5W8Cg
QgaEk4pIc9IhuhWchfqJDGqfyXOJu71acisT2qaRPl6VN2NNsCWwLRuRkkXapXFJviTuqTi4pIQ+
iDS6i3QJpCDvJSI9UjO7S36mt0RpWokWPBucfsaNPvrpCaAx+D2cJ1cxcyGK7YlUzhFKKduKJawT
IjFbqnGJ8LSoljdzOn2FWto99qbBUmwsOrkLVdMf6e7EpyYGHb5nXwA0kcov/BJcUkOTsjHe+iVK
tK6VOGZVWR8xnebfkqH2uO+X+NHkkkQ6LKGkBLMRr8lx2LOWCm6bsZi2IG6bnWVNJJrmzHvgsELa
aHBNEXpaKBvycx3cxiGLjA30ne7Aq0ZgdV4iU/1O5i9UYfG1aIP6EeM90apBaoid8or53fcqejqT
qcpuIKFmZ0yT+S6WkFYV1TUbzkt2K7UUOa7TEulqL+Gu+pLz2i6Rr/S0xaH8X/bOY0luJNmiX4Q2
iICIbWpVWnMDq6aAVgERAL7+HRS7bUjOTLf1W8+OqpiJTCAi3P3ec/mn5AEtibDeRzps+pEUC1rU
h+O65MeSrxSunY9UWUW+bCSwnd5p7OabpF3yZ1PupI6x55JLOzr+ePGyec7Du143XQFcIcGUo77E
ZEbY81urie0o6PQolvLqM9qztHMwU3Z9X5vXXdYV2XiSSTPvB9l34bH4YMCnNlnu5tKnTlElLBGw
H9GMjUls+hwXGL7LkOkU+qlMN1sPmIm5VjnV5E0MONsnVW7ydQxsNZfdxWs7hztKhwxL9bpnL6SX
FKfhDRWG40VrYAbwBS0nw0BU5okiqAVSsQy345B4ayOU2GYBBpulWFeoaknqk/BZd+RLgSdvQ04F
O7eMsKQFkD1npIVkAq2LWOGVJKEnol2AIregVE+Cbwb4hATWUGV3+0QEROS5JKSGp9IhCgwWcAkJ
b54Y07K6xfRaYuy8YTvAW5SqLZMd2L9iOpgtmjGKhIVH5xPslRP31hCYxNdqvxh1AR7OcbxsIZYV
pnED+t5o+cjL8iUtSBQ4Okp2OfiTzrufe2YlOzxqtnWOdczkDeo7cct7uMJ1+cBm7IBUggO362ve
wbbqcua0gTXOaHvTqdZXRTBxaxs8KmoTWlZ/UjB58k0UEou08Zead5X47cKRm1Nn/ppnjvQ2AW+A
jg3qsOZowSc/MPLOGPNnGQrYpErCzdyHmQtiU9XyNg11KvDcMdFF1pXOxtkMc7Gz6hApKghgv95a
UzxXxzixqPAzKWIya/h3CCboEHD7RE6DXDtBF9qNifEJVTzkW4KKsgCa5FwmM2rFQRjOI/N4u7/2
asI1N9A+uiu3L9mSotbPFvUy5nxnFyaxVb7NDBLjUzMVuCxa7c7JmZSi7lGQGP/ujiGT2MDi5t31
5YgQGXcVHLmCNhsycqfJWqBg4fYD8J5r5mIrdCbDQ+t6+vdaxc4BPwGY7yCDREl7KeT/cfMK2P1H
KsQ81nTvwPBZj1a39Oc03Qt8ftZEiTXYRZocKH5tfSx95sA3H9j60myWmzNNm3bv523c3o6TgDlq
NkuGQqxL3lgFZcU6s4PJZycwubsLVkm1CSw5ErPcytC+TVWfZfd2QGcEpE2KVrrDQEo3iATHWzeD
poh4t+ClqwpVBT24opv3ZgbVmfqQQAt0Ocv7qgvrWrglV9Fjfw0XdSFENJkRlgUgPyIjoWTEGa5U
z6kg4u9YU+2ujG8aS0wKpFAd05SK9UItLKCfMoo0+wa7y2Jb2gK9IT6W37ew4NnA+/UoreWcjNXj
OaRbcgqGJAlWAeZ47osp8t6/0y9JV53unW402zP6RTs9V3WZpQ9I1fW+LU3rupFR8yaggzarGN2P
faoCND9ncici2M7Kb4hk8idnj4REZxC2mwl6DxliYC/N6gB+f8heNFnliLFCo/g2zXJZQ5IGOwR1
QLDU2BP2x5omxAtzw2JX6Jra3Bcsc5OCjJ9UXXuWRZa6G9dWdsSy5wr6lLEtn1UKc3RL7B+PyWyE
jjwKRt7N14IFeToxYeHZ0MuKvU1dg090HOZhyyajm7OleiSzoUQuzU7rMEf1VZN+UnKQj8bEMf00
yw5jZNeWcIIL+HrDMQE2MG5HYu1m5D0RraCar0VDlZLebq6GobsaJz9/SIcWQ6nfHkSBSuIwa48v
JzOtdt7XeVZVVwhsxcXoTPBLJAzh/I8mXcfobmj0wWGu2y+mLFlGWDpbDLVxqwme0ENAXGs4NQ95
1FjJK7BYJyBEgBPY9ISIHCRrDP1HkSZuZNHJCGv9exxh+0L3TkuELFfTuhvJp573qm/aBBJPz01K
Ul3q3AKtmN3rwqvzHJfNYHpXS0sDZySnm5bGR823poMS9ZSafVrNAYLcrTWSbACPxA7Ufg4a7v5M
jDSjp3Ay2zUpcl7zomnJPqYxgHUeh0Q+c68X7W0pSd/e9XYt011QxJ5ejf1bNCnXsFdebuX3rk0v
daPdqBNX5M8Gwz1aWFDBE6bhYluDRGl2FA5gLBMardXFV3Xs3NqjmZNrQ5As1zWORnSVKQP7TdEu
6tGwLPruKs9D3j+mjGjXxkEWb/RomsepETz3k+f5xCwA9vguSfxfJ+VvOimM7Tx8jv+9lfKcqAhy
zfuPjZQ/fuhfpk57cWbC6RHBMhBFm/vHsDRwfvMoQyhE/I8Wy4+ZS/g9AeFZJlJKj2rWpFb5s5NC
HBMw3MD0PT/4Hsf0D1yd/r/xddFyYbP0+S95F/g7f/F1BgPY92qKrEMQTCXxAkMVrNUSOTCXU3NJ
tIPoL/w0lQG5BIsK5cnsiScWS2wB5WB/7VQeqdaKUAPXJ6t+i3YvuEWVX9OiJ/6gKgkzWDFHPjZh
9xhCww+Wxv+7iQ5RIe3jA34CS18+2x04zbrQ9AkH21Bf3LAktiWO5EVMo/v+fTsENuC+o+lexgoe
WRmdVxlfsxF5B3SKYvzKhFkS5Zu0Ql/Hlb9VBft2NKZnsl3rYO8N4HC0I6KOHr7Ri+u+A6m5sePK
eDSEyyiM5u6wrQPSZ3z4Gqu2SBoBsMQZry015htNJOHvXt6x5rXdEPCxVCRgWqOOLik6vzWCzQXc
CYZhG5I27u6sxhSrsM1+F8VcniPNqugGs9i4KNBfFWXX1rVCsTHw8JL84+hn22ZHY7rFUEa05MpU
gHRuQzmb/v4DcQHy03jrkCTRpB3Hp9hsY2ax8HKxnQ2N/1y3YFjWPgwJgmUURJ/VmIZgy0O5pEP5
s+jsm+Zj/TGwxjwqGtbvPZBQqOW5rt9EhMaKrp/1OGqkpSs7s/gs4iXORH6cbT5Q5hEEfsRt9SIF
QZpD40fh/rpu8Sf3a79r2d6dumTNRY/DUSmIJZZNQzWcvHXZV+xeOQKYj1/mVsoxJ8QIQyY5SdHo
Q+KCn3GdKfMv9SJ3tOXMId7tCoKoRAAo2e0R3XUc/xavPJOQTTSSeBRUGQeHj96P1RvMwFWwAG+W
Kdkj82Au40NqpP0KSt3YSbJjlvSRGmBTu+dkxbwAo8Z8liUMwNVUkF9lRxannBSk3ZJ7xYfClA44
d5fNJMogfeMNaCYn0daPwOmtiyHE6aeXzK4oHDjOuygR0k0AwVhsAhqC9nU4LCk2bRea0bGrBzYw
mmXdFwA+jHcAjVDNIVolw6lqOMXmacopqDJIDiX0G90cq3tQ8t+P3nLxwdwtJwebzW+tkBFSGjcg
sIVXcNYbl37c3HakBke9sRYGFTJicdu8xW/sYS/hFT2/hzNNUrlzJHSAe7MZbD7flKPss1YZp02w
nOyIQtvkECtliXdzWiJkmABVZ89U9VtjW2ycDfY6SoLUFXcfKUAZyvTqCOtdtVtoHKQoNXbC/x85
OZc1URBi+c29F9Glk/H88S4JE++jQz6JpFyjMeHNung3ABUwdrrGwVsyS8+woCJb1HzPWTE08wN0
GhS9Vb58pRAnl88kZfO+7iZZnYFKA1dRFb+X00LD/h5ZZVSQ4LNqSZiSxSKb1zkrlI9TggOPaU27
Bdz/bZ5d7sjUM5Z7yqK8XUX0ZIt9hSGkOvtWMfbruM5G8NQZisNO2vOhnT19T/NjvB2otN4c7jRn
TfIrvsg8LpFkSUFvqQv6dVW7AXgW2yCStbWBGPYF+vf1BPXh2jP98JzKST7zZXoxlaFv3afxBOYv
Jy7+rRN9G+7AH40PhGw7+1QHxQ6qCCnXQ7TkanTt59QA2ob2gMcil/n4EHhGsfZtKCcrW2nFxfAB
XOAQGFxdkRFIPFcumKFOq9zZuLJcDuJJhOh0pEV10HQjPzeYfRxizStOvfCLqZbtFhpXFKXiCFiL
z3ca4/BZYVG5eD1zQl6w0DfacgUWSLIpyWBx9AqTjyU5TIn6iOfa2SP6i4nJZccAq1KX9/lQISMd
sjytVgge7Secwv6OunL6KvzCOYWqSw7pEFhfaNfMz0HUjz6yYUxdjfKSr04z6sfedacjoPpiO6X0
RiBXPnHWVs+gkNsN6jukZLkkdGuyEI3Y6G8v1lhq/mwsd2YASKyMzPkryT1Yy9Ant2fUzv5CU1/M
Z8XiQ5uytD1jaMGcRj/aOvazyq5AC3PK/7CxhR+WNrSL/mVxUCkPvxsTGKxvBLcyqRynBg7O4o1j
TH9PoI89bk0MNXDggqG1LjkCi+ZuFg7UOVPuu2UaPpNbQ2xxVl9pwDSrzOjD23JQrCaTD6HFqPt7
qyxfnUjTxepkO0f7oU+cS52h7H4Ka6d61nGuHlAt3Mbu0NzDB6DNErXWPX0A/6H0CUjK4QsFNw2w
mkPCQHtLNo35Sgk4nkUYPM5IiF56qs59NbrgoFxdVpLnA3XkYVCj3GYOTKpaApGu7du2hYTiFXXs
bnMzNi+6mvP1FDadedfGFW4CyA/k9Cp8CqmjMGcOHYKVXJuluaEdpT+FzDixE4vehddS9D1KkibP
+7WBgpUwxaYidtfsHklGDN4SW5otW6Fj3vSp6EnnMurj4Dnc1fgrP41s72ccgP11Z5uftAqaxWBI
NK+lx9pbI87sLtT86YZOkv0wSUOQoJ5ad5nldd8GMapPk4yq5p2Rdz7cJeRRk2Kh5uwY5Vm5rhv1
ak9zeBej+d1kHnQdjoLjZeiw2SMgphTyEPG2jnGjVIfcyHYiXGF+8TXv9HhpFsJU6E72Hdk2wxsa
Ikx71BW3spbuzdjryF9lZQznB8JjfY3OI7vCdWqjgqdbeieYQWPE7zXFXU5tiX/vVLdF+SnpO0g2
Vf0U0rw7ZaZ67tgStyTDMLZJzTfLjo6pTtuLMbniVWvMcTxzk0Kf1lro5eL43EYCwmtQ9Ve9rxAJ
aVDEPungsUkXnQZkTSmo405whUhe7Vg4tJJqpshsfgaZjdwqJvy/QgfVwc6tlzCl+o3oiq2UjTUS
a3fG+CnPNxbUctZCxFsx02Z2ChnOm0g03grdjLB2oKBNAqTs2rkLIuHdBlJ1DxUNZzZ6cEBcT9yt
s3kkzacbELXRjKr76MkzGzjCsL+IpFnk4eXk7iRtz4ckrYYSIUKa7zCrJJvRzlPwQuZo0HkDfrGa
2ji+LRY5U8ZQ5dFUajhPrWO+GIofHKD8XLECYWMaWzLau0LeOYho9syamHl1tqjPYK+a+9hF9rWG
dqS3fVWiYYh1ZZ16kfZ3SeKZGxV6R+QkJCBl0BfImwy9FTao57iPX1O6UmuUBwEHinGIngbQWCu/
HSFEN61z8upiPIxmxJhLxgF6NY/vATOlRpZTmJIGp997hFllscuTUHQkTI8uSTBETFTnPJagCvwi
39daBM+15MKHelQPwL78HaPSMN2yHcJSIud00yx82zQyCNguC8IlvBIICTnzm5mG6bkSCIbIV536
86hEtSOOY4Q+x3oKGXCMg/XioP2SNr33DTaR3iaYEPAz0FP8jCy7OUhF9zZfjlbwshQcqanBkmAV
Fd6A1AOK2dTYuYdkTQO2v9K1ZW/CKe/W9I1QIpL6cibuYbieEaM7T+xv2VVX5ogz8B6NxW1KT5Tg
RBdOUzFG3n0uCb9bu4ZUqwHB/wrkgfg9s2wz2kmvBKQ7mJwFkTVkhK6OD9GQj5cya9stmCU5wnkK
wruWY8CVnaMYWpWTE736BU5gTJbwSEMh36Lequ5nuqD1qojiXZP108VtXfe6KeOGWJWmMTZ95fYn
p8q782g1057uxHhruV37GOvi1NDjqYN53DTSbm4KsAufoa6Y+6Fr1AmGb7hXUfDMQU3v/JYmhq/E
XTqQpr5ywWNku3QsovwEeUVbu0TO87TSQtUpo5eyQhpve/N975i4fLMij7h97HxgSgqIykEehwAQ
oVzWK6P4PC36OUOipDPiWSGqqxO3/z3o6kfYGiWKO/Vdf1cYLG70Lrw9oi7/vkKoh9sVyR5GOOR7
Tmm+M4Cor0aIy6sk4F44YggJ+Z7TKaNvmsb+PWM713xJSKuTSq9UVoa3FSOhnYtYhe782q31y7zE
3AlHBZF/G9l1c8vud+y+R+L9UMn/h3kheuQfx52weJxFjGw5xCJb/8GGKTUqzohzra/I3dYOlaib
xPYjEIT2i1TW35GI3F/mk7zgkqW8zFd9jGEMWn+e/AHtYuBvttWhRHt5gUKKGYOF+T0zGK5v7Kr/
HOemENfREPTOUSkCr6Z1axlxcZW6KV3tj+wYrymFuvno3RJ9SwqmstEgDTEplUMGjXElkCdwbCs8
2nQRE20KetHND7a3JBSj9lKHhFnPWwdf5L1yB909ADR1293cWZZu16XnOeLTTD0BcywYFxZPSJps
4kTUIowvrMfCdwjDzPFkccuU33BKlg+OjDjRdw2rx9qzzRpCrhjHC14Q31jWTpMCC7bK3Qwepd3J
lMJhH0QEEk/8Q3Ujqpo8SRVbtKtbKyAGd8E9Fl5jXf/1l750O36YcfMdED4t6NQA8TdpzizT2R+m
rxkn5NBbWr/utNTLBPctWg545NHxr1/olzHv9xda5jsBvQ/H/tXkGygquAbPxiGPiRmlOcHECX4/
3w/P3hJKugRgR2QqeTSoq78Lpvr3VyfLO0AlHwhTQhVb7v0fLrMmQgP/y1gRqlQjg9Y62DCQmjg/
5upQjQav6nU+RYChC8q2v750axEK/PwhoxCysQjb1iKb+PXaNd1sePyqOiDO539n4Iow1c8aIo7T
lrJZWIuRbRBTde6iJfHHVGVP4VdGfn6IBNypjzf0v/bm37Y3TZtF5i/am19VUZXdz93Nj5/5s7tp
/Yb9ggHg4nrypOvwVf/R3fSd3xCK+LQp+boWuwev9K/gDv7AttEHcvOz3LES/tHdRELm2wxokZ65
uEUYhfwTndgvTzPiJlSZkuYmg2Gc9Oby9z/c5oE19DMpgC69zZZ0UezinGEa52/u518fJsQ4mP1o
N7JbMOf91fQe9kyvHITdhz4tcVJRrzGpGgEsld1AtDQatmM+N0v43syS/sP38R82qeX7+ulZWl7c
hZeE/gy1Mh/2z5eI9Y6s9yyQPBeSVoivgGoMIwz1Aln6fWphRY4IFpI8PYmzoeJJvo4Gk2X0Op4D
58qaIXvg8KKbma+dxmhOfYYitw1S0qYpnuHETQp3ZBTNVzhPwvuCPuHm/3ERPooLUhsocv9tQTBp
BjjMHeWBPEt7O4pq3hUGTazE19NT44AAC62M5oNRYG60THqCWoI0cato4dglcqGj2wTaL1Qyc6C9
IxdH5YCJ5jhKHJUBqciPBdUQGev0zFYf/sW/voZfN+/lewhQ7SB6ROXIFvbz99AKB5Kfr+WBrA0M
qNhbV+OgJkC76be/fqVfzyUfr8TyzTxhEWb+6m6io4qYwOKVPnz304dZzguak+qc5g7zdfEPOYzL
67Et4tviFrels9yBPzxEttXSlTVyXi+CnsfqgEy95zD011f1Hz4//FrCIbQA3xhRXD+/ilQsF7RC
goPCw06ITvqtdmRyyNrg8a9f6CMJ88fdh+txmags8xPWhX9bFNLIsqXmHjzYKAKOs4/xGuoPzSDE
EZsJGz868hhbKJHxUM0WmzjAsmwjoOHfY0qZz4XrNndq8ug2egMm79pKaLUOljMfohzXK2dsGO/c
m08ErZfT2pnps62I4AJK/mEuH2s4bFZgJ4fW9lrmy3Ny+OuLZBzE5/XTVQYmeUV8nDaCXOLQf1El
hnaY9xzYx4NOAQ4XUYXLksTxo8FYY1eBDVqBbPo25spYXBIIfCAXHai2elgUdYddXanrOkt0supK
Z9N4pfli0Ru+dtHyffLpcb+QdgI2WdsPFm1UDuh0kNeKycyjbWZyF8949LshZkQRlRjKIkB9zCwt
okc+sZxlB69z3Zuot93DAA3gzO4SEy0W2lsHW8XBQKYOAiEptvTsrH3rVMGjCt30mBroHkqrIf4G
XPDnmI0HB1/GtKSeh5ua6NxmNcy+uBRBkxMI5rnberCBY4m6X1MhVzmyiwjBkaqyZ6bja5BpOHKL
ybjBLDB9mehvQwOLu22Udc7eDQUlXerF9hpPu8egZhZ3buyYlD9t8eJHcfattuJqXGWmxEwoFchm
UE9YsipCzF/9AN+bX9hIGqXE3jul42VupHfj5QjxuiAp5copEn2D2geMeLpEzjft1hgJWo/D7KuR
GcGVQfDMRkQJHVRfnYiP4117VoMTTh4ZB5XXVVjTcKKF2QE8UMbK8Mu9WaeX5fMEa5ySeSMDY9VW
DOKtwnlzl5G1YEJwjLKiuIgQ8qSRZ53N35rzNeMTRj8TGgVojzlpjIWGslnJgDancN7pWLS3KZ9T
eewgGK4bvyXAVOzKuOaOGLBm943jvDPBqHY0cI2NU4+Q4eB8qifUCHS/s1Hz1YwgmscqOuip38Wx
c2eH0F9Y24YjkG66YwadyJWK7S9YBYqN8qz6blL5VRK6MefSAV9TlPcbZEdqhZcCYaRpnmpUiisz
EoL86jF6KNPoCl/6p5hQhEOMyJpO5zxtYR68TF32bpOutCHDIF0bqcc00Q2DncOY4+LTczthc5Kr
apjHdWFCDO3Txlhhu6TrRX4vS1RPBHRRpmuRVkt4QCT3WTtiYMfh+GaQf86bGcNdjLxsTTwK6lg4
BAM316D9DdtQRsBn4JWbFKrLpo88e6/a1ji7wPIvnYFPRKEUe0e/YNLTbwGV0roKbIaLaX0zVwiq
VlZrkc41WeIYl2N+sJwEDkvF4+IZ2EIy2gz2TCiVrUkNwyRJrd3F4RrXUPlZDSKivWT1Xzy/nV5h
lekTU5nhmA2yw89ei4uigbpv8HCtgVcNx545z40xZSAX8mmKaPekfmsdiXzx52ZjNR7qIzMCxG/M
45MYzHKHoTg+mtA3tyKn1ZdONAzJmkj2FjXqJRkZ7pRm0a3cit+mZZ8R1ABA9SRr/O1e1U97w8O7
2CxkiJDmxrehU7q6NqnMNmHNoWAegE+oBQ1R2wUVDOPV/QerDFggnesBaghXrE7+gp9igEBAVGzC
/+jM9mWWWtzYPKjXU4JyepOFhGKvzLoavloLn0Xm5nyY0lR9jn1yI7wq8eGEdeWldH2ynM2F0lvV
8Q28Ek4nCxqjWlBmXkTI1SbMcQVTNsKFHU0vu8/pY75+AN0yc9YbgmzGW8OFVpRn0Ga0ADZaLygi
tEIgPRO3/TIboB7yFIpKqrjIpub45eUVPFoJ8WWanPraiUE/0vxh59KMiNaeA64qRdaHiRF6B5y7
+EYuRFu3d8i2X+i1ArPYzezXcNkIilhYjjJvXyKP4XOvHN4Jon16TEPHJeErxcFHthezBNRLW0fG
7s0H/nQuiUmoOwZeiGDztfSB/nJWgToS0rjlHKlOA9oFFJpQbTkDD88JJKetU8EmS6ec6QdnG3tv
mUWzh/jl0keH9jbxAoQw5+y8M2MV3vYUu5/AeirEal7c3cOU5FdZ1IMlIs5D+bH1agbuuWVEvfeH
pgItbM8a4pzpnN3RBCHAooBQyrlmVCB2ddyMpIgjmxryNN5VThhvqxLDcGjYa911ycrNtLtF7gkR
vpSLcCkCt1UPU7zn4/ezz0oETXxRbdEM3M0uGW5j2ZM3Br5hoxziDy4Sy3HNyjohLSfbQcTXo7bH
Yv7ePPhfwfo3BSt5jpyG/3u9SvuyUu9fqh8L1u8/86evybRhrC+dDzQ0cN8WD8Mf9Soam99Mej+e
S00qsfZT5v1Zr1ok0NrOYjqSFiGx9r/qVcf7DZ0++G4P9QxPGUKdf6DG+Tjl/nBqMwHOBUhU8Hbw
ckL+2n4yi7g2sbsb5wB5PRH3VLfB1L+qAUqrOsGd9hOCn6gJYm75toM9cnFQJOotrl7y4Ze1dBJ1
dEINHWTOVcnwnFAdQn9Q0tGL5tFM2n2P2X8M91mQuEnCeFIPaFZm/jTsDyEqEimeTPp+ZPCsor7o
x/hiYdqc5mylA99YxYGBZnDwECKcqLqXWTwz0gTmbhgO5hu7fLhQdzt4lg9pM3NI3QYi0hDo4rGP
5U2SdFvdSWRxKxyEzKVR7DLWz3s1G9MKF0+YrSP2hOCPvtP/npq/eWpsPHoUbf/9sblKFt5H1f0k
Y/vjp/54cAIEaQFKA0RpcmmI/5BNIP3fbJ4oyB4eRenPjR75G54/ihDa2TT6Pp6pPxs9tIcgF8LD
p2HiyqUH9A8eHIvH8eeCx6T7EZgUO7SPiImnwPu5gHQwHBedKM1zaRpV3LDyC8/YQE4LD0lnjXAj
hMPcfyLhRO1wvXJbeshOv44j+lKG+knJvHBqkcAywKnYRdL5BVucEM+WzCHZ6NbCG2RHTyg//HUS
ee7LAKjtCrxydztriQE7qVIIB1Vs+Fc8VESgMLWX9d5I4+xAIFJ59lOoR8Xo3uUU678bGtbu2Wyb
ERq2Z3eXIeUxf3KysPcv7dzM8P1yT/eLB9jpv6TzRPaW3RL+6hHWBkNzN090e+asnTYO9Ix17Dv9
G91VDei4h9p/lZEBMq8aVZB7mvHdPkDnLry1Q2ZJtq3zMHmyyKhcRajJURAl6eAhHuL04QOIfPBE
bx9bNAF7e0y/5I2ctomfLKkDTYIWYrDtfWonZNs62a2X+mF64J84V9SRIdF8I0AnKsdOEfnjOtvO
Mt5H5LUwhqkmjuhcDASG0tky32KmNkA32syx37hbJgvtvWXm7tUg3XFrdf0ir5CyoRk8g9qYi8B/
qH03fFTdZAeEDaEd3qRt7eagugQ9a1+F6esAa2hrOGThZogw+QxqZqb9WJ48WeXnrvaXHLOC8pYK
PAScT0TgGX7dErIbYabzEyZkTRmJxNyHUaEO6ADAH6gJAUunORjqmSCzgBppLVipd8EUhgdRFfZr
PeOSQHhlzI8SxwkDWda+5CAMM8iRkwZ9+RQFWEnNbV9CLCP4dfHItXu7X5RLR5BipA4WFIKJ9U7s
k4r45nJrhUWDZHGCaWwAcdezGzLsN0PaeEiRj8kw3wcMZclhFPk6I3I4JU2Pg5OooMnEHkd61Xct
MqTZcJJV69pAx+dwoMRglS0N/zEjShT5yjHq1ZU7Belq1ri2k+paNDMZ5W4GUKHguJmVu9LL2ifD
iInDW/AJvMwumkfaq8P0Zpl63vl+Eu7CYXowmagfMSzG5Cc16HMKwzzWLrm8bG72SRolWoLWarct
7p4V86DkJPqc6XFQwVPOp/loUlryBeWIgCabdmoAzdxCC8GoH0Vblw67CtFKd8J6nAIC0b8r7Ign
lYjo3KBt28wzFnn2oX1lyHVLB2CHlI/PxwCVXhjlOmoMadC/SeN1FMdf3bl59TG+Qv2o6pXXmLDe
hEIDhOuXiqCfIk7/I4OIZKIySpGfJfh0rCqh6Wu74Vqo1Lrl3afnFPEDAWBjhx0NP9RX9DHTJogd
PhwetkNTL2PrGsJENBP80TTHUrsPIE7u2ZQvoB32UvXk+drzY+J1exRs8kR+3H0rwZHNhb0JzIlM
dz79CFMVRpintmn2wTRepbYxQg/tx52q8247hEAlolA8ewQ3r3RZtBuryL8SAqfgp2mPLOe4f0iI
FAoay1rLjtN307ksgklwJepCrVIIRytGORaCFlvcmcD0t4giyrUvB829VbcWKorY29stWlsDq9Uh
UPlnTBUEkdmmPHkslyeqC0SLoZNeM/RPQX05CNf9xLqL4uZuQHdBZtsmmKvyegxE+p4vq1nWhz5H
FmKVznVti/vEbrxTVS/xU1RouxqZ0ZvfxK94pSCe2+O3mDHwAfxFD6uchhT2jIkpfyhP/ZRg6GFZ
v0OAxlRt9uQxS/370FN3eujMHctEcK5SQ/voBLzuhXUFIzbYKIbiTpdep3Y/YEbJur3JF7Uzq6a/
diM3vnfGUV6p0byfCUykRVi8geW016nsb6YRdxrBHuhvEQlQM923XsnqQnBg2JvpDry3w9urxHss
ElCwMbtDQ3WeWaTRpd0jgkdvZyM2e9CZvqrp260BNKRPvpE+uQBuV7kxvLezfPUiGPO963Ef9zU5
GzlCKlvvWq2OlZcClkhxNqWNuLatqNnrQH0u3cndumpuD2ZnP9Zgj7iBCYLeFHE+nN1Gk4FlOfc9
YkWMR89eZkMWBThsovNYsdJuPUN+EpJhMPLQdbaspbUR3Aats2+TdLwf+eqKVT1EkNu9OfiUhZH1
mruBR5Xk86gZgm6VP1z507AdmuzEabjbuUxRkIynASLUmjAzEkLidTblwT4f+/kYY71kJH0akjDb
Q8BL1pE0cKrBqWczy9czKaSEdoIXXVWiF5+ZrnYLqNIIrif6r3dxsUAaMclcQYE31pMeqi0T7vj3
Gi0tMZz9ZUxQZpQ6f7LEcCjh+MthZmNNpdzaSI2Gqb1uEr/4TET2gVP5K7QBRGhcjzciQl1z/E7O
w+QcLVVYOwGL2eYY687XoysQV7hhU2/6ObbObuJGO8LdplXbR84bnJD6nvFaVq4M1VG9Bxkr01A4
5W1kDC30fgVGtWNfq8mTOeDOTzeWZdW7sq/7iw3vdJ2gijrI3oRb5hhPsaGX7RmIckU5bgTutTZ9
+5kmYnljRvUwbsSU001cTXPa35epERwlPKfTODhPYkQTgr7JiA5ApwD1ur52EHPTVqV3LSqItOyz
9hbh6efCGG6t2E/WndDdfeuWt7o0jHWTGXfFFPc32Zi8tMpRu370qhPRGy9BK/LHMclOtmF1W4vL
29jIQz6xvAo0plP4ns6W2mo3VGhDDXuLRCveezkGgyBAblBkxMVjKXqTUdRuSzMwrqJBZ2iXOmhI
Qxt883oiMnq3Rj8eO/k78eTTg68ND9pX8EZQZE2qXOE/g4IkWTT0zLXtxymhoaW5GrXZ7iUW0ZXj
kAU5iuUh4gtLV0QeAKzEls1zzduLaABsi/RLrbLfJ7zK91KWw4vTDltTkgcJnJEA0YEt28cSAPQ4
UQLWW63EqjZVfv4/9s5sOW4ky7a/0j+ANDhmN2vrh5gHMhgMUkxKLzCKEjHPkwNffxeoVJVEKaWu
6n65Zl0PlakUSTAiAHc/5+y9doOTHIhnZ3FGyINrpMU7emzJEvg0wEOUWRcvM8j/BPjY3ZIv4sFb
w4ikMR0r2lHd9yjyqAsjGZFcm0RXpOt8qhLvmdU53dBZlquu9rt3USyOTm7KbSnrEVGqFq0R2bNB
RLg5WwP2aWgbkLi0IjZOuWlGy8Kwq6sYlxcRnM14lVmMmJCqKZIDqmdsT2LZqTQS5xKh3h0LZKPW
ZmeS/+m0yEq3Vh40GyuzEjavRsvfV0DtjoGD3I4BZfSgD9DhoAunHkmO1mjeZaEpPuap7XxE8Q0n
bGoDiSuxgkSZcmDoeM8NOkLwJRnqWVl/cDv8oVGnr3LTuPEpVEye27ym+RTKdJVx8liGSNuDcJn5
Avbwse4Gd4NOPLhD8IUZ7pqD1jIDb1zLae8Yw6fCd5wtPdSP6LKB4bUlMSd0i/c4TwxAZjbGYkvf
8skd7JggSYmpfJUW6KeU1X3o2xktNZXQxMjkWuH2xP04U7u0pCBHKwdD6mMoKT2R7kzkgIuwjvtD
rg9k3ZqnOIzNd5Hl1Nu0dKAehVlxjFvomIkr78Yp3KR9VV/qsLe2uvjYpSGHphhEa5z570RQZ1ie
0cBplrlCKlGuGmJ5vT72D7Uz5mu3SndTzr2XYWhA9W6I2UNQLiOrX3m0JllSgJYCmUB8jgCd1OLw
wzAbrznko3/mbYbZ/U4VZFu4usSxEmXHwYnGFXmI2YpyJeYW0QgZCNySfTEtMI9aFzlk1pZ8hec0
794V5WjfID+6bTNqFaO1IYMOGLLrsl2VFjG/ZmnX11qtelCzmvFA1A3yoDTL3qm2yZa4YNjuRo02
vmCegUpuGYc2kdRGTHec6MJ3WVWqDWFEchkBG/qUwNESyp2IqOZOV6kDisIiFEt5/jtXpFcV7LNT
bckWlyn53zZDTHyJaxGDdQi1xOAj7W8UiMPNlHbZO6SI0SpFW7qprFyuLYsDj1F52Mq1OL2mpY1B
ZEiyDePs6uR4/ke9qYOVTJC/hUOibsG6aRvZOGI5pi4nHwFDgIHMKVdjdzL0YpkV1QzAwmIUWvp4
Mkge0oQHyswpzKXb96BUpDtceWAmCmoOEljeG970FJTO1hVNd0WpC0Ysxk+TTnt6Pf160rRtGr5o
XtUtBBKmK9HE5Q7ZwRm7DyE3OKxlSLhoB/lrU5aUuL1Rm1vyzBjt2GJhxvGRqAQ20Vg/6AlgMTc0
F2Y0PSm3e/a74GMBXnDlFeYtNkTyY98xGmmBz+bBB00D/t5ZUNejaVoGpnsFJ+rRK4tVLWWxTdgg
yUf1CPYCGrzQMOZeWVZ5i3NhXGoIkZdtNxG5AiRBPyV+Qfz1pJ3JG+kJeM7UxLYQ+7xcdoNqwVQi
3IwIOva0Y50PYx1+NgmaQTY1jIvQNNCPDha2WCjP2Xss2FmxjiKRndi2yEZWhZlyyCtql1lAnd8O
rdHuek1VS3rZyTaOtKBelgbge6ZUqDWMQUQY0XuSa+2yejd0Xrrv4fTvOVkne+mG+daSOc3lcQqO
g945G6RK92NN76wq5I30uviMNF+Q9Nl0xymMnAMxSTVS6DE5dATzbGyEmfcghIqVVxtP1PHxdZJj
XfUD/Waagn7ZN0VwZeJJX3bCsK9BrJKfMym1NQsyFeKeiql3LW3T0lXET0eP3MzzbY9XG18U/oas
wpoRNS2Esw5LfI5APrA6b+mUsbk2wtS/cUTr7Nx0/EhaFdYMw4V0nPKOcbC9zrs0RyU27u26nxjy
9idkuRwtGsgjWSI/EBuJOthzTdKTQ+LFSzvnKFRPqyHhxzcSgAPPTuAojnxU/hvLIFGgVcayUCre
hKRs7Tk77t15kJamWb+Ze7MM5NORj97OITNG2zgsbyiovEsXa9aWcpiui6ni932CzgO9rZ5cs12z
E+HHILGukUfyi71FmcSEIRBmDV8U+1lPCTKnUR/dsZkHNSnj98RiZo0udkG2h46vq2oPTWG+VBOR
YpKp+FxfGFN0EqzuawX1f/bTH6ciwRokE4b4aUovdNDEggFRu0rAkB4HKz5HRgaUp8iuA8d9KDyJ
hT8RONcZTzLzhAog9G0w0PNIW4aZ+OjGOYWHH+V1xoIG6eepKG+dor0eyxH24QheIZhdNxW1lmHm
S9QxsPGATjLmp2VjNks9VKzKtu7vQnJsmf5ADTHVeMDuButlTubRu5Y10hY1+vz+Y+/GHyPX3ntW
dSbtQO0jXB0rysgjS/RDCSVjY3VqTbnFnQynYNn2zbDgadBPk+iMrTdTP+XExguce1+X4jLG2t4j
IH3qnWRZEXUrKXam/M/K0midgDbxNhgA7lk7L8YYjLyivl0nzkD15Q3LoKYkhI0AApEJI12BlfCj
4RDOECfbyj/mgLRuEaDzQXr2Fnl0iG3AnN4hrzy7eN1XqkQVbjb6pm1sd2HVdQxhsgAs48D8JzbT
je8zP/zsierUTAjGPecJz9SmTJ9akW271nup+xGQphdh/xFgDQEjrqo4X4q4jFdT1b+UbZ0sUy35
EFYaxFkLr2NTaoRuM9pNJ49+yRTLYJUTgw6xc+LoEvsf4iI+1xi1CcfoageCrG65NxgRDYK3QxA1
KkjBQfQU5n2F8aLp2MlLvIMLqZfVOmegXK/C1l0MlYM4Xhxr3V46qLs5jCVpt6GTExzYsuxFMgm3
Yoceq+4Ki1u9tchNkwsUY/U+Siv/7LGqtYuiEbWdcTyuEMMpTuXtvYZhsNlkYEshu2rJUC9NEdJu
w7zBU5hVRhdtYkuKCrIF75FNLn2NpXDUrzpUQx8b/LdJS6SnxOH+F7Tpf7tnv/1cnJ6yz81/zj/4
mcMF61zY/tf3f2y+/Bla1Ey8/u4P69eI39vucz1ePjddyrd+QTbNX/nf/cu/gn1/040Hf8fQ6e+b
8avP6dPwVH/+dob15Xu+ai5tRliz2wWdmXAIWMIb/lVzaf9BA9yhkv7HnOqvEZYp//BMBlczSRri
G3f2PySXpveHZQkB6s8B6PmaIPz11f8lQOSN+1uAlZBvGvEomzEOCw81lyfnscCbRnwS92EsJlnt
RjiPj21MTbtySnPoFmrC0aHcOms3ZTWeSWKfSH/ApoFYCxeZr5ebuI/gq07mJAif7eAQ5bRBQOXr
w2fV0s/3+OFL8CqYQWm751Cf6WySiqkR84C0gKo4YLEdTT1YY0dj9MWbSAAIkq27L+GpJD6e0tim
YPQIZd25ICespR9n9QGOcoIpw6c+cdNwgXCgWqB8rY+qqmNsbGa60JQdbwd+OVTatVPuKSP9fUHZ
fsllYB3qJvoQu5X2GKWZdh9UubOwKpXDhML8SGSRSTXQIN5Q5EhlqrntveATh1pepM8rFaFxaxlk
wEkJ1mG0TQ2xak7LKUBiVJvRsNBlC+RGn9q1XQJcNqq2JGqDq4e9ceuYSgfc0163hPQuOsO4jYSH
4b67Fj5Rl6HK7xjpiSs1sN3hWeupMIf5/7IrAoKvLK989LMWmZNo1SEZgw/S8fcONs5Fapq3yZh8
qObIRLco7lSsTe+TFJce4a3Yzz0aqx2olGWEd5db8F6Z/poFl7Lbd+Zfgchgmx8tqxmyPrmAkRON
Aws9p7ugkelDMXaMWZSZb82cCHeEXSb5j1SKFLeAW/TspZnKMwcfooIs7cDZt3pC51LfU/lz0ItA
xCwJngLxYZRncMI735vQ4NptdUOHvn60Eu/eaaIC1yJyCQHk6crxE3c9Yereycrx1nXqvUsnumwL
yxzeBZbPDDUrGnfpBk12a0i/e9b0am57Vrp5S4aHeQINEIoV2hrGNwycpjUe3zsTWOParPN6NmyY
lyZt5Qa/UI6Lly6Oz5OziOccppDuHU0eVclt/ZrRFJRCLBDJFVQ8NuE7M5eBjp3qjnOwW7cZas1+
51pDdLQyR6f71uIFHVtM5xFTmBWun6LYCA/C2bzt68dhrOx2X8S6zeggJpdHy+1J23o1iRAvI7XF
dcrxH6JubiXr1I3MeiHSgLTEWNy9Ll//20v4dfRcF03x0n6/aL8uPf9c0f8/WujBUP4aHnIJi0+f
/2Pf/JAK/+Ubvy734g9hMM9E+iCJVWBB/edyL/4g9h0Hh2AX8GYV/VfBAioHQ6BjcLzXWe03ggWL
H4eLCscOe8C/NHM19R81pmxMyCn4Hfi9TPeNMrjiFFBnFHg7jbhg4grC4o5DcYtJDEA5ZCT7ccj6
/jrVymgRd+VjioV+rw/uCS9TSjsPkN+qbKzsVvZZfk47/QGlGY1JogniTWFhSpkIlNvXgvAca9Tc
TTwq1m088mXa0wtQ4hyroX6SZnbtDOm1qQ3wMAm8bGtbLrshs7ESdoQS19FLp3fRKeN9RK5Y5gsM
1HMpyaFNcYQCRjUdC6mfHdGYECOGp0INCj0QxB5rTBZYzl+aNE5WGbbdtVt4J9dU2yEi5bYM8heZ
5NeD6C++Io8HdyVFTkIEwHS2Yua7NElId9UWKoyexpIVvKimZ7tNDmkvngvXeazGBoQBuck1PbE/
iXDeMSZ0FvQj5RqA3cSAzjuJ1nwEcf3k6pPY6MyC9Dq5nt+BNkMJbyXpS1yi2G9Am2zMlGrSzAaE
mAEoxX7o7wNzuHi5cpaeAfepTuXz4CdyCyRpFwSEZUHG3k8pjidtaHhjdJ0iLjoYYWcwkVD3Tjhe
htJ6DM3kEKj0qa7ipwLiEi2CGquQ1awtXtBgwR1ux7OV8lmNZks7sqSfZyWHyUL7p+hvMcCmGqXh
QK51WJMgYdc01gw9xBM6N2e0njFvyRH8NdvICrOnjpiIhT6rT9o5u2e+VmnxBVo1ndFGnltj2KJ0
PgoP5TvpqcfShWzRJ+GLiShlbYvoOknUEZY9NpBCUriRscyMYHyY/JassNZJV5FkhMwYHfoN1sRV
iMbuqrbjQzFOD7VF0EVoq/tMt1dqzGE/hnW78ovoKe8HuWby9OwV0xEIJuSMsGaWU7mPZJR99Crz
Rg4RyjxMmCN9hsnu6l2l+vupsnfgMFpuVHMXZHxG83R4mbQ9DZVuOjrFGK4H2ulLtA7mQbrcCRDB
kTwbGYeIRn/IA/EsTfS+8yyOEXN6gPB1X9XdvaXSl0yPx6VO/bjC8Xpv+iJcJBGHhRQRL7NYLVwK
wST/9X0XuXOS0npEhBmTdWifmNC6m3b+Pl4n5waXW9F0HiO3HneU8RMNWnUqDa38EPu031zQFARu
+f2t6XDbpSrwl+Co7OXIFrWrmPEcKmyE+yZzvFmtrN0k4ZjSwSizm1wrx43O0OkAV7AhMTo1n1vR
fBj72rkSXlIG3DXFjOCpk5AqDKG5uSICbnjy3YK+ILVk6mzBW+YPmEUfMqU5DH0txqR0MejbhP7J
ypMPdJ77ZaLStQqdcTmRKFhiaqGCU2zgteM49EdUHRy8Am+IA9s01cJzXoA3GzTrodDAKVCX2ese
tp3KRwZouUHbF13HOgUsx5AhXpQTELUsypgbjoV/Fi3ywCDn9p9i47kQzJObKisXIbEtjjLEBjgI
n9vII9BN3IZAMXQs6JZ3gy2x2yooGTCX3UdXc06dUQ17v69fgGAcLSf5DXL2Bz8JHRWCd5yZXO0i
Xp3//ht/RxQj9IjhqOysngar2VXt7Os8RXZ1PfnCWXxTzPzEsPSDz4OrIZjTkbdBCUcy9P3VpAW7
wiF3kKhaTPtg1A6cpULMCCzov77SD7YsIkhx8LpcTDek+7p7ffO6BtdVZuyXYAdQekuf1XBejmMx
4Mho0MLv+Td98+trUnq9cV1wzRl7Dx1Zzv/8/tUFZo4RvyEPZ6Svs7ab/p4eXbokYGU3aDYx5rze
NJ2OdcMC+OtLm2/rLm9+vRKHMDhqW/xgXcUnOeCl9vJdk9V044rMI/MBTTPLxZEuRLIDxvo8NHTc
kSz3hxjWKe3Z3ERiPz6HDogBvC0d5mJs7PZOygz/V1evqRJo/rN8e46BdoLRbVXEIADrTWb3F2zm
D7odQi5V0LS8FEBAUcitbWNZZfpJqrfH8vDrV/qTWwi/nW7YgpIMG+GbW8hII+KhDSvfhQYTp0I/
gzo4ZxPl2m+u87N31AIXzdFqVrG9dVrJgRKEv+Relam1p293HkVEDkvKIpyTcrFqPEgDgSAhvR/P
bqtnt6RARiQABi9Vz7o8H1ViSqeFMNSRjDj070N3r0nnZNb9NvRY7qnkcFAHCCgqZajHwDbIsMXY
vlbRGB07vW4ueaIeVM223xmRdWgjD5ah0xZHK49eyFkAkJGkfIrKK7b0e1/84pWKs5nahs27NHfh
aO/CMGdijpqAwYs6Ji5ueqObzmS7mDA1+Nn4Qz5A/B2XLjSz37yRP1lhcIICshcIXA371av0zZNI
fl1BE9DMd9AIXo8TipWNIa0DLtb8jfNp9jt+o6DFuY2okEqQT4vwacz03z+BtTGCrbHGfGcn/cVq
okNW/G7BfFXhvrmG65CDgM8P6a/xFpkXhRCEUl3Pd4Xsy00T0c22/Ol5XukJKh7JcvEPiWHtpGac
Bl+iJsvTg6b8PyE3f2Tqli8MUPqocWNz18ds4qFkdSrH7FqI4GWCb0VcSJTsUijoi9gGmkSrorlK
I2fde+U7r+U/O42H52mMxmVqc25BZUsih6zKjVHj9jCxfmw7xfxRN6IXO+cWrKLkulfJIbGDcek5
MQdUAbfSFuUyz8No2evtpciNcG2Z0/HXD9JrHMPbN0zayJl11mGCT43vP5TcKFuiqrJ8J0jwgn2a
Rcuo7TjBawmvOeQdiDhurdLRO2W2Uy79pqYRLLIb+GYPnp/ka83JqYF95P2tI4pVF+qPwDVMhFAu
1IHeOaGZdOhz2wiMjBi8HitRSWrhyo3HB90Ynid6/sgX75TJ6VBWvOBaU1sCNR9GDmL0h8Nya6bD
VpbDJbCdDt8F96dVsvCRk8rsTLPiFQn3cmvY04Ms6/43sd8/eUjYM+b/zXZLY27QfbsNE3TDXGPo
iVLz8hVHHPjtA7+OpXcLvwx+84kgCPnxOYHmb7KsoaXFSPpmEa0scyRBoWO2YwAhZGDI/MmPDz47
lSSMazkV3JITdHbGhCxTccwJMEivIRtNC5pkDvY2yUQZCttaOlO2iFIc1vno0Q4WV1rv3aQSPRiM
GableWHiAWueSSS+qHQ8Zu68GXObBWby5A/zKXVANDXp1xAAV7EqwNgjEgfO4iEVtE+v5eVkKUjT
Nl8o6+TgaPST4nLoN6XftbTf23CvAK+9FkE+Oc8rwELFIe+G+6ilkPTwjSynilLPngaUo4FOUjoJ
u2Z/D+LwXGnRwTQ5rQlUg1GeEAjIv2gZ/8Xv5xuy7PqNsKDZzY9Ro+xT4Q73TjAXEECUeZ4YBKQV
pyXdj68VeoyVW/LVNG0eqxjZCVjC6go963PdtiskvZQKaXQNNCNbSsVR3EqtxzjsL8Ap0ecWmCJR
12t9fJgynER1wAPctumBonibEfWzgM3GjcnT4QwwYYX9AchufkiEfQIVuMKLMi7nwkiBbNkOGPGO
GO5PaWs9GjVz/F8/3s5PNmTOOuDL6PxyR701wKdQdivQLdmuccfnvOkvjc6+11NmIdOIV/P567XU
LlopGFNy0nt95vMQP/bAVKmK+bYqM1dJmxPBlkjavCjFGI6hIDMML19L1Y27VDQgiqIEDBa63DW+
zeC5wph8XdaEG04B+2I7kW2dszQRmmqeDI01ht7XQ29y3NJrs1w6egRcOkAaRnLzqQsoDNkPQ7Pg
Awk4Zrtxd9/C/l/URnupoZ4vZZdeE7twseyZxpkCIIlIf11VA0bgcLhH7EwzVwAqx3rx7NCnRHnZ
Xlyqg10SOaeeTYQis7s3HXWeT/Ot+3V//b8O229GKZAf56ydv5+lnD4P//Ee1Ne3s5S/vumf3TXP
ZgFkUPWPJtrXYYr8w3V04L0c43GvWfOc5Wt/jREMXVhwucQwm3h/WKy/+hr0/4mv4Ycna36gXOTL
NiFDnvO2WhI9GghdD4p972mAOZM8sG/MeihPU8qi9s1b85PK7IcNiGuh4509SJJ50NvTbt8QwFJ5
It+75iBOeCvFKe5M+TDyDlxV1STXv77eD/WZjY3EMqBWzeiHLw72b06F9SzOLz2d62Vi5hDqJWBT
DBLi1CrL3LNiOubaVJ64R3tk3P/64m+ygrAjzoXSzOzg05sRPN/vtpWmYz1u6nzP+KT9lKVZw1Mq
eu9qFBMCVn+ScOf1373kn7zFMBxJ6nQo1Difvtnj26aN68Fzsz0SUXVOcJl/Yp0H+iqjWp0DffyX
LwjrQNe5HHcvJfdbzg85EkgOmlruQog7R5fgjNUYQoLKPFP7YLK1vf/12/o2CotYRFunYDJws8+0
iLdH47ER+hQQG7kjO5UQz87xyTOYpkpHZjZYwJ/GLhInL82tvTsm4lL1dv5AxIk7YFMgOAtJWeNe
MHbQYKl7u0OAXYYNeE6pHlFl/+YuILH47THInc8/PPvwiDh1Wdb390FOdmAQYx7f2a4ZWPdaho7/
2AQpxGRoj6zsVSCGgyhoWQWLZg5w4BkcLxrikB1dS8eBNe2Z+9dAzcBsaIZCZOFeanyjOGaTJ04K
bV946HUDHPJrGESG7DJDJmsDLu6MhgOSVkdoAEZjIsfQVuKk1a5WrztXL46lNqqLaNk7fHJs0sVE
+pb90etN/AROPakeuXBF7kFt2kBQWCWcVeShi9nFeq/9ibpf+peqNmpuOT+usNnh9tagchookcVn
7lKFYIheYKyuW0v21i39reEqpycXLR07piFK85+wi3khIK+H51T1jTprQ6vOMqlqb6kQNr/vYqN8
P9W6uXf6BGSx6vvyvZeZ/ZnoE6JBZYVUdYnzXK4R9NlPXq2rC14NBqmv0GRIzOqiVZq4t1va2cR7
kMlBdZfv81Gq93QyEVsAGsIy3vi2unRWzSstE2tYZBw8gbDmkf+AHg7KTucN9lPa8T5CHuN9Ax55
30k+NBj/8oEZqP3kEHtxiQK6qhVJneZmRLzjcRAjmIKwQ19dvtyrYRzgbgwZvXbXUaKaTzBpgX5Q
3yAMG/uy2TZDD3tZq0Es0qX1o2yfgNDB0+5gGe3WrWWEf4Z0iR88bMRi1SYdCQzZaHGf9LljPUGs
Kd+HQcnDX2XySo71HDGQwTCguJ+PzgnnylfYcq2PfPxmWagzoBlIJb0zo5p5usv3KKkymgivqRv9
a9arRL+/70huLxcDqt9LhDA+XbwC1V7ff0u19tIkcZ2cTtddUfyHzbLKpX56/ZrW99EYjXrMujGF
O43XehuC1VwNgZSb7pXiBqHaWzltMpS7pol9/yiaXi9Rqw2Y6dGISkTtrqhNRpkmNUyb4vw6tZXT
lPbCw4at7kqgIrO5u1B+vyHzZpzl63wDmT5C3w+idXu1CPDphIeGXBttO+o0KldVoI3+pSxzgPRh
YeO3zkOSiK6MSY7vif4aPvUjXOUlXNMpOg+jZgx/Nq8u7ibP+21jhKB+Jx1Joub12hJQQrTQ7N7m
fW7uy9kVTusFWRkEko00U4K88Y0P5uwg92LzZAN+WCKv3/lyVPDJCqYjWYeKtPThwRjaSE4KkoVm
tqc3OkZ1SBAOnV4l0MNiYx/odGOs93v7Q2uRfMP91QwmboZIHXtX63eWV4BR6HSjSBd6MZ28ugs+
EXghTk4WETAchc6p1HM5d46t8UrkQwbJWmnkaE9xEG3zcmo/SZoUw6rRuiBacXPLg+VjVl9Jq28k
RY7rPwDGbfOV0Kx3SLyAj9fVUy5cvC6pblu7aoC6xBfODPha73nuxwRjYCj4A7GqnbqwzXEvGz69
gx3oQHbpudYYG0STtmglGcNhh1yAUzkT6L5Xl2mmQyNDFafSEuX7Ed0QXNxkeFJksjzEtsOCCcvh
Ptb0+M+4nniwJCqIva+DG4hg+ey9UuokU0nG6Wyjxb1jZ2vIufkKCKIFW8bMPPtApJMu/5yaUnzI
ak2b9hAjO29vZvVkAuwoGwXiQ8wlpGGaHxGh2UBLctqysvSvyA8MzvBAwj0jzHs3DKuHtK2fRrih
rP6ReEAU1q3ijvcJQgvrvA385yCL0vgAMwUgCHRT/bqUg3tnEPTurqJ+2NsmY62VOVQYrELhAlIu
am8jyUgH7WuobjNZxkMWeuWqUA0a1Z66YgU4tyLGNbXsfpGZPumCrmZ9TIHYdpuSHat+Z9PpIAfN
G6J6UREVV2wmjHNQuYOkI4y9SbSrLI063roMxdbU2sHj6ELhjazcu2Fwp2OabMGfC4wMy9Hwm/f0
qjmLlC3II5PspWUiej7WShJcQnlvsVhYZD6faq8Z99R83klTUMpByIFnmcENnzD8ySubmR7KD2fi
pqk67pQm0L1ZijrfSl2Qk0MfFuJEbjpraeUYrOmvtPOeyfHWaSngmoGPBjWoZB3MgJOhrPPocRHs
zn8IoVmTUzTjOJ2U5imp9qQRpnVf78awZx3s7QA7JcxD70qWtIFir+DKMZtJtjRdegSAsHmWSNFJ
t+448w4Z725fqYvTGLPgvy6B5DaDw3S1YL71Bz0Nz+2QewyOoeVeDV2nE8pkQ76vW635lJuMp+Bd
1NwRBsO9J1o56txEAEtxVUYp0SxVQWQQak+XE8NIXbP98muJnFbVtgpjThK+prF9uTVo/Sqt610/
durc9px9M49Bo5jgSh0M0FWwd7sRv+S1wPsFYb6WxfsBX2h4Y9g9v3WUgXJdDj0pBaucet+9WBW5
mOwWTotHdQ5NqJJ0MXh677rLQFkO0Lcmxq1V2eOdrxX2ewewEg6GWouvhrJWaLNTYozZMkRwP7gT
g1iUu86VNZke6UcMYe7SQgO/04XaS1ujagm7gew3fmdOOa95VoYauC0gELCTV7IV92ZdsT0FtSIV
onYtghYCFc3vaFXwidPVZFvvSg8PcFazVN0hnvGILTCtp6nLuOPSho9RExVVAywSHQaHjRwzWkO9
9/UHoY3QTnifOFreOWakdXe4sVN6OdEQBqF3gb8kmRYmpZxMbIZBNZLWlqD/Fu9ij9NysFVDS1qZ
4LgBp9NeR7qFTQcDdbRqB/S0gzMa20xjorVw4cocEqsOT2DskEFpIfNpnNW4iGx5SOOpvObjry6F
x8qS9CGBzJqMDoRU+Iu+Cdl6Ri/bBQbqoFHhHEg7QCSpVzmovXw6F648WmPjE7ls3gYeS7qJ9GIj
9IDxJW1Sev+q2hc9mRdBm4pLbrHELDiGYN9E+7AQCSeS1smSFy2ybGh4hb+TJLbD9qoYwvEEEmtv
5S95Xb3gu72Ryhr23NccDLpKv5Ftqd/YoPdWvQ69tRmznersas3Z2L9TTjduYjbRVVxBdlaWxQST
1CNldPktnzb7MmyiAztftrWyRFsQEtguvcxZM1S57gjlXZi8VTf6WAbvSua37wH6mKeiz+ZAxIDh
DijqLSEG+crpz2YmLpz88rWhDfqL7fg2bbveiuZ5r4z1fJG7mOq9nRZPn+3K4QOxOh7hDewO4gWz
TifHgRNBXy41duAG9GE/ryDhTFNiv2I1JIfx2FWGtnfMsSqvmyTlJs3mGJrIqbkjp37WUvsqDZvz
mAwxjXOO3b8pxeeq4/t+OXWUC9fRRfejG2/L/qk3YsmOV2K2ez3094r8J/Bn6vLrcu2H6gdYIZMB
ehmU/UT2zPXqNyW49MO2i4u23KX5TLPrmCzeVw2oZRA2xJ846C/Cw+ty+Ovr/lD6c10GsjajdQh8
VIrfX5eSPDWBZpU7FafOU6vhr88aBcF4cEPWryLLx4vjhKzFVT+fcn999R+HtAyJDKpiHnB+ibcD
75G2aToIp9hhNKQAIZDBuPfmVTd259jDv5CzZU2CxxxzwlCexf31V/i/jt3vOnacHZmy/n3H7vqp
aZ6ew6753LbNd227L9/5V9vOkX/QXEBmTNf5lbrDHfS1bWf+wfyPXgdTDYdZ06y2/tq2M/7gvjMt
kvNsnUnhjIb82rYTrxATqYOf/CKe/ldwJD+07bgCoy5mK0A6YQK96fNIEzgklVu586L0JSwgw2kc
QsCe678brf7sSugbaLqjOTAgGn3/JNFHya1JCa6ElprMi/JDmQMjJBC9+81T87MrcQ2J4M+lT+LN
f//NWhG0JO/VZVLuyNzplljYbxrWaCgJ08M3H/hP+pA/udCMACVjnsvpXOv7C/XQLmRRT+WOCuGF
MMYXX4teYv7571yGwT5FDM2xt59R64QTOy9rkK9xuJIeY5aG3g06ISYE//qlHMH4k4E0zca3C05Q
wjAvQl5R72f1ldKZSviF4V3V+b/MhvWQ1BjMpPmcUH6+bb+5feZpraQkDwdGbGzNlzFQ81nooex/
u0v9uIpzMeLpaKBC5+RA/f0HpQm74NkssJ5XCNpdZCe72EO3RI/kSZ/VeJFFNY+tu/133k8mlyZo
Z8uhpP/+wk5ddAZia7bHKiruOgTUC1tqyYNGh+vLQv23doYfd2Jeo+3ii3DYsHiqv7/U1MXAI4qs
3Gkd+VBZVwKPNHT/7t+4Qb65yjys/ebZYrtCe9WRoaNJZRMmrR76jHHeK0nrf3alN28dntWw6NHY
78K0o4Oo4qepQAvy33i89B+fYyjetNehmcm5zf/m9igwXXgZ8XW7sjeKVUk/MlmMCAHOk0XCkvT1
YiWIUdhUULx3OvsvMBJTrmm05Ie+4uywHAo6DJ5iclsX+fDshkhloAuZ+C511DBu8jKi29mTANdf
ly7qmrqc5gpMou0tSr6EoONsrSfMjDt2jJ2rqgyEqDT+JMKm2Ns+/iwitcfVAJNp57toTIsxl1s6
Rx58FkXWdDN2Wkb2Dk7LvgqsfdvCP+nwPqxbw83vWi22DsiPhufKZ5WnUcvv7iAIGmOrOA5e04Nx
db2wQEec6h/jJKTTQnm71AxpPWVEfa6SHmFmQTwCYSNTsWptC9UUXkU/XoiOBBVIVK3cOn6N10P3
iYKtaJBqNX3BjLzZ9et8OItdMv/a3Fj6JLotQjIr15yfyPYCZ7MhVKlolz26gwM+euyU9UQEn/7/
2DuT3siNdGv/lYu7vjQ4D4tvk3OmUqlZKmlDqFRVZHAMMhicfv33UG2j7XK3jd43DBsGXLJyIIMR
5z3nOTiRw6X/DK+2sQ4K035J0t67GhMre0vCumC0TPaSnhn52vil/RLz3iWmBLQbWdLzzmtiLwxY
lBDG2nEm7nVQGmwjDbctntUAmjE0VHlnGKJ7i/lortKskTe+zn6YFt+pznz7pQzFj1EN8QOelvpI
gJZXj2J8NWFV5VgITCHh3o44fmcCHTMbhXtkRcei2JdiDwDWIebh06pTcN44iQRVakVsW1wSR0Y3
mY87G1iJdbHqjA9RF1614egAUeDzsi9gKZxmM6aNzucjywUfQoxsup7ddFoTMU8ew9nmLSWByN+i
mclt2WAqgUC7HEApU5rXRO38Yi8q25TXlu5ltPHTuP+SxpIGRtuCSrEGUMKJ1jerlmSemF9CshiP
HHvLH+AnasLWmMqrjpXTNMPmAGg6eq45Cz46Vc314xH5w62CEATRNU37GqAGWnGLtQstjAAoYuJI
29FoS4R9TjvGkmWOnhVjf7L25owbGpbDdp6icN85stcrj6rH9LmrDACXOqyyd4DY5NUr7iPK2OF+
iqgv9p9K+ECl8JeZoqu9J3VX7AajtYkDSsebt3PG8GHVqoRsFxAU6+sc0f1rz9xbrhGjdxPFUU99
gCRISZxH8Ba1pRxrXmyLsf/kmxi5N2RajDUTQCgLaZK/NYldncY4qQhwYWDL2+wHKIyIfKHvnHgh
1s5KymljTAqBMy399JLQyrPVCdaczOAb0g6PPu2wqqUhqTBksviBY7DON6kc0+8VlVoHQmX9avJT
fz67lv4i1dTvnbKGdxRpLoQZD86nm13Folk1RmeulVXsozb53mmi46kaH6rGPnR1/1WnkziVlW/D
jpD+FY/C4C7V7CYIwNLpZhX9dd+10YKTljsXruPKlkH+ElpyvsKRuStn0g0AtGS3xrEP74UqO7Fy
uoKLmlVxvE0XdlSls+jGYVO5awzu+hwG74YZC3Y+lU3bmfHPoRyI8n+64KXL+6ZV/F0oI7wJIcK9
F6MK7xzqyC51MliPmRs7p1FzReUsqG+aU+baXFIDfcXb99TMbQRAO7rpcNB8KKMlC52grqxTolR3
lo/X0jWLd89joWxb1g8f6B3shRFPVwtvBIArGGyEz/AurvP2bA2alexzp6WjlvM8bW4bYNgsYrau
N/7AryaZRPWMCqFqWNbwkXrVkQ5RJoKRMrmCYem2orhxSFDs0sEJ+RJKeaOaZV9dM2wr6BJhJQf0
gBhgIYCCuV2JOEKB87W1/Vx1h1S8dnlofV9oJKt+uUY88hQwBzpxyTw4v8BeEa0HdhIrw+i8S5Z4
O+Vm87qvW3vtQdECiVwDrAPU8CRGPqE5QI4ezaClYhMdRfMNk68z0e8SngaPPR527EFVdYqRre6U
Zu0xGDluhoibPu9LPvOo1jsn87C10HF1cRg8f40s3V31i2U4r/VNmKvioHzaxbIUd20ZJcZ114ob
Rzj9FyPLFLSptLuOQRYK0xlewnzC8sRUa+/OFg3ekZi3FE+VN9Jo49sih5vVlhvhpD+oraDMtxNP
3M/PbW8mBzusjW2alM26o6P3Bt3JLngsIof57lfDqzXoJh56OYHHoyHS4rmhm+XU4od9NkuG9cK0
ZL3GxDghOi97CxIbkAr5DnacvQaE4TFY89yGcTRBdjowcXXbfZVGK9tKJf4+FWXViiYrFjNE27Dh
Esmicm0lZg4mrTGjVSgDsarytkRX7Ruo+oV0BNyehGZBQEtDA3yqtJ9UaZenoXHKU403VwKf0c3J
KRTMcKucbDDNzUj+5moaPhG9iLyY+nzMaYxMKSEYNiatVMbeFQjypyHDK0b/XBn34cntqXKDSqwd
qAzsxVtNS0/UBj/UlBGrZgBbfpeev0xWkwBfWiCt9TBFGMKcxjO3jRpZ16eQqj3oSRgQbis/SFZt
5uqITDkT6W0n05ZyNfTWvmTtUW9hbuZgVcfiAaA/gxP6kJgPsrl2yUstIYtqyScJaX51Q32QGb1m
xkSdn+sZ6c5ekhksHP0dfizj2nJwJ206qtl4VuM35j614dVnalrpIuwOdqO7LQVw7xTH5dtgsPOt
bYIHq4PG+kJGdLxontEW2XVEVyCGGkdl4cwXbtfkIykCS6/yxatVBGPE1tIwjmL0zHAX0J2O8c9n
+XYTdieclhBPl9Gkt2HMD2SRzBbEpMnr93+97f10T/5BUYND8ak5kXvDAeT+tMNWkDRcrczi0PAA
3QD/6TFuaxPaScs+oWNreZnQIUklzewr8qile7q1QVM7JYE0K/q7g9qflLfl9aAQYDzwlsPuT4fc
ILET7gFeD06QZ7KzV23OmgoS770q9H088Zj7609g2W3/9AFABrH5TXS1RtHPHj3l9l6ZDLI49MyK
bqoYX+tn2RPe3/oKIFN9/OvfZ/1p+x+ZFmVaGGxomCIU8dPJqVp0fcIqBQtKA56FVaLeCFWBUMra
Es2PJFKuAHuQZh9uPx871IMyF0lBruxSi8FNnNOGUM9Nvx/Vb565f3uwc/7V68P5tYisgYmS9NPx
RI4CNpyr80Nalu5J96r8UTsLKmXoiJWVWAzZbBcFFcwr8uzdpffZa1rMeW6kxUZb8CbYylSnEC7Q
hmGdAxZyGbsUk/auXFvgQ2yz9pz7uAy6fhl1dNiTDwnBsb0zcnDdugzmHmhCcd8dks00VfOPfWhY
wd0UWzyA42ksnk28GW+fT8WqolhoPcw57sS/+a6W7+Lni8NjR4mfzcdW8bP1K9EDtZyGyg+dz4TN
W0bJ3Zgla9yoX2DeGQeDbSNgoNTeeS3V8Enb/U0I6U/nbFrIPm1DJl8Jl+lPfqxu8gdfCkuAsZvE
3sOiciXd4e+WgT8pFvwWhAqbrnvXRsz+6TvXQlMIUtUMrF02z5+92BUzsXVjR5wz/KUHeWKEfklz
Nr1//Rnbf/6M2aKAQsbkjeSO6/OPZ/zJyt2+LYb04CrqtQ+FW0dnI46jt1KzNaaaw2PwYlDYXLnT
cx5NjGKkN2w7Gmgg8FMmIpb1lkReU4DP3CadZDvp0tbH/js6w/1X3wiRxd3RiBUH189X/1+9+m/0
agvEhvO7L3rBgfyK+Vh4I//vf4/f3tM/4OZ//YlfdWp89wtvnr8sJFry4Dx3ftWp0a6RnB0UYnvx
ArI8/aZSw6E3MaMx9/m0nS534z9Vai5fphZcSNyncDz+E5Ua1MUf73sUVpNUNwoaTBKCTj+v0bkV
N9oLYv/ipa5xTPDNN1dVME321gityWNPMtpl7nAeMyO/eJgF86ivlh18Twn/PrhB7nhrq3Yefd8a
0VQMcYVaDwq4sEOGZLLyQzg2s4rqDY2rU3dvFHYCzyEZhubJrJoYGlUvCqe8yiO49D29DNmFWSow
Pobz4U6otDqW8QQRLdPsAycLuk5ZuBvcq94uFZYNIjLSd8xwl1GnOcTnwpHyrLTd7Se/b042We5v
1Dy9uWUXfnM5SbwWqEqU4wj51pb5EnMufWZ96t0B3sv7Ja7GAcBu06t5SseDKWuX7VNoXABlxrAQ
g36XmqHVxmt0pKRv14FkN9nvPFAPbI3FkFGUmtov/TSeXe3IjSWoHVYiNe8pzKnvO/hzm74zXwA8
R0+jN043YwUWQ9rRyziGJHzMaR07fXnnZgZigG7tS1uW7ZGbPuZgD7G/7Clz8vxUXEdG8R51jaf5
rOXWk35+1QDl2jOL7wliBPFxoptzl1dW8R0vCFiojMMPYAB21aGigDGyxXet7XZLTnn84lnhwHlL
8AxoZJgwbi7CN5yY+dYj5ctnU7+QcH2BfiSuq0bOKzMd+te4M2gHQavYurkIKGmF5cURqmK8Cs9r
IcuR13sIZmwGq9hM5XG5Ip+aXvm7EMbTgsMt8kNg60YgJgUdr76nIMfoe2dv9oSKN7IYF4Uht5J7
N7fyW6qH5pt4SM11OrvNOXVsMMzCHD1+i1NvF9V472ZFC7wI3PXD4Kvi7JVyOuPEcq5Rzwk6p/Fw
O7RNu6uUGj+60OWkaZmMpnVuyB8AuTO9Sga6dMogG87tHIsD1bXq3IEWqRG6huRbarNJKaQkXWd1
FTYRLYMrSH9pvRJdYF6GiuYWH9gkvhfkoWrd+D3F1qHSzyA6NLkHZ7Ipl86bCWtkIDY2AtyO1iWY
ukYJuQ2ceHSFpQWyVyfJ6qwpOWl30TCeRcOLChpfnmj0U09JGwAN79kZ/Kj1XG/DkLo2JCufFLvx
zZ89cwWoZTkSgLcEXWMMAA+hmQFNceQuyDBMiZ6ISd8GVzKuxG1Jw8QOXIP5FTWTgmxh+R95E8+n
eSxBnvs9ecWFSLJqrW74EtWuc2vkcbBhvBbvNKiuZF3lw3RVE6Bm2h/G9Sn0sQqSoAKdNWmb6KFH
vnpuomrt+zjTAMZDm7fzFrOF5+3pgtPPXurVlGRXKdTheLEORAlgcAk518O3y0Eh4i35NbEz8MSR
WnN0I28NogqvTJ/txy4GWT+E81M/NiMYhIaNJeeQTRpNfCWdG1+nYdXe+j79RXHYPorc8O9pKDq0
lTPfDNocOHAFJ4/c5bDKCPofRVxSiD349W1W2sbWGiwF0l6G0wMndHldqt5+tO2GHZtpNRu4Z5j0
hnY4hpNI4yMbuAB4TkOEqcZLM0rzugyMrVnVw13iNu15AjW2ZvE0L0rzdddela7xhzssCk20geFg
HufG+mYNHhZAUu9H9EX7WCqOn4JWwPVYSTtfvuR9a8fpJhby0QjkRJTcdrqHOUqn74wI5Xo2ggmG
feneEQDFBtJaoOgcx4YLIEC9ByQHNwJ6+cq05w44qR6fKqqHd42skrUPmubaHCtjVVN5dIwAmm9g
ScDXrc30gDWVvPMIrL51u2kB83v+Kw/B+UAdhEG3EiVa45A664nY+Q8IAiDmPVHfq8a31hJkJ/gi
8z2Zy2TbQNfDnNKzKe6RoKgXatJXe066c1sW96quNeRXutAcCH5X9sKDmisPfPwYzremJaIblbbo
k2y7562bgFplCic4rqPlqzzsNzpI3e/JVPXbIRg/YKwCCWDNLCgZGtJ163vGOTXchlGCN7zIEeAu
vsX53seMtemc2n/VYcq94fhyA6S2OFp4hK/xohosWAnnWk+4b3lB2jMMGhCCMVTG2aytd/ya7gYO
1VOsWdJtjN8Hj5BZCY8k9h6AVY5MS+bwWEbF/WxaR3YP1D20DPy2uTnxBVfY7zeB6O8GQt8vQKnK
daZL3Cx+hU5eqAmUdJMMz2bi06blNMEpwcIAqDePowPrJpiQzjxTweDcz7O+RS5fdpVmcaX5wNYe
195jNqGdcFRZcUtgKY2s6uzPSXrEKXyfT8gxuLnqEFTyIh9VSXgQGIF2SdgVW+Xocm2G8TnLZb6v
faWxcIL1rmZIkQOjgyM3VLrTJQehBP8JHJei2QJqLc+J17J8D/HwngqT4oze9K/mXgUfEGCKry0C
5MVT7Z1ySu9hDt0nc3LVJY+I1g1UYB3x4s37UAd623hBj/6T6pPnlws+tDumWQDNNQcC1espP+i5
CHzKyhJ1Enast65IXJyKVX2Lfy9nMtJjvMyyOyuR9qsxVAPdTk5PstaK+xcM88ahmHuPhj2RnWzh
7WoycGvTNm9y330eqfZYmWFZbAVV6phg++KRoIHcgxlsbmTYEYNW0tmZTfydZCJLIPUD+1BF2LXT
Reqri/mcuu5wJb08+dJHwFEDhXAh56LZUNEx//Ca4jGlvm5tQ7J/yMmB7zoLhYjXN638zLnuWVW3
MrXeYgX5vKzd9CaT9bkYjOl69MczZ0z3qWjy6tTgqdtCUOv3ok2jHSJu/NbqaaTyQbRvowHGjHIy
WDQkQY/BQEUkXs+3hdcNpBDWeQJGLHeTckvj5LuhPbACANjwbGbzKYqo9MmT4mrsroLaJ0qAAbG/
UAiXIM8Dwk3NoHjKsHQ9sKnKr6om5FHvWXGwEkMeZje0cFpguRN5oURtV/qOBD1pttccTatNNXrG
Ps3cEoiInZyDDFZva2eaU3YG4bgfMv+28eR4xLhq7cZQIxhmmbce3OFNWay1dQDWdT8M1nwjhyBb
515rnZjoVDtUifFdh3FYAO6A5RjnygeyWEB1W/nwTSifncePCj3gzYcuwgxQvZdJFG94IT9KXTa7
rKyiej1VRnuclBmuyyw3DsncYg4PmhzrhOXCDZKjna8dlJLt0JcNxYZu8i3uWnvjVjOA/RLTGQMw
0hJ5nt2w7113wmQKY/vzzgRuwagitk4z68Cah7DcpMgxB2z05o8wAFfcUbe20oBzYMF3ydYSTDjY
erRbVeR3HgNPVAt6wK/iGI29qezsaPJVv9WWQgge45jkupY0SGDFgG6nFTUZhiL7WGh31QRx8KVJ
cZ/uLB14KzGbdwid/RJlSbKLNXTWxyiD4gZWLQtCb9MvHOf2Lq4wsloPNCTrLN4gp6b1B6i/3ndX
ZUVq+DEY0zx3T7EXivyqI0lQPw5Tz6dWd99Gg46oqGKnTEDbt2Z6GQsr6NcVQ46NFwks1xOFoxvs
fdnSYziN36Uv029DxCtkj+B94WfqNyMZYpA8vTzGUzyCPuvDcWOqUCAEhc11I/nTtfLrV4c7z8kn
GoNGaPPwZpuNTvB9gk6VNfyZsfrWxqZ1XYsxPPq2Bbx04DB3CbT/OKfMS5vW87+5hWQ6PQezvIq9
aNh6iMX3LTCbVeZDHiRnXN6ZAyg9OlmnpUFo0Ae3oP2S1YA5T1PT4umyhbEHhTCVgAbw28Ld4kC2
r8xKQR408dYKollbqkvHjefTY4vTkt9n5rJ+GkXvvigr98ZFpCqDFYZ5e9WYQLgotMhIHYfeWhTd
9Iol7ibJQj5Wk9nzwzgANO2RROIF0WyCo02IXXdKbVpnAYkrUJTk0xPJmImnML0DY6OPmbLYIyvU
sNNYZtljEhbda8fWkzOT6i90MCcPpTerXbh82LAPs72BIxjlyS7TCzI1ZQN1RbbJ19I8TplqHuK4
NLuNqPmjeo68Y0527x5iPGOpxmqe27S1vlgybL5UdfIcl4F5dm05CHo3TOPg2HLBtEcmZFkAUUFU
ygeaaVW1iWNZBdd6TN075iPvwdzSXirnMYHIlJrzOhxMHvsC8RgGVRH7N3kxFS8ZKO+nMBvifQjr
JiHTZtlwv/vuKW818RPDcgjmUEKjykRueEXVLmszbkJYTTCUab6dVhw92Os0YsG4p97wdWbXx47f
oE+4rcfptglCKJBVVIj7NqG/x2TOQbNtpu2tQiPc2kBvj0PuimM6z9nZS3txLDHMXAqPkwPeBS4m
0/hagKZ6StEyvZVv0Tm7ciYWDRPQx0vOUkHhaz9AHc+CmW7Pet4UWsb7zu6L+2rZJzkMt1ftDPze
oufqFH9Gjtj5QnoE+1ZRILrOOJbVnD+XjazltWfPYXMtKmBZrGDJFiELUyeXXVY2X2qi+OWNlWfK
2RYT5tDrxuIpsOrBSUMmT32FQY4k7vzNmCDl31oRKWo/xbIuqt6YXrpqlOPjzHiO5yvjObS7W20q
yHQ0JwTESQn0t+NwxUfShuGuThqgi46yamwF/1eSfUndzhgvczLuYyNoHgFOj8+/k3/+hXvN+klj
NEOTxCXZ4IBdGerOz64o2YwDPhZruMB78TZGhFpr2eDcx/JohOEmTt7s0tn3mX2ij2KHV2LnpdY2
DOJrqectLW1b3uo+mjNSVOJvxiA/ad7/eG2+bVJ9RlV59LO1rrT6BkO5PVykbC+BZK8YH0R/+etP
4F/9EssFjhKCqWUC8JPQCWxy5NDbDxdhg9zgb98odlVQ7z5/zX8lyb+RJLHpIC3/ewctQxRGvx/d
/9Q//oc+TF1+Fe+/N9L+4+d/1ScD6iuR7hajFvbRcCFC/qZPBsEvSJTMqEznN0fsbwolxGCIcFRP
YjL8bLvnK/5VoeQ/LfMem/+42OZs3/9PFMo/je1QQXHqchvZjMl8Z3nnvzfGTVaV01A3mod8pDMh
+VEkxg0FfceMO6miDacU5kmZMW4y/cVCIcgctfndh/cv7udouVx/PxtZXgImR2q6eM8s58v9/jtv
Xo0RTYYUExATmkwQVw+C8pXVrJVc2Y05bIirYZcvuH1lQiknXKrtYL+6PSRd1m9pJNc4cLAogDKJ
eLYE1oVFKWYuS7wOpJ1BYcnKlB/Uq/GHUsCUPHryt4xW+uVfJ9eFKDk9qbneC454ythOXkTTXEez
VILA05h9NRFn7BjMG61yHKbWej051fMUAq7kajjAsFoBrly5NoUsdKKsRDbfuR1vgDYWTMnGNVNh
znKdo7YqP7uGvoth4W5BpkDoibo7P3q1HGOrkuB9VrwCGLGryHfWrDKYpCJkwHSr62LTs8/DZ3NP
1Osxa4aWAV8JxUXiL7HNvSj0baICCGwVsTu97jIw8WA79/68oPvBm6woLvgoRzpX8iykANwcPio3
2SS+VudKDWzgmOJLX/HL5p3InZuEpOx/Jx3fP+Hmf7OsgEBYZsL/fl05Qv9kNKZ+v5b8+kO/LiZh
APoisEHf0eq5EGn5//067IgsTPnkswBMEL1YhmD/HHfYi1+fgbQLzJwXsQwpfltMWJ2Yzi4e0n+Q
b+3/ZDHxf27XxYpvB07E4zlamBoUqPzxVha+QBW2VHoaGwsHySBroqnZBFi/CVCQiei6G1iI0YPM
GwrkQA+x7zX70Bs3iUKXOrRWGePmgQJzmufAjbcFDkAsK6Y53mmH8qO9lVFge5dHWfvSVBzU1710
ErweMckzSEqq5wCOsWpVxIggK12as4sXXPvnKMN5t1JDS2DVmjt3VWULq7MInHbbW9mYrp2B+m+l
YiaxbmhQWpRNwQfb/X7ThVGyTWaTeH9K65/CWuLZ3sZCv7bPkU1NhIpK/3oALUncXkOlxu0XKIs1
gfOhSXmRb4kHPCPT3Zia3aVN7PK+xExHldBYQwvNMOF6q8ozE0SkTN4XnsRqlgwNQms9HZLBj062
bMUVu7n9KGzQnGkt6p1X4WW1VUrYsMNFYm1GatB2bhfYLwWk4JVw2uLBssfP4sq3hP6FGyg60aaa
HedW0wF07Okz3qSWfYtVT208fDJbYxIIN9Iobh0wdhenGu49k6OyVxQtvpgxSD/82JZ7N6BKB2E8
v7LKEsarPzb3C1aIjz0VyTWnWfcypBVYd442+kwxU2PX9SWWbfkj6/1o1+futFOeCJl3B+oeD/yH
F8e4lhmzroGoQjVX/CP15pfIpQKkZfCxloV36geQB4GIqoeMFfneAV5x5ZBDvBV0p97JPP1KiUf6
7tU+7a0giFC8qejSC2Xejl0OCNK46+uxfChaikug+6mLTcIUohOtSHGU37VF1hG+ZaEX3LFP+QjX
z1X4ciahyo0Eaby1PF4pdshkY/Zx8jiHAT5mIoWkL7OqRsCr6LbfIgZbV07amCey9d8K/vxNQo/P
XYBHHAb9GEf3ASnWOxwsPco6hukVVejzBZpfB36LjWpujvV+NnR1b9pc0YGvu7Odu+7i4F2Braer
jMv+uqar45Xxgie2Bj7ik5uBXpVgixs0xN7dNHkOxjeLk53R6CtiKOoEXeO6ByJFeaJfFVAnQ8j/
2chxrlroz4prEN/dRFQ+Nrq1P3fPBhvNVM33oQDsGRO07jEdqqb6Mg3U8KROe2N0xbOFA3wD0PGe
I02xrUL5oWQQHMkbPk9OShG1rd7KoC12ubA7XMDCvvJcRO1q+aamb0ZCmrq2Otxt2nzBsYUZcIri
Aywy43qgeXwba5lsMtN9ZTFUN7Ysx53BsG1d5Il3nBrlPrs+FdojcTPmIZDuIOFwWxmngJPgKhb2
K82TDfyPknawoLE5T5/mTpy7sqMnrZtXUyUuVYwyAfWFh75b0iaQAYUcpNgRSRzXLiese1oSijvy
s8mxz/iYIShjnAf4cVeOxbyvutzGdCXb/ZyP/rXb9icc3MOxnUi5bphrDHeD2z1ra8L90UyUCLpW
WnGD1codzAemoW5BP4qF3AZmdHDK81B7l7INv9bgfnGfz9FjxmETFnaFpzsU8e3khOLGS9V75UpE
4AaO10zJrS97DwQi5SRvCkvf3qQEfUN7qX2VFBXKnu1xSZtJse5Lt+DYmBa3E8suZGLWO/rg63od
VNPbrNmW9THrc6+5BsU0Tm8QGsCbsElsHpoWy64JrTcJq/KmLlPob33Ecfc2IQV4dCRSC0NYlzNk
4fXmSs1ZfZR5T5BWVF2xqWUV3XdZ8EPWjIUSyNu7IQ0LtMrQwiNs+Kg1AC1K2nZcKMAjepz2mCFK
4Rs7ymDmXWh3JYmEZuQWr5iSjPo5LQDmuIeprzosxCaWOMyXzUduZDVdVm6mzS3ABBvZoYU6sSIy
GeKRQ1c9jyBE7kYe2A8OpXPBKh+49BDAe++LskR7SudyolANkuvXjqtfrC3d0IxnGXHgklyWwX1T
GHSugh1uT7VthqdmipcOqayi+rHpjlSmJjeERIqH0MhoBaMTMtinORZeageH9FWGgLh72y0PeBzT
dwKfGDPLsM2ydTJ17jkBsoBo7UpU9nnQ8bGXbDQHZ6k2c8bZuJMs7T+wiHHid1x7uO56RaJ2ZE+9
CfwJTW62KplgAdXOuHLHWb+YsdO8N60pXnkmJ/QflfpaOXN5A0sj+mGOqZ7pVYide6PP+xcjL+ZL
aQZHbEBMv0vH/+ZVkSdWInWoSNNeXxBBRj/x6v5YstpivLTsaYNHfXEtxHyK6P9p+KypvDmjeBff
jMykYq/Utq1WuJWGu7hx/WeeI9FWMk7daZwTAEUCnMcY2q0U0LoYx48cscRlMUriZ0jx/e0YoKWs
4GMYt8CXl3MEcIrXbIrzi1PIJOEq7txgbUflfCSAnX9zuya/l0P1oL2ZjriUyxLUX15usKNxs0oO
Azdz49AeqwbFxtlWzCm3kx2BogBI8eoN0/A9DtPmLXTdfic4vlFOHCFXr8ZmMk6tlfW3lcd6g528
NT5cc8JR3Fak0x0jVAcdTLI9BMYg36JkpMR2mmN9lFbncPwRWYMiG5TZCxWZnFbC2unu8ZfrpS7F
aS5+J4sj95xAubNNOa0nd8Qcn6dEfYLWfI2jLna3lTDzcWPheN7rwhX3cSTNPfPxYF0xCc1WTehm
1LqknFO8xRLr5HZwnoauOVlp5298cg54gbXaFASRVkEh5/UYthSlmV5DX5JNZUpaRe7KUvLO0qrb
KAw2Z0o4aFcPYkDpY5BJ2s4p+oMoVLWv5A5oXRIJVVRrPar6Sz7ZktSPi6C1klkzf/fZQF3HJkNt
x6bEMkmjJ+rgyvc6UfXOAWpebFjiKcKd6OYw1gNcw0c85pN5FCDRrqPZDd566A8HmcopWduJB/5q
Asv5NaC7/KqLLec56lJ8X4CURvT2FkcFzZT1IQlH/jWfdR4eMgc0f5jHAG9GO7Xe+4iTJ2wc+Ybo
1915UceEPRtt81XPbCC3iTloriVT6VVYBdY3QLFNto1LPzFONFfHX0TUVU/TTBP0zqnS8UorPSFX
Ufi9mVtaaMvAyY9Zkt+asxZfmiq4JJAB6rSkzySkzTzUzKynLuKECU5IB8sBLipxN3iRtG/8gr1h
SIf3vvHZWKy8tne/RsFsw1qtZbKY32jroiiOmZVlONa0thQV7FGRJBcF5oGz9Rwf7azo97PrdZtZ
OsVOm6Y+WxgLfPoovqeZrdu10H7w3c+YaK16BXOEWuf2KcHs9NV363jX1yYdQnybs1rL1tXXqT3m
x4RtllrFsYdSLFoyKxyxXZpezYgpLppWtZJGWrC0OMN1zTT6pQAE8Ijunu5N4RmcD2J9bhkVM9zJ
qfXEoh6tE5M9YklNVziXhtoBWaAiW4CgZY6b5F/Ii1jtCjsKw8VUeF28ldL2t5gt5qvcsORpwFV2
5h0WZxvQwUc8iw7QfNcdoJP2uyRyqmNTJM7GzucXSUGGXlu21b4nThPcOk3DzN0U7T/cvf8V3/7+
lBwSmfyLU3L1DYv2HwQ3DsnLz/x2SHZ/IQUMG2lxg7pO8E/BLQx/wRLODsyBQkPNy6LF/WYJtH7B
SU0ANQBX5/qfud7fzsjBL/iXzeXHfj1a/ydnZFTan+Su0ELT4/+2+OQx5P5sxAVIl4o5HY1j7Mzj
xmkKUj7QvZKVJhxHfwFsCpJTapqpRDD6YZ0ntnX207a8nv2Y2koLyW4bm6L/FuCLu5njsXqLqKNg
WIbHVqz4qXIz1jHXcDVXb6VHnBN7tn3TisGHM8wJ7RrDXjiv86xkpkw9lL8XfvgQtHlx35JZujH7
97JuuWc4WD53vdm+kq+D5DX3RTVzIJHjO2Y8wg3EnybqKpzEjjdjxEADjStI8q30m/wrra+cf522
xPI92W28rUGHH3OcQqwARaSvmR1SQ6XNeGbY24I63Bb0SXOkdKKMFidYYP+fvTPZjttIt+6r/C+A
WhHoMU1kx0z2nUhNsGhRQt8GusDT3w3a5ZJkX9Wtf1wjD2QqRSQQiDjfOfsc2iBhNAzXKrm0Mm/0
d7ywUqhNVYE6llME/KVRTfNa92IhMqFFSF+yOhNomr5gMKheCd6Q8GEzo89Mu9s73WTxm5mYnIwz
syZrOOx5QUGt5c0Zzqk/XS/OXN8yYqkD8D0Uk210OXk0pKf5tW+V851NDmPf6H6rKTjwvGnAyscx
cayGjpoWfZjM1LuVrQpg+lnll1nRU23NVAW4gMAvItraHiyYvIjMik6XSVvHaGlkQdkFRgGnjz1S
W8twpv2R5rOF7uTTShnKNyJ2AmKDTutd+qI0q7AzdPFslc3wMGBSBiAoJ8DR+SgpEsmjl95gKt9M
UGSqKjAup4VizL7iYF8vmlpnAJyXSyyHT0WumzZ0AnLzU9S1Z+bb47cAT13GULo38q0qMDaMdlXs
GrxkGapwwIReMhOmd2juVqFyyN9anbHbgyTjHOKUnB9dpJP6nGX4+8MpIhGxyVsrvq18MpBH1OH0
nk2W9cmMy/QuWBw+DVJB9yDp7wR/l9hnaWYcEpKhTvDG9zHiUd1szX5sj5OmCShOSoJPZTa/GlXc
nSxRBl/xgXnd3hW4f0BFTX66m9o2uEf4oQWPetbaeIE36N4m9GFjxfMjo9oEasm/2E1tBYgWxHBi
sZTbwME/0paygtUS5E+c1ZJbb87UlZI6OXmdOQY7WU8YI6PKxoSm43LL7Vo/+hY0H7z7tdoaLX8u
69i+akd7qHfM2JrrjClNqthX85S/zJXMbJJsEP9sLs/MfLI5BZQH85+6kjFtNHMw6szFiRXMogAa
iSmsZ/Np9AthRPyN0Ui29l5Po6VPCZFZqHLurfTJKTW2t4SUjiNA2V3wMBc8PTs1D8UrjnhNE1nE
7skbMOyGeWPWmOCU8zAMzgCTKpU9lfO6Dak0ENc2x+vLHjfswQa0vVG1IjJHfR0jgTHf+RY2uo7n
5T5SWCw3KR7jp/njuIpQIbJbL1UL51i74TD/YC9qKjniem7l0L3WGsdp6J5tttB3BrSonPktJ2SL
o/IYV+5VvZ6ey/UcXawn6mYo9R0qhXkxrOftej15+1oVd2QNcTX+cS5P95EVFDuv4Ytk7rIp13O8
bJNr4OjogZzwBUd9wN9Mr/mbLKM9DKsaECALuKs+QIDrlGWIWC3F2tKnKNX6UBNWXSHBiH4BPL8O
5ao60PqibsBWvQarIjEtpOvrVaXIFhlhkWG11kgY1aplRKuqkev3To3nfuEaRj2tIR8CiAxysRcq
eZo/1BFkEgpv0EsQThy+MWiJ5r1YNZUIcYVj3407Zdltj+zC1BnPgj57qx5TivphTEmklTPx7WkV
bsREobT5oebgOPSPIBMh0a1iD3GcVfdBAWoxNp46S52pP4/3OvCpq14FI0r88PbZ0IW3Hn2Jpy72
YILXU7O8MtlXV8E82XuKl0grDvbZXWUpEXcmHrtVqprb+mA4FeE+drphz+T7mioe1C1ibQRdVsmr
1RqEJXYdeHVpX9zlqzjmBt27V6+wrzSW56UM2h2hT6yojTPLdZltUdlIX8aPHmjLrQMiY9uuctyy
CnOxG+vrYhXr9Ci7JwB5Q2g4WNjMIL1zOqPlkUDm61C9UFKQ/vA5lg9jEUV3zioMYgbPwIwLvbX4
miAoTNt8FRKLOXpLVmmRZPF0a65yY7oKj+4qQQ6rGNlb7kmt8uQMqXXDyOqTs0qXZAPZm2ZzFNIr
Awgs975MHC3ufSPwwmWY9d7SC8DPySu+udTaXC/TTq1i6dTb6KbdKqGyxhiXWZ+iq7ZJ2d47RVJs
21V2peLICp1Vig1mlXyxP/TZoFYq9PLhnpuwuA6gyN1mEAM37irtpqvIK6W49Wxlb1e586JcpeDC
t4KtAcvtxpnkZ2fs2B9LI38oVxHZWeXkHn/MHrACGjPL4ao34x0MCWtUe/2hRzPjO0A6xD+MtHty
1KSPlZ/OF27PK3LOF/fCKKCN/z49/O8++d/sk1m5THaW//s++ZMGL1fF3w+T/viZP/bJUtj/YPDK
aZ2dsOB9zRb6z+SM5I9YvCy2vL9vof+5T1657OyrfdcGDMMcmgnUH/tkWzCzDjwibj6RFwZQ/9Es
6ae42oeRgkRPQIAQpwONMz9OkiB9YpSO2ul6KN9jVSA7/fbd1fibsfNP2/C/fMBPJoputoqymfkA
nxbVBEFqCN5waqRBmJTvv/4ohyv5/YSbtIrvOxa5O8sOHJvx2I+/jJawDZzClleZU8D8BXdnmISZ
UHV8M2+dzyqbY/9LUkd+L0jO8IKHegGfMa1OxIvauHxH8vW9eB0dJFjcD1EXiwNNVMNXiFd+Wl4O
na0M+yzcZrkoyHdH3aMP7/cMLqSOHnXb7+kwdU7g0Wl0pF4qJYZH1zkkAI7IG9/qEIjNkdccm5PR
ouzbKfBK5g/t7xEc165Gj4W29uEcpmAZ0UkGE1mrSZ/IUA7ngpwTCxqB82kPAWVNHHk9zRTO7MLX
xRc3fTZqAbTUYMO38XuzCzG22NaNjX1+OWd9kBgPk4CeWO0sdLzAaMI+x+gSQQHtiC59fCP/XTX+
7aqB0PzdzfuXtN2nr6r/f88oL2n1o6mFyOj6k/90tXAmxnniYk/BOcIp+1+DaN/8By3XLBvwuKT9
4yFb/APeGJllMF00IbjrivOvQzZ1bi7rBoNqTCBUQfxUif2rimxifD8+cfZKk6Ih2/E8KVk9fs6h
xpp5UpVhp1elN5xrv3KgXpuNOltgXbeFzQ59E2RLec+EM9RlDAg6ndNtIeR0zBOgrLsoGrx91wfd
Q+BLA9tbETynuO8PSWBwqk2HgAD77LT7wWWHSulW4lxQJcoBBKJVtISOYU8uD7hTOBs7d9ztGOh8
67BrPLaRfar8fIDEqmP8laUfP8lKwZtGrVx3CtlLME3PUuGH3NiR0k9LPy4hv5LecwwX257BxV08
1fJEbJV814x3Y9dHRjESPInYIeiWYda4SMY8whsPTW3cpVGTqW0yZ9Oxs9r6apkIMczKEp+WrhvP
mSX0Y9RoUO0dpx0zUExygmX9zYsqVzuzdNNtKrNiT8UhMl0y6fIhThyHeAbxu0zxx55o5TmQ6VOd
M/cnqjBe+Qx4/bHoQ6OFRhWP9QjmObX7h7zJvNuoltZdRK5z3tQuFPk9NdX8xoVvLIBRIzgU3mjv
zGaUqyO82PJvztmZ9XZItpcjpuF5gEKtT0MONU+myaUH1Pkgh+Qm9pexpyhS2JxyCHyRQpwYChXx
Yl/2GPHZh1aIIT5DzQ2l3MdgqvonG7gEPZPpInfGyAplZyvfoVOVw/fhDJeLD5AmE69IB8524HfZ
gTV5jgihnYKpe9I5B+tAi+pzN2Ua2bzBDKD9ZIsXdBfTV7ktsji+V3ZlEVD06uLKx7J5XVRs6rjK
ZeJtmrJ2WeSVe5tbRrQ1Eo/0XxeZd9CNs50Tr6mCpfnam7Tk0gW1uLuoTePbBZ7WaYY/32XIIthH
ZsYpJKPYb0XboTKiO2n1L6jmlIf3Xn6RuF0Un6deFOPdHFDD8NbFsfospnb4lmajvHPLxjlT12M9
ELbAQuVUw6WjSBCF/VhyyQiZdFdIJp+n2R6ujYakljmJr9RPfPamiehV6VQtU1F72BSpJW40yApG
sZ32X324FI+Ms+swA261c9uooDeqHIbyKGwGevvIrasiLKpp+pzESy22kkaLZqeMliRYniE4AGU3
CUz2NCDThSSY5C8cSUUiLlEo0I9mghN3Y2PeTo58XVTwKjq6LgSHs84TkOYCN22C0PaStjuMijtG
xKb7yYn8R85oX5myE/DImHAQsMLr7xSA/RjUcUavAn9toHVN+gotec/fEG88SyXXqk3PeGymi1ly
kOZmtpM5HGK2y1cKhSE++Hjg43CAeFqmRjPcd71m4ifUPjOG6HakLBm/ct5c6dGidZxkCbJYcNC2
Bc04X0YOHtiXy+MQSfRuf9DZObdElgPdAQmymaEnXymHTnjPqpOLpIzkrm36aeN6hrGVjet/srtS
k1ZYzpWANhD3KjnkPo0bkYtTxYk0cAShp31lszWI5yJ/mTnTb0tMZmc/9fZ21YN8gTjFUEPZQI26
zLlD0lilvnzcuFNCWBA7R5gxdD5lubVs62FoDiMFgeEoy/hqGp2JK5AtyyNJKOfC6f3uaha98YyD
IhmIRkHp2tI10WBujmt/NxtWCQbrzKjyhW5hd1t3yrzgbLfsHP6vc+GI+koWFqFWx0aIwr/QmiCq
B4egEvQpn5Wqa+9gx1iP1LORqcRmuE0cmrFC3Swag3JUe2FQ5PnrQsiZEag3YUSQa13I+Bl6NVyK
cUhoqfaCbm+uzfLzMl4XS6y/0Yc88qeeR94xthE00oZO2Uh9sSOyjq6X4ERM3EpumfySzip1EVIL
311i0fvMi8XdT30xHqulnXhKo5pyq76ZJjcsmTt8MSveNjvP9tSlXUbYZGL5EFOhdLSMUpxTsdZd
V36GdYGzcLJ0R9Vg8Za8YHfoSwx0iPYeza4SF0J7cvWzJBfuZM87OJPi7PaTYMoFIF81wrwcPBmc
58pLd7NZ3EfuQkElPsTD1ATK30RrsXeqh3oD2Z74SMPaO0mkIxyq7UUbyJL+xDhvt2K2bjtZh0Y9
mzp0eESvkgbQA6FhP8wLwFbYI4KtY6bypCGx7aehPc9l2e7EQu+HU3dzGJfNtEMxbC57C+V4YbN7
0S3Bb5SElRex0723QTzABpx+AygyYIbXElc6rxvZJRc+lIbjMBUWjg//epTRfa8qC1y4STxwGB3M
Fmm57wzFNC27x9Nu3E1JxqjY9U80V0N/FsV17JXLfnbzgFdjSjh3446EqAlSdFuaJJiIO+PQQ4qb
9ZOda72ZBq7rfTukMX61rNfDFUGkuN6ZvDk7suqzBZREWBoHqk23tti5lb+IXcLwdXnANREYLxOu
Ir1NMekt29SBxybGvKJyEdpbsSZQein1sZXxQ57XXrZdxoWtDNBs+3rMZcdt5UgKRqER1RshGc7p
Ws7ORgxLe2PWJjPFBhrhJ6sZ5k9lLeYT/G15JiKvDgymJ6iFJVGGUGom3oIAMUs/Gv9+HpP+qDHP
7bB2wb4lpPimkTi37OcyunaCASKo6ZX3PjPKUylKRDLL2VEYOpH68anTgFl0UP3k3Crtt/vJJxps
dT3gqbJieUUM5gJR3DoT9o/jZ1tHDU2SnC4g4AI2CkpqElNyEeNWLM6wmWrkbbI8FmbA2m6sc4cY
mOw4RzRSoYANAT5bBGMoAbzbNr5O8DIpD1LZQgnUCRNIFW8XaJHDhUg055UkNy6MtnXZ+EUrE5Ei
x+BGOrhMwrpfWmw+TouY5wdLt02swd3mcStelbO6qmZcCnd+0rX3WYDKjQAOZaqWgXPAFjDvO1+4
x0Um88hkYEbERrvz1MbrdI8pL0DGU4G8LLO1t4PIs36hLxslTTkHq4+GlphXP2hmx5PFz+OPVLU1
HuPUIARopCreWbNRXtt6BcmwA2oLImymf2GntvgURaAV4wakfRgPlp8zqODkxu0CXy8Fg/XC4r3s
LC7SuQ7kb/AlIIZ6DjAevtEI0yTx13lD/SPl6ARHCdEMjhn2oCMbvMgJfeLQ96hbzxOqd5zkqnGm
hrh82VPY4DkXLhUbOqzIOt2pAp/yTjlVcbCpMt4hcVsnf1DtuAWprN9n3BKfaWRJn0zteufITio3
TPXoXSrB1owUh4yDKxrhwX9p76UvLfUJ/wYMmdix94WxMM+fHXHRmXrpQmpf3VersRmX0fcD5A5s
GO8SM7gqMq2/mgS2Q6JA8o31ND2lE/EeEobuyzjmSkNALL0IW1ya+FsGSSaM/7Lb66q37gfgGzvH
BdpQay/fkQYK0NrKYedQwHRePEIYGjrjvfLWEUw1zWHmoJjVeZO8kcvBh4HjEYdeWvfupkEewwI5
wiGsKXywoh5xE0Ti3hyF985JfL5sVMp5uV2ah2aSngNetM6+EdBUj0ElipdYigLRU2fBiRhbdKKJ
V5wEse29x/16Ripw76yln1B/m/rCXAQfsDgM+rEJ7TRuBPb+wt05TjTgoumTnKW5rPbYlZwDGLHq
YmbEsGmCYnqkO8raG6Lb9U2b3aQxY/4sI1iaeZ55ZpEg3V0mPCzeaLJhYeWz8i4NE6PF1l5mLjhW
WdZhPmLmqEvFs97Z2blJ2aMUpWjZQPXFlyQnaHv0kP93aTu438a+nt7dciaq1BCOuxpNc7b2U2f/
N9ryBzPn35z/OQv7v1QNL+rpp9H6xw/8cewPxD/keqRmPP79XD1w/0GumHSbyV4BXWANJP1TL/xg
xUvfQyKghQD3059HfvRCDulM6gU+dttbf+o/OPIjDf545EeLpPEemYKFWuBC/2hv/y5Gosu+H9nG
+CfRlvPZyFSznXKTrITl5O9lNS4X04fri0wnDrD8wwz2YQv7cIhFnjJucc3gG8MsNN7arMXP+cJQ
4NyuFrOkB9pyUX94wKKKqVHYfhjSZIQddS68Z+300x0bfIt4oS6L6ISTqngfR6xtYzv4z8lcZ1ju
Prxv/YcPDoz8OjeYLpLVJDeudrnswznnfrjoqtVQ56/WOrbsFzGl9tdZMI+f+rS177EJ4sUb4JN+
61eDXmyMVxTIYK7Fupq9LquRz47i8dMctyUrqEq+GZaF2y+InbXudvZuG1gpGAW0pZgPxPMV0gWv
2KCz9TevNIy7usp443hjGV+PhhldQPTC+BWz/mPsry370kyyPAsFYwZcbhPJ9KWJq2NBIeHOGaPk
VWraHTiNlv5BrWkBXuogjrRMkhvmjLgChzo+plMRH+Il8E8klMaDoLPC2i5l6T5QCQILdKmSwtto
jXsITzCN6ms90UopQgF411KgPWifY12IHQxbc9AhaUZ5exqiPNsRk6XImxXYpTp4Ds7dgq15zSNU
vO8an5doHTAuHL3hfvRKFiWd1Mec5kq8C2ixYZCWRR3ai9s8tMXUn6Tn4z40Zy5OUBT9xuDwdSNJ
aQvqbRZWSSiQQ4gHanwpBtrW3MHufSz7NfnMZNEzgNbYCxhWu1G/jcsp29HW3d1AtMBONafY/EBd
gB+YZgg3ghjaqc9KK9m4yRzf+n3zTfG3DEexblC2hm/V36aYneDGmujb2KT20n+pOoaVx4hU/XM0
zNnFaFXtjt62zIL16o5vDaeEW3fqMJThYdsHhtV5GBVaay/rgE33nMrpZukpTXxuRU7P5N1i+Gld
kEPAVn7w5JjeT9pLbiHnaFm88+2aExVrZZdybWe7Ir5+KZYONOo13a5ldB0ryCqlrEnC2v1I/nly
mdpK8yn2+YxItVDJlwdbzfFuqgiqhex4KemOKtnsEa9LchoZvG7GIRwc7Hyvyrzk8ba6UNcgS+Kc
dqCKzaQdgLtRdJyGbS+jfZbkemN4vblLZw53XWzBk87l2aQi+aoW0tvMtX0v7OBYTMK5XBo7CrXo
8AOLSh+JMnDdh3kGGjKyOd1WdJjgkq1acQ2iVbtbpQaklo7jGWGv/mSWHXIEgZELwgjT5QDHFlRu
mR9aB7M0r8ClPbuqHU7AE8p7Ync2FdO16xzcrOppu1R3S8KDmfO6Bw38JA1wTIWfv/tdbW8zUOOb
Os3UowGX/7qYALyqCn8b1E/50Nk5q5ZPtB83A6Zr4WJQhwPAC3uK/RALMTn9Ib+F5/AcQA6Hhbxu
JWvrmPXxvQvSZFfWMguZB2BkTMUI6VoV/rFbXCgkubte7Xp6FJaVbAVO/AuvZhNpFi7YGDMz791m
dYUWS847v3MukPXLnQtcjWpBWw1XDtPtXTtnSFdE0j9ZhW2/eCWzgSTHCTA3CY6KofcecWYN52Zy
CzagsWJNYbjJWIYpkPGFM2KNNSqPlxuR8/Qy+MpuF4CRX3OS8cd6se3jYARUaUkA//hQ4nkfmQsR
uIpCpUkB+CPT316XtBEdvK5cjYPmm3BxQsBmGfdzxDnWCdp+B2BIkOHmotxNHBJ20UIYAnpIwdU2
rYwHldFt8CVNNS8R3xpxpqdzP4cJZpLLFO/9DWh7EurCMXZjlS/YF0yxE35D7brtDftO+eULcxT/
NqEGR4cxX/9LBmzNdAbYK/lc3chxSDFJx+IRkFYB8dbuXz0Z2w9eO1d3bZvEO02yYl80uCrHpfcv
iEKAfS3wQ+0c3yxYdJN0eEhtCyhUoqw3S3FLW1Y7XeL+rq4gY6vjbDjyRikH6brHBaXKST/EslyT
jIZMr/sxYJ6PxeNSOWSYReJk4ZipHEyCz5JZxDcyUNkxpToEMNXg+Zt89Kk6Y83fWlmPwSrqk+Uk
iibZlxjNyCoX0VMCciNBRXDUZ4bGab5ZjDG9NNmFH5UZtQpL+vxb2Q95uFjN8miNFlbbKPMAEBcp
5Vteq57aeDIvF+ycl9htkZMLV2Tcb21y77iDfAAZZ+6XOmu2empJl7i6Tz41baNurYWS10TVWO1Y
mNojb/T5LcnBvFgJWstmgLFHxMMC2WDaS5hxV56crr/jNKYyXD2W5AAlWncdiUPTlLl4oem1qI4g
rLr0k42DgIFaX7sDb6JcgFZZ6gRYRwWuZzdIdCFtEeDcNWJe3hHHEW9zjXmmS1mCE8vGF9F16EEx
B9TDJMrHaaaYK82nGPY6ZjC+ygI1tyru6KZlQld5pyE2mm3rsvH+73zs/5LRJIa8Nrr8Yqqeqi+A
PtPqx7n6x0/903/qEtDGW8pgzAEBg8/0z7l6sNYjsU3G0GX9seX9c6Ps4U21TBKU/AnkVOu7jbJJ
6tOi7shhl42BlX/hf7BR/jFtbeM8ddhscQeDvKX77OdGMlOKJB+cxD2j+4M2XWuyHVl1x0VrCgL7
TjkcEP68QH8zaP+7D+RQQCSUpmwapfjFvo935/zWDREt52zBGt9Cw2BTF9C7yOtt3XEp+R/REX7/
BfEmcL0C7An+Byb2u3PA6vbDfOnZ0JAS9y0L+AAry+Sjclj7f/2rMeX8bq7/8VF81XzXQCiEJ35m
THcJRYdDLu1zXtKInHpZd3R6GJ6kDGNK1hc6zr08k9f/h2K5Hwecv3+0hNy80p85dP084JxaTtaC
ZNpZmZl9QcaOnjXGNPRp45wrf18O/leUsyQ8/PMvyh0oCRa7tPVwXPvxO5zrgjkqzSDnqcZJvPGa
taR2ygQd1mPvIURVVtYkp3KeKePQXTKqF6qkCTjOBdUTAkH78tdX/q+/PrNi33WxVniEmn82UWcy
If6Cwe7sf3SeB2vNijBoU/n//CzsMRg4uIW5cX5yb8SMRotEa/tsKap1B5s6UmZP8z1Gr+b117/W
eh3/hUJYv1UXdAhza7ixHIw/jCTf3btp39C9WGOn4/z0TZmArQeT7odff8jfXTsWIfnxYaxSP32Z
grEc2+LCPi85PTCZPwJR8knEhnLJaWL59YfJ9er8/CthMpImRYRcwp/J12Qk5bgY0jpjQCFQZY18
powM5W6KTlFhTk37m+1qHtI0mO910lM3NGJZ/zf/jL/ewa5gkGyK9VGlLGl9lL+7spEpzShyc/s8
Yz4BDFMx2W6jwL9sDMUd2gYlnR+52bnEOIe1SHx9eB3kuAMrSHf89b/m774BGwWDIwnfNOGCH/8x
eUFItMwbHt61Cl0IAcsQevvZbqgx+c8/CsyP73A2pbzu5zsK02dXd15rnVOHyxsEMY+sUWDHozKD
b+LXH/bjUs/ybdsCIE1AYT0f95fbt0n6usDqbZwiXE7kAihReiX+TXE9VnoQ9JrV4def+DMMiI/0
iHpQrAnBgC/4ZxZOk1Pt7MJKOAlGVQfbr6jWVJ2a793JoJVdRXyvNG+w8fMz8/Gjkb6c+/rsGSRE
t37qtsel5fX3sYJwvITFpheTMqGIYnaKdWX97y4SvscfHgkHrctjNeVGDDgzuX8pH638OQNGYtkn
RUvLXqzR1XoNscZS5cOmFqUm3AoXvyPqykZWu7uVgnTXURtK6DADdYZnIeKLjJy4f19oxH2Hccet
S1iC58psDVZeAW153DhyQjNHSrff2sSnZ9dtu6PI+LFOuNaFB+yy26rMtC4mM2tfe2wJZz+2rVOX
cQGpJM/0bZwWRreDbhM890ti0LcFD1IeJWcHzBxe0lEAEyRuHmLUiqxNPKQ4QYuq5TN8rjQRfn3b
tr4QG3u0OZUyzZfXKqm5Q37vKUeJXg6UHwbuaWqs+oxVfy0e6SS99Exv+vccu/er12DgOZUy1feY
sudbw+wNIvOA+dLPUlPAsoFN7DLQmPwpem6Lmnuvz903Qubc7TaejTfNmeVdYVrjDT2Ozlupc/NL
s0QmnQ1eew83rDw4k9eCFoiJ47P+chaeAocXKrNG+WhgnDnbs+9fEuE2QjKDXNEojZ41dQSHyLIU
9u7e3xq1KR/7xeT6wNr07pWKl2dzpN694QDubkp3Cp7l3Kn3vIw5KrlWD4lCkUcMfXzez5Tg8X9R
8ESePKr4W8pMy8el57rZTC5XDCZv1Io39b5Ra2uCLpMuO8b2DOJFex53tp24NnRmPCLeKVk3Jkbm
zbeIgcGlyExgh2gYtC8Iw3A5SRQwc9KWuwZXAd3a7tqmhReGxqSx9jmjjCKiVrtZ10tj5BB2UPZI
ubc5m/xjQPLn5a7reS+6dcLzV4uYeEC5+PI6Mcq1m9sBDh5GNT0VW0/bvG/6PAIDKyuLe5noY/AM
Y4i/1u+pXmPwT4W49HkX9bhV5r3GOmkSXnGo4gb2sSBVMoSHpFs6b2NNGThFbMRtkNKCguGI7B5i
azGPyzKRpjFj1/5cjWNF0Viqr4qW4TVOEspVMvzIPqMZ8tkpRGwkVlSpjSrmOZyqpR62QkUuBLMF
NjEaNpERD+3wGsOlOJd2giABCTwIGdpiOcHuBYly0Y95IBzwOUnTnBim0aLDPZlsFoZad32j6DfP
oqH8WnOw/ObbNLIxRR2uMYcTo9BzFmEbyVmZwqVg4WKKQ7l0b+jmBbJcp/bK0e6XefHklr7u6rJW
eOD3wvI9hNuhSbeSloLDiLB6HWDjmcJqUcnn2AIjDdoRdwnDpkNb6egsde+18FAn95WG955hV7N8
drGUnSy7xFuEt3/5XAEvZVZkkkRj5N9t/chZAb5T9RmKstdvqzFR21x03mHdjDLhnFtlbruuNHYt
e0BEJ7Pcow/268IU4TkgqzIw3b2o8ra5yLpE7bUz6K9RXE+7xEiNOx3U5UuajzYlHyRdmgqJIGtX
NmvevXlY4kM/XYxtBMUwHEaqDUvGXFkHPN6Gq8Lyb0V1zajJYkrrUoFMK1++WoLAaON9iHGwqrmB
640IejQtAPzbKh0nPHYRHwRuIYJOg2nQrxsVgnkhkFtrrE1lPTw1uds25A/UfsDPFVaJ+FJ4pJbh
BxImC+S8V0ZkbYEci0MQ9eUdbyXqDheW90vXbiewHoJvlF6a7LL2gupW9KARCiK3Vmjgtu7fqPGk
bt3MeCSA0NDKXjcY9M/uHK2TXguZhok2q2HcCRakegnkoxYLt6xArHnuPJAIO39gKErNXjJXH5zn
ccNos1hC0zHqV3i08y1QScoI1564HmuSj5nIiVLm0LQpMvJb/zY5N+qQpz1LEKsxG7OmZrWdOUfB
bGcL52IsfBwbm0d/SBwI+rOdzUdH5s1r03DbrjNB7JVUOBavZt3G7OfoqieRRbKaZz5RTfmZObrf
fNPNaG8U9XUMBb1e7arMnr6W/tTGoZMbzqfAjUAuJIE6Fow7ifPOcYqjTGbJb2rs37LGYTgLVzgO
gYy26qXAV2Y8pAtxrqNvJthAOurD3SLNd8k0tUcouMse23TztAQxkM7As6cnPJflvRs338xieZlN
W97kvdlTBlZQG2cGHeTioTHf4z6J35c0nR7iweOb44nPdu2YE/G3Y4/o3ZikKM5tobyT66QKFuVU
IEYrl3U8zAemxMeeGNfZbmt91SqGy+4yp8amK/MBfyPfQoYnzQ+ejWqECzTLvriau86+WdKluGml
PdyXKbUCXS2xGY1GscOoYP1WBy6BInzf5DQik3yf8q00xMOa4E5ZJvJPbcFyEUTONit9+0RY7Dea
E6eHqY9zkvqDuOqwunzOJxfEbVckOOOyihlPi5R3Hdg6verwgp2MYAowyo+xejPTqTmTUg+ACqDZ
UrBuQMfpFWgRyZK3B+Y8QI6hPIJ+ODvy8HgUFR0WeUNBL+D3hwZW+6XQw3LXJ6LeBGM8vQ4FMuRO
KGWnp5mJmwOpQxjuxo8mP792ZzAAhyAZ1HFNFV2C06yfSF2bQYj6SB0CTggBc5qb53riDf8NEKO6
GhooSjMvwnOVKQhFNAdEuPMkx4uExe2Q20AowoadhRHGozfexeaI6wLqJsF5xZL3ms+9xTyvcC4J
YbGM4pKli7Ntxmqi/68bIoyKtXnVe3pxNjpopQ8flnIEYpjTVyomh4gRS7vs44YyN9tuzZ1VuMtR
DV56r0rZPoF/Uc9+oe3dOC/InhnGgNxziSLBfFsNZ5m3tSAnwxeJluRdlD3voV4ARI6QToutzaW6
HRfOKVXBBC906ii9MYU3P4lugjuX9gx10nW+43+Meqp16tMyj4O8b6aBOgzcu98imLafGt/qv4Cn
9d7JCbvpXjRg4ULyqyRos7pAhI3WkdPyMX3qPiZRFE/+D3vn0Vw3sqbpvzIxe9wAEkACWMzmeEMr
UhTFDYJy8C7h89f3A5ZpidIVu3q2Nzqiujq6JJyDA2Tm99pv7kJOtS88FR6s7mS/sFdVVTaojRdO
y/GUWmcL0WXg0duKF/YrWIiw6IUTM1/4MfeFK8sW2sxwINDiFy7NW2g184VhI0g2vyauFd4NpYRx
GxuQsOzZS74LwrEl7WWKX7JfXkaM/3gF3tAKCASDTC5/Q30/eQUuk8/EeD3/AIX++Yf+gkJBLi1B
Gxqxl8HC8CP4/yuvzvyXA3iDHQZYk+Z5BP9/Q6H+vzDIm4sJwJYmFe98ir88Rta/8M2b2PcdZjq5
lPr8AyjUeuUBEr5N6CRSBoQJgHcMkT/O4c1ksKnmrXUukQ6xvQ6YU6aDWoDCMDZLWRAUPRcVOfuW
MVJGWTrHqZ7jWq3aoOacnAylsDbMuuD68MpSz2pVOjlCl2gZwsi4WQ7vaO3UnwaWf4vIvRohGXv5
wGQfe6YP+ihef3IaTsY8VFqd7cic3pEbZaxdChQvEFBRi2KQhvcGjkNl3o9T68twDwwGYkGUKb/m
K9jIwNRTI9uOsHoGF1XnMQjmg0WfXOo4aOOQ9BnNwVJm/TEYm6DhIOsMnoPYmkqwnRvFVnUMvYRD
vR7Iq1+VMqThWHRwMn6ZePa2KgGFFxrkPhcWA6ETlqBTrRWqLW4V5LZWFnIkaVRT4K6Y+jIjFx+9
8tmQA2OYpiSOdHD3uStrTh9ps8wPrPdDhOo7XOpASaEiOV0aHHokvwhBK13b97uwJa9/lom4V6jk
GyrZKMVTNiWFs2MENPosYxfpUFmy9iJov+2YBFAy1C1PNyax92oDIyfuLctgaEq8lu/WKmZpg1jV
m4gpmloxkfgTMISoP7LBMI3KSjTx9RQXfKJgdu3jvOgF36vGjTU7r8H4KFAatmdROZ640tnoGciZ
Z1k/CgzX8ekFp/cwxmmKrjFkvCNRXzCfoidkHbcm48kWHXcuaSc+z0yhanVUtc/hbCDlQa9DaXDp
vOb8sqr7jE+H3Z5T5aSJO10ZJrlMN+FggSZUqixiJAk23z/NSvcZUjl86GcZPAy94o8HI7LTTZPI
25j6Z71mPuUmJbPDryCdrmsfY6qK6oOjTUYa7qPdr93E5rYkRs5AOLldo+9mDUW+HgCwrDNyEDSb
evlJvOXmBM2CHL5AA0FjAM4RpG4sbrNhvKTqSt8avolMm61zOtiRY/mbBq1ft23VzEuYB1QfL+f/
0dtUZORvOZFEm9xtEHqLcZrvJcc9SP0AUr1IQwcS0u2r5yjt3Mt5juQDE691NQ41cYh2RnoEQuJD
ZeSOv05E6T2XEVlYNWr8iRQyHtl4NNmRySr313G6tG0iBsrmk5gkR3qXo/+DITn+3QIyLbP34PHY
DMrj9o4JZQTXZsdxi0kvIuRiXfQIZZnFHT/WNskQjiE+06XOb5cgdxy/zSmdSIvysUi/1dMI4lWY
lA9L6NI1MUnucytKAgnptGVYEMsvD0vcLNjCyG+boRuh4NwDKuHO8HLR78BLSaA94f2tadTt4zKI
vCPDmBfB0B43OIHNkfssN6szkyGjfDiBj0ZDSpt4GooJ5RQzAfp46rnssufWe1XPVaivBvCxeNuC
7USYHvmNgV3Q3kMjybmMgV7vM60N48HoPd1coOw1FGll4Ce7fLZZfjUMdfAelWuRvQsHEI2pMFRD
TbltH/Ww1DvqueBeInPlXnJeBOX5A++szUIdwtzPJ/r8Qt6euvGYul4e5Gwy+OEqI+A9lsPyUnTK
4W+ZRps1FJURoGEPfL3G4xnLxyn3e3GdEqlFv1dkkT/i2ZACsfSZ0fy84JpGFjEOeWGk0idlqTEi
g6kHcLNRFGUfFCuEFa+J33AVIXklDW60DhqoyDyil9UWfzV/E67P9NQ2AFqbLlfWVcpJf/rgI9HN
vrpeKQTG/LmJwm1B64O4Lth/NFLTPo3kMSxxiiBBrWBQjrHAYA8KuIyiRhKZT8mkafJKIv+qtM3g
0R04wtIKeucN0TSukWz27+dl5s2W6ZcHgxalZSLG/RZu7JcxuVgmZutleI7RcRyw58vxonLSxkgo
uHf6dufUriRSrKIYiQBBRvQag8IDeZJibRfmEwMOqEZJVj78N37SmEKhg5WJ6FPeht7XKaLRBUVP
ed3l8qIfVTNvs1xNt7LyoifXHsptwSa1gae13/lNWD5ZTlzsRGlSBO1pVNVm56mbIJozuuNQmlM5
m+WXSR3l70XaMvaZbbdDzkQ57wDYU6pIb4dirK+HXBcXLt3D23708luW9fopDfr4bnDym9Ezp3Sv
SIHYNTNVEeYL1kI86F3ErPh+LJw22qkFlgnYwNAaNfqUG0G2820ahIdmLKlr80jFTQa7umfTqR9L
OtPiTarbcucnZvUhlnK5tUWC8+0FEZIM9Ve1nEBV6UjeRKgUv6EWULQIoHgROo12Yy7ElRsRrLaJ
TZek6gmFXblplRjOTVtUFH01uE9IzCeuJp7ELnKt2zSs6v2S57chibZ+TDNVj+xSgzwCDlnDdsY1
edXQ33UX1EBGBiEpO9cI5NpIDe3vZpoFroy4a84s2PPBLMv5iKY6OOouG7dzy3m/E06/bjAqHeKy
lfdDMugvppmnZzKW9Fm9QHXfHT5v/qCU/k/ZFzdVUnbt//u/Px3mHFhz/gc2FOIXXvTVYa4qbB9s
PDxNsGiHrFwK10ebTcgxKGtPzaE6h7zlb1A5PzJ2C+WBLslFVUNGGNxgsJyavuOVHIYyLx7d4PQC
OCdOwsIAbPMm0fEjZfTHdTDMSo7Lwham+er0NcTIStoAybdDgz1rqqlYsylr+Oi+wEO/v5W/uhis
lMXtRI4QOK9uJVBDa0QcAk+UxGGCqGLn2MaS1jFcr2/wUz8fZImt9LlvhAYgE37N3zRR4NXGZMqT
vXCA4AZ0045Bjowf6qD16MT+/Vf7xfUs5hCLx8SUDhzrj7+XRQIf9sLCPWlCpR7+2ILA8tgx6B7k
NNImM7f399dcbtd/U6DLb8eXAxZmU3H48V4f1rEXk9SnOkpkZMnpyjPwuXMsCdmBS+o/wU4gV0AB
i4F/N2mbn/7xQ+q70uU+E28mxE/5A1XpNCaePnnCLaUO42jYGBXHt4itn18FruIRTU6WP6j16wLs
nNqLMkxaeQIqUwfCC5Da+fP4xs381VUYKClupV+DF+/Vsyk7jGeuwXcJsKJsJA4IjCAY+37/k/3i
MXER6ZgQp/x4cJk/PiYZLsakTir3JBZaMVFID1fDTIvd9gWl7epp0G+ISX5ev1jTWU34WmhzuOyP
lwSIDucxl84J0at8tHo/Omlz4CjS5+SUl/5Ml4xsNY/I77/qzy87gfGLkZ9vi8Dj9VcNxJiYunbF
Ket5u8OKdbLDPbnRqfTfUG384ivycHgoARZHgHy9WHr5qLhUIU6Twi86Iwo+67arP5Iwxoq9THAE
7r4l0vnV90Of5RNG4EpJ4MmP93Uwk9KOA2mdXrjPsnDsY2768Z5B5803/UV28+OrDqeLwtVxvID6
r9fMfhX7uL9YT04keWJJS63CpW/HM/N39aDVVZXmSPTDmWPyNHKuGzlrtVdDM0zhDl2Jw3BRuc95
JNov4OQ2p05NTPiNn8k6f+Nx+/kJJ2iBLPaAFUkC0Czv2XcbF8jtmMzUIaJcxkuxTqiy/Ej2N/sl
+hAetf+B7OFF6vX67uAEwapBewms1PKZvrtmRFWjCNnjToaPNoBGQnuhAqepQ+ZssWXGdbg872kC
HdlD+cLRwsG/CENgliAcmwhf445TUrLvUJ/H//itpyUBlZ3Py8BvJ1699WaDvn7weetfuMvUdNMn
KzJseHq7xPTQmG/BOD89m5JSdt4GoBweUdR9P96QJmmXQ/+sT4MTOs8txDxRiYscgZ39TRXXry4G
boS7gDoatoNXF/M1ccVRE8ynKQIzTssMKrj1mXJcs2Zc/P2q8tMyzTcjktqxkDiw473WnRRLsGob
mvNJhi6DJQFfPFm8iEyJv7+Q+FHZw+4qWS6Xw4PLl6OS4tWDnKN1nojbHjlBwCjemMxwhH75bZe9
p/tUt+eaoAFFP6njXyDYI7Uyrz0bu3i+bINVM72DuAEnMEaGJZhOjVwFxPoA+QCUBepFi2S+oB9o
7hiORxHNNx0B/2Qc/v6b/Pz7ED26BB6xrxF2+PoolJSzX3tF256Env3NiyCoGGMqPOEctr+/1E8v
P2GTPANkOAHYevbrNb+LTNENU6yotUMFgoqf7499PtgaYkLhUE5v4oevzkBoXlgPBa8+MiQKh17/
SqUubIumPuckm8n5iqZyOCknRGK1ACLSa0F1Gp2776tpEm+sdOL1IwJrhvoMFRRXptedPeDH14zu
oC5xRnpELRpkC72hLFVmLQXmukdgTham/0laNCJu4C2t9upFGVvahOQcRDeX4UqIdH5n9gUoos4W
vKZR3jJY9Ip/17S8HlUh23Tf8/ffeJTyku9RjYl7IComW5KK4U1u3bTVD2p5vHKDzWA/d4rs4UHN
8L1CtshwxwlorA0zcL8M4AjyrBlQMPgI3rNLF3mj2piEkt+OoA1XiFWM/eQk8qaaLVpZKwLhENh0
9N+ZVBqYF8DSNGLD9PQBSfcKU33mkAawJHePm2puSGgodXIiJtNaO0PuEifeWzERnwQfJi5xD5VJ
zcazrWmz4J0h+kWv+9rKrS+j8jNAcQPZ0DqATwcMnaMsvqGRnX/34Luqo6yAKPeBCsL4IIeMqahs
NP9f3Xh/Hj6HLAR5CQjEIteu5l2DknPnb6DlCaG3VqQY3Gc1BYRG+0i5yH8v4hu7qPLqAi/20N22
NqzThkQ+3u7KKursXQXbbm1U31nNzjIlKhdT+BeRlFX2zqut9svUmnyL0U5d/RWPR+9cqgaD+9oj
LShcTWbCH+Sru8/uyMe9wyxF8nyGwvZi4G4OIBqkS1CM1KFKkfXM5cFBQK7QRQGE+8UsaZK20Zyt
e/rPrU96XLKjpxRWeqoSLt1khLluArN0gHDi3G7FdTnSzvDOSoxFTMHjEt8wr+JssmZvrNcGkVjH
YVAYjDd9t2TwUkQ/bqRgCXcJcK1PJT3wiL68MfEunCG08BNORh6yr+LVuvqD0/ex6Oj99KKjgfUD
ZYx6c1L3Vkk8+p40Rh6wMvaluDISxd7wcg4As+fp05EEaogJZYlP9AvZ8xm72+TTLDFX07eg0+GN
r4cJN84Cwbl5z4ex48m6dxbFVRLGcUiiYTsSu7IIzksKWPDcL+/M6Nmp/1y6CdDbiGzn3pqsODmA
9oLNi85hGVfS5SlqfMlkFucu91XAmoqVnbb9pzkha3M3JeDwf1AzBEI9h669HCQih7OdX3nOc2Gl
CxKrgOdJlWf8mSwTBP5l+/NkD8gYg115FwSXYy7MiIFKd5Wfme25CCJe06I2YBogaLmxTjg49i4l
Ey25xX/FB7EIYVE7qjTad6W2mumpnzwbWVruuVn2zie3FQPUlFv3Mk1LhwCYMJm/+jS5q23qN8K5
na0aFDieORvbvH+jV7AfQwNgACQlYnlWHNgcwkSczvY+cDDPsMEgHqpqm2idoaaKMgx1ATZv5G56
QlMLWj/ngJI7EDTtf6SRyaFSwXyJjgUh75bYAd0P6fjHjv8fnvQNntRC8c6Z5N/zpOfnsn1uvzeM
/PlH/nJVO/9Cxw+MxNmTqEOE2X+zpEQtEsTIufCPAQYB9X+zpBzf/gpPo8WLg6tFm6gt8Zc41j9i
RZ1Xp4PleM75A3KUnZKdU746KDZh55NUNclzIeCS1oKhnxXHouMCxU9r1F2z8igJQNOTFXYVXlXl
jG1TsUORUas7zrt3OR3zRnFqW0ldKMzBxGZ/8ENcUCR0D1Swkluh66ssdiB5d4WieWa86oBh4HFm
1jISvlqyOKJd1+aFvBicpv2cReNt5yQe1R+oPdYoHL1dTokiFVJNtKk5Nd0ZvtbWhe7ipF4TTlNS
DMAAlMIzWqo1L8qJHEayykwqEjzVJuiKGr9vblIjzO4UcvCPEGo2+bBt01sYs4aU+KFSsYLRmfVo
4KipuATHhi1hWyg+a7Td5cqeSzTGVeJfZ00pPzaEgm+MoBqf6ATGpeh23q7qZ+p/VUzVdDqICT+o
HRs+Ci2j3me6yI8purEn2brNo2htgsmtKgk+V4H/OZ8WxSEyptWQFfORf4SXQy/t68RNzMOSx7nt
UjtYTyRg89/YQXPbpyURR+Y8ExQ3RkDtGLdJS0MViI2OfCJiayyX8CFDFze91bfIJgoaH9Q87ulc
m2+DVszIfdIl+zxBacECYySHOE+TLzwP7m2aDQPbHOEy1/SjU0fmSiKIqskiQLwr72Noor32++oG
W6a3Hqj6xUON6v7ScQfxwcBL4qxkI+zryon6TVBjsS48zzsOiaXPeedSdpH05PtYouy3xuKgGw1i
VezR1ge4dXoqEXvpJ2MuamDz3NgjXdVHJxb6M8Ho3jFG/3OnzTm86o2muqiMqC/2jjbm66nXEsqa
dBunExK78p//m4RpZ4gvDVfUNY1fJmUazaoZAqdUp7RGuVWeSJEe82qDVK1Jgx3kFBG+FuXFq2HM
21FvTbZ78/PLMvGfFfWtFRVAmDXn36+ol89J+fWHBfWPP/HngipZDxcEDdR0aUQEyPt7QfUItgUF
XcYsIOBFP/K36oRuRfx6gmxKDoVA7Cy1f6lO7CUNl/XZw2q1pFN6/2R9fTXmOb4HqoxNgigOhn9W
6x+HkTlAkcKIoA90xTDYuTMxgNff3Y1fUCE/X4JdAGwUiw8fmanyx0uEY58bERlUB4w0tNj4K8qe
YZS4pX/f8//FVZZP8R2ag/UdlV7MVbzyqTWequlr567//y7xCjDyksopq4FLIBX0zNs5YUj89PtL
AEi82u9oD7E4Gi7QOE+G9RMU1jKPpdGAMcI1SvW5IjCZPBpzFFtv5NJuSC0Gq2uImbkPT3Zr9rup
tUlTSydrP0/DuE9qpR4EDL1Fk3mbblTn3Qq3GNxNPEzjRaBQ05H+Zm7sbhqo6wvDu4SYwXjlFX16
PyO/gHn30nMrBw/ZY/1E9DuFAn5LIYY1HHpKCTGnx/TYBRZJVIYXX+Z1vaRoEcwmEwh0qfr0GJu5
dzZ9LT8aBZEI9CbO8aXZGPKco5Nba9NokVm7yEWjoidLEbfAhoqj/qKnCOs9hTfELNdkZaZe81mK
wjuFSUHfvUFmUwuvuncEgXSZ6N5P5ezcjuzme8h6dKi2So9OgW8+7y1n12ZMB95UW5e+iTEgtZ0J
bnEayFrFX+Fkfnfh6XTeVtoXM6h6a12GdKEcqjTApl/18W2YDuNnQt/m20HbaBBliDbDG1Kul+iv
I9Khx7gmqh3fSa7fy5FzDOH71lelmHzWbut034wGRTgNgHn3EKC+iUl165zbgaClNaz2U0HO32U1
u2jTi27p/5hJaC3qsCM4M7ThpB2aUUIs1sSLtGTmB+zi6z5Pjas0cr52ZC2vxrnrv6R6eu9o8TUg
suXjJMgZcHojeWQ+TAnfI0FjpeLG2pej81V3lWISHxt9SKFjVnCV/AhuqLuH3uTvKyY+Rzp52akI
3PYhMajmQqztnQsKny7rYgxREClrzyy1ZBOI9BiVhEUGqla7UfjmvhLw3Csw8GgdoIfe+jRhpRgJ
IBJcDCpEkkkuILRcN03a7WlJzQ6pmw53WaX7uw6f/VqrYAnZZCC8zSMaZUykKyeQXOSoRtVvB6iL
az/gdq6QpYQEetZig+XOu+rGIE2PqZAFwxD7MbVnCR2ezDvWO6cPo9s5Ssw71CUZ8VIgI9cCQGEf
R5G5txwVfgqxX5IiI4zwSowBvqcs9jwiGa2SUr4wdK7nWInNHM0SiVKEirlWzUVjeNY7EgiHowxq
eRMiCN23dWzfeAROXoyO+xAWDRpjL24pg3QHE1lKI8WxUdhk+n4iKIEDZ/ipm8A+gnqsOtrYiK2r
SI/75qSZ/40qym7donA4KwjFT3FgWtuobxxKT/Dlbo22CyiXDZb7ERJMsbH09CVvWu5kO0z5No5q
E58UAX4FHMwFFVvOvYn3bhvOvkVLHxEMe98rFZSnMz76IhyeytCNb82iMQ8DiQkSP8KUrBOUhvaq
gFX5bGVIbJuiL656exqflW2Xl2UfBdeTpe37POhmijtbasKmxnLPL2ClPWSLAFn5N4y/5fMcu+Ot
mhGnTWncXU2kul5YkzdfktPinrPaLvdWg9GDjAF5RyAwmWh61jSLGP6wBmDjAky+LF65oP5MadMr
cTmEmYekT7qbBKxrN4Sj+Q1sChQpzquYbsgh/eJq2R6sgUUoM4p2z6PhbibknrsaCGxP9BctKm2d
tCjCYmfbm05zzkdJM0xcNfG9hiiNVhFZwgUvTSw3acAkILxSn/i00b2wKn0igrc5uykJlDl6+mad
QrhS6FCkwdHnxLCriJLZUJgWHN02qHZI+KotzZfGHoIvIWlG2jwTvp3qHaeEbmvOSh0NgiH5Go0/
70JSPrbgBEzvwsyDNTWC3Iep0pRw4Oq7KXPVfCJ1omMZG7LbnKyMfZya87pjFXhKkkBvKzJDD9g6
hq+MDnonIt89i9Iq9yP4kL+iCrJ+brPK+tR5ZTvDEifhtzbo84e5pR0jALs4vfznopQuEUmOOmIW
RO6jXW+8HpGPX7f+3G0HELp5yzP80lXkbxwLSx2qAS6JPSLjAI6Da93P5Dyv7LwzP2UIfj54U9du
Bpcwn5Wj6CNPEjlf0hGZArtE4t2CC39McT49DElR7LugL/euq8MtickmdqolaqUxg7U59dkJG/Mz
9fbdERqInvSoT10MRJl5SMfFozer4SroTG5fGROVoqh8v5SkJV5aRoelYraqCZFdMIsV1nbwVSpJ
kEX5Q3FCEjphxapk128c4mQPCD75wCZJ84cgyeSdBcr32LWDvk0cpsdVXZDa69Z+ufdQf6I/rXsu
S64GUhHttytL9QOelca4p0p0HFfIETp6bRgkK3iCYw/D8CWw+K+zPCWWCkzqHFpVsI9k225Eg7uF
t9/w95xG1RGNbPYwBsQElmUj74JGGlhUFKG9XVfuoyxI1mrZ7NqA3MoXT95ISO8Wk3SwroLWBvUB
z7LV7DxbODe26PU1HIqTnTRP9NozHTJqHLP8mrKHH0VrtvdtJnEXRn50I2Mjuu7SPqA9lrZA6bQB
3HVd7n1ly8eOA2mH+1KEVGSX0bxuizLYi9CYbpDM6VttmMPXoQyN98XSr6k7kkI3viH//J0ywvi/
zSB328mxx53pIIsFuzMITc7mG6SR8ynNBRObOyUfy771b4NqoJjX7N0Pdj87HwZlOB9St56v2Knk
Lm5iYzMnibExaidGMBcSSg4b9o6mw3IrkJ1uKRCbrl7ueucCa1Wt71+LpSunLCs2vjY9Ix60YC6Y
MBEuYmngQdxNFLicvSYut2WQdsdi7uxtTZvTelImceShBwXWizm/DqlJPFpFjE7s5VnWvqVvA8Mh
RIF546z9ZLry2hKVXe5hNyS9ikIXt8yuzSYtjuQSy8cgDId9F5qOS6cNmyFt4/z8utGXeOv1pdW0
1BOOCB2Zx7OYJdCy3uF0+6SyebpiUZiPog7La09p0l8rdII0v9XzgzlVLnXg5HpvcaO3O8+CrMtJ
8aLgy0uv6bAxdlAX2cnpCdZIR/zNljca21DV03UDm1KtaMokrqupDBsTSQF6DASC0cu3qAVlbxqO
AbI3GqSctr4kjLi0yJosq/u+mspdz4LDGaj02rPliO66ifSwVr0c1lGc68t5BHZuQjnubGEZeJ6y
0rhvTRPQmtI1TswOIXj5wLJhRpiCVp1bpyssKmQ++QOo/mKf2XdWmT+YPY9TgQP3ZAeJ9cmMiA12
iqZFbzyan+giEj2JZJWNJaQlUa/lxUzQniDeQfWrMg+r1ejMW7+bFZliYqgBY4a6WRWYoqZVN1Ss
dKgE9S1kAO88+mjikUP+j3vHaCJ8iWE8XPQdUvaQ//QmtenWoyCtCQ8t3Vz7xLT1MfVDuR/Jl1i+
0fUioVvrwI2vLJ2Idt0nxZ2YMhgIPy23uo6NfefCfaxsdxZPM5weKuOyuSPKaM5XWWKco3C46Wvi
vynUiddjanz1GyAiyykf7Z6yOBJLwwu+RkYbAUD0Cm2f2vm+GrcVwoA9GsxhRXFsd6b8SfUE25ke
tj9StGrtkieI2VqgXMFwI4vPXml8brV7jU/X3olpLJZzW0OSEF1Cnk7uxyrWa+yT0YHVas+NGNaW
6ZQIDQlADTL/0YAGWwMw4aoElQ83/rhkJ9qq25h+h5HTrSnt82q+b1m75GD3sPus2OXlVIeXdRlH
JIBG5VZisE0AvYYeiCnFktoP7iEDjUPa3E8DSgBd3dWOFJo6NGj4VSHic5zK+qYss/oRFg3frJiL
j6CP/ed68OSdZxHDvMn9OjvSH6xP0BrZniax/mDEmTttqqhxbhxf6RtEseqOLOoMkSdFu+tpQq8u
tZRbcpvCdajieJ/Td7cbmoyRnFCTU5QSOr+yuuZToHRxtojJO6AhdQOYiiqyCb3FaJll57b8xPHe
+jiR63xpBT0xu0q41e3QpECMourHmxCe5NjNcbBPYXh2nd/zKhYF/adZYJAfrxS/4mYK3U9OjE10
PaCcvnasLr0t3a7aEb6tPkrF+WoFOyKuZsKwP2KK905k0ZYfwtkzQxwmvf1gLjukhAdbmbEfH6ay
7M9x4juXcdF2HwizdQ+4XcYT8ZfDGYtI9pkaiZBgQiIOAAc7Yui9uvhStIQpDtJCjtCmFfaEsPZO
iHOdC9VRjoZvwISXG0qHWbcFpZuNznlvlx7xGSEe0KUALr6qjPlrNnj+o4CW3JqB9tdRlOud2+Yp
uf8FKtXF6bBGBhTTFE3x10bOipUszdNDWg85Td+wTJuc3fY0M1VQf2trcEt/E7W1RqVX3Bt5QoUe
WHTEKr8CuPE3ZUAmd2bVH5Sd2hTS5mOyMh2v6amzCbo9Vsnivsow9HQ6F0dFsULJeb6Yw8im0b32
e+Ngt6NRHBiXpPF17mgvX41k2lm99B86g95D5k5/zxQz4jhMwve5bXQwrR6N6UqlzxMm1/dpkzWP
dV9P3r424LVWCSUNGbbspYWL5jzBMNWVt45tjfCzVTI9kd1A52dPbcRpEP3XiAQDdPG+dTEFfnm2
Odl+Lmvatmb0vxtpZFe6GvJq1dpGvu8y8gpGfqqLbKBifRUQ/H9FYE50lXIYWqVOnrZb6omaSxVJ
wqQViX28/19IxiOKgT2N4kNPEHkXdvpEd1h/k5mADE6Uxw8kFNhsXGDM1BqEty124E+2UT85aTs+
OfN0p3uBHNqT8bAxytHa09rMyl4bNrHiS7F54JEwHtOz8M41iRDCdtLuMOubO7wbFLvzxB8Mv3L2
MVj+hcgoUsS83QPh0jt2oIMv+uTOkAUlK+HKtY1o50eTd8+ow35C5/FTWNBOV0fBB2dyxrNJCNKe
v0Vsmqnp7kjE/uLlvroeqm7+FOlw2A3Z6NOQas/pZUDJ+h7fBXeMND6URSkVAkbATbFD74M3xM59
MlRql/YJL6wKsNOWnKnmWAZIod19Z8fihhnkYRHFX0+1lifixGmEHzu5raGTn6sAnjFXo38wGjvF
whpSP+0SRb0SitPtBNqP63QsYQ5bisyFcVsURXfs/Lm4DRND3niNGW1kCitrxYP9zYrIZ6zSkV4K
AudPGBn669Kd4ovczdw7p06DMiJln2TYj2kJah8jcShYbrdDbdfwMpN5S6mNJO8SkLvqsmo/D3Z+
17HiknRZ1tsgGMy9yvt7VFaw4d6iyo2qed+N6ikOSu9AoQ47FgdBKtppkSjsYLjgKOedRkIDrtqo
yTj/VuW3vksHynS6+pPdpPVHtLyUrK8iCqU+VViLzLNV9yHRTWG6AS0hrCJqxX0vjGleG0gUgyso
4UissZCis7dVVWNZLSfNaBar4KqcVX5fFggVCncO9jGZ6JsaCOteivYrYrJ+ZQLzr1Vjq5Opx8/Y
o4qTmwuM6a7LkNQMMzmDWXpEZ28tGbEHA4HHifffffQK+VBEnI2dkHBaToU0HST+51Yk/YZawJC4
W/bXeRwP/SRJJGDlTvWFq8xbzlAS5AyYyOh967NDhvbZqTCoy8YGSMmwv0ahdRgCI/wWS9u9gS4T
t+0UfEMQYzxEvHrvhfAUdTFtRadFoKZwQ9juUnbrVnsTJnkrkqbcwIpRoIhQ/o3ctJ9RUPRfqI6Q
eyOvpRbuRzhXTrkoB8NHH+yA3w0GYFxSVzyTzZ55vHhDlPMTRI15kaQgRKdI0SQSgh+v5k3uxDnJ
QydcRRg2Wv6REDG2zaM63/we4f3Vpeheo86ORD7I1FfCWrOVNfCjxReL/eie7B22DNIxLs2OxNrf
X+qVwHXpoUZKuei84R254qt7SM+ZCffOpUpFY06Wd9lBqpQjJw/vqommYk9i5fxPQXIuKqzFykpw
GOKxVxd1E3yNRgWZiXLdXQmHf0gFZMdM6rzx/WCiv1eyv3w/XmgoDG/R2slXt5JSolrXtaEOxRxj
0slDI2Vx89NjJkA0qZ9sburZAkHMdXzZk6TyxvWXp+I7Aekf17ep9sb7u3A0r56aOXJqtPpRe/AL
AwC+5AsiDXn/+x/xtVRt+RHRLMLGmwtXtLSUfc9rTBbbRRcIAjI6oFtvjDlFRJ4dXuXC1OQkkgM8
9KTMVopD8u8v/avnBzmuK9DqWwGK5R8vjVt6siJhqwUkmbe1TR80uApAMJ4BGm9tCrdWRKSF299f
dnlCXt9WG1Evyle+rrSgvr7/xnYbYK1KuKzXpPnJKob3JOPqQyR5agOP5/f3l/vVC2mzxiwW5iXw
8tUNRtllWtDoXK7t3PtGNHuG/2nbICx6Y5Wxlhv20zfDMoPg0P2F5jXQ+s/fEqnf+BmVIc/mHPZf
iOzF/UW2ASXk0txLWlme43ABk0ag+N9/3V89tIhh0b07S8DnTy+NZ3co30x1sL3/Yu9MlutGsmz7
LzVHGPpmUBPg9ux7ShMYJUroGwcc7dfXAiPilXTJx2uqcQ7SLC3DIkHgAu5+ztl77ci8wVtKNz9i
if38Kh89VH7CZXyFZhMhyO+/oTmGZmcWLD1vq0BPlm9geoR5aGZan/j9ProhzPv0QAy68t4yRP31
dcnwXvcTWn6cJISyIVn/arvV189v59Q1jm4HAaJus1E3O02XBN83W9Mtbj6/xIcvx5vWG2MMUYHH
gmjPS92h0WWzqzm7XqCI0w86WhaMxUPyHCusMKLslzxvxixwp9Q9MMNTK9r7T4+wVIsRCt+f9x7G
aFp1ZyiVBwmVMB8EIdIOIAuL81xJxT6rvXL1+U2/f65v4aywURcrtXP87QnKKneqDbErypEDij3d
OLHmnDhKvH8XIS2CHLRo7ZIVSxLsby+IF+Hfx2YudjCbUbTWFWbkuj93cGifeBU/uBI34Vq4STTL
QGV8dKU2SQDXutWOpa3k0LIEPDr3dZM+fv7YPviZQB/oqsZvxcplLgv3L7Nuuy4ygsScajcn6rrJ
XxQXS2VWBokID59fSX+/xxq/Xepoj6VHZYeFzaW63qNxX5rg3wZHvoXBdxCHyvlhsjiPQdwIYQ+Y
8OZUtEtfAA0qa6Bzcp0y/d3qLW20oiHllsHRnB0sN60P0hiVfTTE80WYUweaokR0iLx2TV0l17ku
U3lw+ny8HKqODjZpjHlAmy0Fm5DMJ24UVdrx2swOzlwPviUZVdbxZgdYTTE8sJc7IGXyyStK9VLr
3Vu8pclLMXfQrXMswk0efmmAGJBwM9EzGe29bUPat5jMaqLOAr17KEIKI2nHQVkVt/XgXswgr/yi
ysS6zZBVioTwibBJDZJ9QIb7TU+WAE7WLhjNytwx2x5WUrp6wHXSFS085zwz0TKkmReS510hwowg
sjnRSIx9lXs8LYK1SMds1W9OOJQnNq0P3jUd0iwKDvYsjvxH71pY9KTuEqCwm1OyFHrNM/b86uMu
ShtCvsbQGHafv3LvDzx4NBzThMWC7IUEl99fblGZkBTqotp5roRwklTFWkSNPLeNWm5DN5LnMa3X
e7KPohPA0A8+X05zGFJ0tDjva44mmnol7uxyR5treu6Bqn8VzHvuYcKkP/74JhF4sBrR6+A/x0dH
5qLUm1NX7oq+YSpCQBxojyW5QEnLZm+3WeIGLQN21HE6TfvPL/7BfXKuWjJ03xSexz4feCcdbaey
3LVhlWyxgt9HY4TUIwUY86dXMpdFSgN/TXmFSfL335IeUBsR5pDvdNd9mqYFU+WOxF9gY/nj15Tj
BoIphFFUH+qxSrRuq6qL+i5HV9ANq9mm8WqkV8Ng2Qjk7dc/vy08PpxvTO0DEx8I0hqwjuC2rMLY
KfVEYCYJtBp4KiNrTzzD9x8gLimONsiCLAbax9uXQBsCyqTgzhTzPjaUJzG7r+lo3EeDfeIMsnzL
v59PuRRlqc2tsb28s0lhXppKBSGGUedrg16pV1mkSeY9vpKyP9CmPHUa/fiKWEyRsS0f3fH2ghjU
rZYrCq0/ZF79gn3k3mgy4XdYvP2400+YPt+/+xgvVXVRFHtsncdbtNVSd8jQyXZK1x0mUi9NMyMp
Rz1xmfcHm+UylIb4Cjl9HDcUelcdk4T/6x1hRcq94sBqqkd2xM/fw/dLJVfBOqKxMhMPcmycGvFH
EUejZbvGoKNFpyfI0+6nU9o3qZAM1N05MKZTxup3/iV8dG8Lx0IawLZ+/KkRTiI9yr5s51kTXfDc
ow1Xgj6+GD2m9HPJELudUCQT6mJmMQwMj6zaVnW2cgS/SJJ7viGz536eLHHrEZa8iuqaw8FyLBCV
bp0hi7MfPH2wdwTDWifW+A9/mCX8i2EgLIHjHwZJQpwz2ch3dKfLdTp56UEZ6XN+/sN8+JYtsnUP
Sj0es6M9rDAF20hU5btSOhBoq36nZtq968hTp5YPPlgc7pxtWYeA4R9V6BZQ0bIWJQvRWBsIWcJ4
P9rquPn8bj5agZDx04ZDf0+zY3mmvxw351TVx6hTMsRDbeqTT7WIYjqIRm3+DXvun5+iqRmRibJl
QELDbPD75VyZ4CuJ+USnLHxdnl0DzalowqfP7+qjjwePAiYhniA3dvTsxhbq+lzx8eSJ5V5nS5iw
FlqvDFuqTRNZ7neAmemebuEpm+1Ha96bL2IBdLwvemidqoDF+mwXRfqVLJWXBZxSp491Ot+xXG8/
v82PXnjKHp2XnbL/XZMs5x4du26zXR3V2bawLecGuLay+vwqx1ZzemHU4DxMne0I28dxwe91+thZ
tNx3bjeojwkgzQ2RYOjRoNHlzOac4SEFdxF0leyvxFRml1buGNvYRdM5T7XNYJmQHE2E3TofXPQY
XZeeqm6PCXt//5GO9mYowXl5fPBpwla1sDKy24wmYwIpXjTpIeA33HafOO5TN9KdcMiAOocQmjxm
Q9/uQ6/6iv8pIHZNHmq4Onu6SB4J8ApAp5j7+PxBfvCtMdPmCAo+BjP88YaYg9hJk5HjNtDn13rW
JOBLxJRhjn5levn8Wh+8iNqbxhhmHw3i4+pb1ybILpBNdnOovao0HFaFpb60EyFCIIGXGCNbnjhh
fPDRaRoTO0407Fjv2vp9k09Ej1fcXmo9w3NUAh3VDnOMZvYNfRIPohnECjVGv/vze9VgSC4dKQ6I
xysl7Dzkhm5b7ajVLoU9NHSl8xu68SQsZtHj5FqnOCsf/ZIc2WgD6FBIWMp+X8b4VgbZgtfdKfjc
g0nrUSWUhrwZSHfYFTaF9Od3+MGeww1yhjLY2DgsLn/PL6t0ETZmnFQ82hF41jo3AeGruKhXMNSd
/8ulPJxZLg53+vxHG0LtABYqSko0zavKaysXcM4caZ8lWI5PLF8fvaPGEkWCD2Hp9B/tpD2SuHKm
M7Bri+6+i6sfliXu8bg0xLKLG7cj4+rPH6OB6ULH+s745PgD1EZmbXo7l7tZn9H4OcNt0zUrYg/s
Exf6YGGmpU5ksEHnGRvH8nv+8nvV84ACLKQEzCPrCQbC1p3F/Yl7Mfj/ODrQ/3aNo3fCU8jENE2u
gaBf880kqQ+t1Vq3emeHfpiTFg2FDSTI0NSrlgjnh2poHMRCzGo7t8lo/nWoIcuESS8ZEWsFbst6
cKecSGPZHGbTjG90j1jNcurDL2GtltuiRZxFdUvqeh+F+9hyGVKoiz1Ya9DqEkmo3c5egdiqJF9i
s4TxbtUesxsF1BhdpbnK6bBKINVnSXMVj068xSw37XMLiWZvxMVFrzQ9EeDefVJlbcATzjZkK6P5
iREK7hAnYi4b5nodggNHLJwtNDgY1Bjuu83nj/ejdxPyq6PxnhjMKY7eTbiJRLrZvJvIhF/EKF/c
uL4yDWWDL3wdKkP1f/jsOHNz2KN9z0Do6HpWPJXCiKZyJ0W89JwuceLvB1meOLy+b/mRjcXUkMbf
kgdyzMUxxyzGJukReqlmN3WdNGgG3e8CgEUVXSBICUjh/ho15YmS6Tgyd9mduS5dWp4oxfXxgcyr
CwE52aInUk3zczxiZnQbU7nB6KLmazQz1DjCKsK1zHpBbjciQaUrWciF3u8tVP5WOih7Q+2UjSbN
MggRhvLC1VvmnUywvfSbpfUU6iNSwMyZo5UnscknvTOvIi280zOzhXBjEXspUxOsNQGy65S/B+hh
/QPPh3ZNhu68BWwpNji6+N+L2QriVqZrR3H0R2FYp36Kj9b0hcjieIzh+EGWn+qXNSJRW6soM/JH
VYD8TAr9aVC3mSb7E2/WR2vRL9c5Phj1dU+0rDeUO9fKVdIE7C4o4nj9+efy0YZogzdmrsC8DQ/x
7zejCr2uhNmUO4ZO5HJZpU8x/lRlMZr6djphOvvwYvQrqVlwI7879toNi1FJbAP6O8DJkFe2vVlv
UICipZanYqU+Wghs2v7sFlj23h1+82ky7BQV1a5Jmxu9dexAC6enKm9+yATNQmyfeJLaR+/FMvOm
gEVC4Bzjkua2znm+nNPSMY9xeenawZ2bYa/Ti19VhhLvzFrIYKw94zZRgV5MEaaGCJbhhRu52car
zOnBwRKEPSOMzPnE6/Thn8eCSBuJ/i3j699/aRAmrZLFHHMGUf8wvOgx1vu73EBH8vkb9eF1oG9j
dEG08e5w0PYK+Gv0eDsq0ZpujnwpJwWcSNec2Eg/OrbSnEK0ATePDPKj79CAAWgBuC5IqdiBwkLi
OpQ3DWim1NWucJffF7l3olHx0Qv8yyWPD6zpbOZo9NRipwzjNuqqH56ZI263D03Vn6g5jI/eXypS
hmQcH6mFj0phObhmPY9OwTKjT19lXP+EKk3KMYk0Ae3bKFBqJQkKVuR1IhavgaItyswG0Z/Xt0+4
oOOnULjtrtNxLOBqw2cUS4JvZq9auWUOOThs3c3oDO6ja7Fq+nbZIphS2hGEzdLarPSf6qBjZwGx
ONbq17TqLpHi1GvJkS9x+8EvJiNZd8Wkk9egWWz2unXibfroKXiLU5cWB+/t8QA2J8mKWICak189
ww6dNZINzCerfsuKJOj8JDzwo594cWYhlHFoth4/9jrVIsA3fCaJ8Mjnrbum3hCd7a6MKASZ0i6a
9M8/mDftxNGBEMUMMHudz4Uy8+iXjpQpZ0qaFzu7mL0gHjr7zoy1PiiNyTqLqzx/rPUCPqmJcvLN
LuDGMn8sulmuJZK+rTIQrf7nz53DxmKBhrtJOXFUKHn25BJLbOS7zIvMddxM9kJ/mXdTWrVPKYyi
HbrIbycexPtxn4kqga7Psmo772rfaLTmOuz5ots5RMoKqHuDIBXSdbiAgoAG+rwpKCetfO1FTRxM
zGRwXpja6vM/xPhgDVt84cgx4K4xaNN/XytVpBF2IZMC33JqMBpZfA2Jkc83aKtL64wn4+xlihoZ
i1XrRzlNZI0YK6KoCTW6HoxBBYAbqs8xwBs4NbP6zLG43MYDrxSOKRLKR8/aIsn/AaHAZ8nu16ad
xmu0wuaqUUoJTUc4a+i7C9sJxHtm3GVGOV7x2WJCm/gQnmK38w656nxRuyk7UZh/dP9MwPCgO8uE
/rhxRLstJXbI4P7zbLyLkaXtRntMnhJNiTefP+uPLoXwGq0BbnS2jaMDCEMnIYplW/IAXqxq4S5u
vrHODl6cR0+fX+vtdzv+0pbuL5EOdBnfUWtLxc67oUgoDnorBK7BwBiz12xq27Cu+lXp5NqZRgbV
tRz14VLXleiGCDnibkgo3Nal2vx9qv8PvuEEvoEj4JLm8f9QAu+CQy5/fGswMdI7+/EWyrx//e//
+udf+heJY/1laNTov6aD/BMcQq9uoTEsXWrayLA2/5fgAKZBRflEqfYG31z6Mf8SHNQ/ITZwhGVJ
+OXVWvYLxj60cx3oAWxX797jTkH8i1fIYBGHFDITH78ARAxTpFN5DsPfnOpiD8I1/hF3CuKuDH/h
veU29r6dZXiXF244+yV//kWjpfaV3rT2+QhJyvQl+AH8lTmBaSj/lA1Qtu7ZbIuC0An0eKte97qN
J93kUh9dI8isBuMSADl9XXMwChDIG5cY+q0A+ZzYqL1bXGeZWl5LNo5bD95W6pNakT3CdxkOCwsb
SxUgYpLMiUmkMa6AX3Mr7zanM3yLHOoRu+a8R3k8bh3Nia5tYc23qpY3twuYfWMQsHw1hxKqz2BI
VNPeHADLzxbPyLhG0U+SerKEqndLvLqzBK0ThoXo3Vzi14Wo22uUcvGTIPZqCtQlqN2IiGz3YgcK
/VuM+2ijWVdN7CyKWo7nDfy7c1e0D8VbBjz9RqKIzB5yn7qExJdLXLxKbnyGsQc36xImry6x8iIp
02zxJbVfyQ/BGiH4DR/yJYzeHfp4oywB9Q2uat2Pl9j6vHedhQvmwm1dYu3xxqJuJel+yNJ0g3gp
W82xhbUbgu9OHarhfIxR+ZaKllzGWgHIXxJRcDeRY7XJ4NYhScn0K7cZUebqorxAzj+cm2057TgZ
Gi+paVSH1NPkHedDbMcgM7M1EZdyYQbo7r6oze5i1oS6EZqjrOCZlzeKVI07OZnyC63s/OeE//Ne
77tkhXW2vCpaSyFG1wHxrspntFf1FIix9K5F6xbPRpPAnsCbtSqlrq6HMgNmqeK9Veg9vIqhba80
WcP1QxsZeEZPeZ/y4hDwoXjed8NIuyYQjSaw0c0G0RTUQRkbWxnflG0P6MD2hISOXKC8Uat+48JS
9dl+X3q9d8/ewN7ICetLs9GioCvxCiv6TDJFG42bUVPQ0yI5T89rWlz052p3p/Z2/iMto/RaRQbH
OxXNV5mV1rWfWqHy3a0Mt/DDqNU8Xwx2PvrQXrqzMrEd1i/scEmGoI6EiXS1oNGeE61Qn5oxHc9t
L1PXsdl2F4lTWyNQP9HfNEo0fxF5zRlXyevxrLaS6N4zM+vKFabfuHW07XunvKZBIG/1PtbXmQXG
xe96jtO+ppWOb1UCglwsR2tlt+w+fjuUyuAnrh3uSSAHseRpzd6a0jb3XfLcyJgdBdoMuwmLR5aR
+noiw2tXRkJd9/g614lSqxfI88ph2/U1cxKRuOsmnsRVERXRVROb+soWtvE1T3IP+KPSjE9tGDuR
P7rddGfbmREFpGYxIiYwe2ehKzt0c18udYAzhEGv4JzflPWkkmhBozEgWi0rLpXMjR4drRS179hV
WAemECErSYLxai6q11xDN+13djFeGLODlyvJLDwyKVqex6hvCa1Oac+TjKYgmDISMimJNSuFvhlH
MWPHduvxRs9V7alpw7ILolpvarHJbWqv8YLBuzsm/HALokTfNH0dFYuFdrLdaD2qXavehe2kT/ZD
5BS1vMWG0/W7auF1l4e51luFEHs3LcZ6ZfZ6Ntw16Ri5380oC+MyiJ1cHayHAvodJzC3BiS+QZYg
09fJqWst2yL+a5q/hz7/OQecOgfQYqc9/v8/B1xl+UtcFb+fA/7+l/49B5h/YYMje12nE0fF8gvJ
CZsh2z00cRqniyxoaW6VFR7E//4vw1n+yaIGZeLI+eBfTJ7xF50wDqKUYsyCLMf9k0MBXeDfDwUa
0xjqJzQt/AV0Xo6rqKbP3HK0NXEwpcKLbuYbGfeSVrR0b6y4jMl29Qjx8UlSma01Hr9OeYillb5S
EOrgY0fisecyKAoYD4B0WIbvu0nk5C97SXotAc997YmL+QI3ozzEWpSfySHVV97CgRVqkhRkCoXZ
xs68fiX7tDxPa0HKZxnX1UVPLBDsyknbko+EbXuO9XpT9EPjfekTpq87EpPwnkox2c/9MHbu9aRb
DoEvSXye6pU014bNQhF4rMTJSy+V+LlrcPDtqqZCi1m3XWafS0uNQfSRSq2Ctvwb3lcMAECGSxQf
VGAb943yV7UttxuTE4SRoZzgUdLVeQMDFn9jAstFCQmBWA+pJFZZ5xThpfs3YTDMeZ6CE0zRQR8M
kccMq46VWAu0N+La8Dd+LYvhmZNBVrYWeTdlWoUZ2UkN0Dff7kqj9EtXV4i3kp4JfpRaF4bLis3E
nIPMxqFcBw3rEBII3027ak5f53CaCLgOJGm41qqnkWf6dAX7CIPhGDaXToH9WR3K5hqYcOjPOIT9
oTcbP23jco94vN/STNHvMsXuEh9oFCFPLOQ3Wj5YG9urpxenTrP1kHc5w5spxv3fig2Ht+y8URJj
W7Vmsa8q2W2zshcSi29l46nPu73bj4HTxcxgCigIhh1HVwybyWiO83HFkDNboV01/NSOKkptL7xp
iqF4CktFIp8lBcmflb6+AmXxkFVFdGNEor0e4t65yeus/xIX7riKPC08NHU83vA+VJupr5LHvB3D
61yvpqcsrhWoyR3UjNDRw9WgJc6l52XhY1yPxm6MbeVKGUMoh22jeJveaYzz0A7zLZLbZF5pDvCD
R2pBQonD3H4QtlbetdOYaX4Rxoy2rFQYY5AUjTMGzCXmfdnoNuHmsi3WHePH/TDOzXbIGSLjNjTO
vNkBI6/V1nBvQtWY8J83i7OQ/f+nNpiI2gxnZp+PEGAC863wnJNXeA272dk3g3WfCocI9M40fNMY
nXNtqjn0pISuQupvuv6qQzVypo1jhXLN63yZTvzWXd42N3Ful49NO5K5HDr1t0GPnzRQN4HMXffA
L01ae22QC93WaJKnfLzB/xofShPybqQZ83NnzEWx8YZR/55WjXqmzCVaayEMpBL56G2wbvzoPWgE
mqWKdQw5iF/QSe9w5nfPqp3mT1M2J0/GIBMrsISbPQml9FYDuaY7W5HM+ZikrT3G4pukts+GKrUD
YCj5Nm2M6aqk23EYxtYb/JKgd5KrSk+50rANQ5PBpQ9KSk2uSyjNh1GpxyaooszgLYZRz5BxzP2E
yO8VIAVQXkNXB0PIGZvnIn3HoUceKWrA2Xs4VCouBrpd+qMJ9vdKKs1DMjd3aa04r7A6MiKHMZ4C
Ohio9gK9ntN7p0nNs4Lj+rkqTcLa0zZckcm+98zWAT/RCD6Nrr2DbUXgd6NW3+2OI0k9zNW1EXrz
NzFUjfA1hVOhR7DTWQS164FsKiuwxSKpHAoxrWZCgC+QLnRfpMX5GrpCEGaFGsyZpgEIHpsDSfXR
S4tG80c+QCNue3Gud+GwtuxhBO3WGc96HCY7g1kUKV7DMJ2jCkOzn9nMeaXUEaxkZoysXYzKBlLJ
IhpX3eomS1sQx7XUvHXejdpl3ybgp0mSBzEdFwP5LzrHyNtqMGEZgz017noZut+AgsNp75IO7vZb
Mk8YxtOtqYTuedWTzNctUWpkJsPbn6TGOtepJKlHWhnWfufGYMYHkwMlio17kOHtpRN53QSZxxhW
6PNzUi2TeF8VLshQXHzuOST96hJKKtOLwaoCqY7MJN3yVhvsaU9mGcM7ju9BlIbt3qIQ3Eqga+eK
1JPAc2sOXVVj/awU8zWphX6uOX0rg0lwYMw9opObVOEjV7IL8mLdC8/IsnM0THbqp/P3WAWPLVQ8
7uY4PlRqc8fRUQ1cjb5gGS5k9M6ONwlikK2azN6N0Jpqrdh6jI+/HdpdpMSXOeSJjdkl4Yq0Ke0p
Qda7TamMNnzv31NEk7dChwsWE9x0HzkaK0jc1IeBhOs1ZAArv7AqKhWrLfuLimixZSpAP8kubLlF
uQfPHZLAqlS94TqZquZVjK2i+jqAdI49pvtIb9M88BdOGKRqpvl0tWs/z6ziuggVa5PrYCE0KrFA
bQEdTK2anCtN5NCnL6ut7EbgRt0ov+gNjuDcrTC3ONlX2Wrf0sX1ADpvPu+HIqJ8gAcH6EKAr2qr
bDUWEPwmY2x/apTC6w6QxV2K+m/dmwOUkmUWZbr0/Gk1QCEk4vHSVh1ocJ4h+CtQAEA5MbBFz/Bh
fJPWdKA0sbIfurMmMWNSkoZvjWrmX8U4dARwutlr4QIImACu+ix7X2M3/9FkSbs3FLZ71UFtKiz+
W2g5YJ0QrAM2k+peTXNw+4mmb3SZgOwFZP0dP5bF2vmGUMHADvIlv0llbhz0Nk02tcQR1XEgWXci
93YG+ZIbhwTXFWN/a5vpcX+WQIfnOxrrRdCkKCuVXiojuapHWt2W3yWRJwF/O4l+kRZ0WPl3Q2+I
ILEuZhNAeWkWmU+xqW8qzfou1Pqm63AVIcYgmRuIMEu04k+G8qzR7vFhFiQo3WdOGLlqrzO1unTq
Bkwl3exWbOehwIheZGiC4hJYrMwOaTVHG+Ydri+QwwBuLEFBUKm2cx5tQjO/MApFuYXAN2xzu/N2
5pRGq9kobpSshC+RxBtZqLQ0K6Uk1BxQb99pKxpN+balcEd5QW1vRpXrWzFoxrI3ZhZhx7gi6U73
Wdude6DqCbaSsAJoqP0A4QOcCoo91uuu8PWkttjIspj9wOjQLGre96SYBLN2Xr+qVXb22Jc3ttK7
bMZz7PcWlGTVq7v9WDTejlpdIehjdg+FnG7QeH4lafPhrUD4Ty11qpYysAl8Vktd/uhfXn+vpP7+
V/6ppDSNtim2dIRWdGeRKNEc/bejuozB/imdTHjjqmOQQqWbb4hcGrn/lk8W/4i5CcW9SbcW/fOf
lE8Y8H8vn9DQ4yK3UXwZYHB1wAO/j2FiafI2NbVx4YSt8ziBa9xPhqaQVjnn6mqKCyEYTFYHW/OE
5lea6NfqjJpgYJq2hTsizq1Q7fRnQDLZZeXkTXwmxp7jll4LWjBdY06PRm/2wDiLZiUjlPNxjXk7
8HqX1iLLiQQ/GJf9thsm7bYzWmqnPuyv5sYLQU0ANOmA5zYOcR9hM2ySAnMBBxOyHZoMeokDIHFr
k39R+XVMcxDCDUECK4W199qcJgdF7QguaccEagYTkaXqNyjfC9NvyrJXQUzGVRKBpvCHoRivoJ+1
REUzhlThkBaLcGtMMmdfTY05b7DYjPWWvgf/1GipKw6dSwyNiC0IYtSYkLWKYhqVg8sfSIBLOCto
skRRGDe6C8TBM9PodgbcfSXygRgEJ5cronBcTjxt1W9TNGg7WKolxESTRWpHTMB4Tac4K1eK2RCo
eGFk+oOsa+nM9WoI1UqKHfzGpNsWoR4ZztaldYRHryFLTIWJUTSlGmQwES85exfohiTdob3ZalWX
+TUkEFgZi2WzzNaJm3NOe0JgYbbGbZ9B4GrQftW+C9mgh/8metNbGGwJ+NS6ihoQo5wuIr9bBIzs
0EqchlehNilgJyuNLd1iuqXzMLvekefE2Pbxip7aYqlU20ELz/QmzkOck22/vDgOcrmRQJCNMuK6
B2lvD3l/kLLrak5uU5FKwoKatu0HmlfZoA+t9hyFMbDVLzSqprJ5lYOQBVRK8mvz8OY/C97b0OfE
gof0yvx0wbv/Mb60v06Q/vk3/u0cGX8ReLjInjzGQQ4r3/+ud6r9Fw75JaEQHSEaLsbf/3aO7L8W
KYKOWY88eFpRKBb+Wf506y8GTsTyoW9klIkN54+WP9wvv69/jCkWFglqHTKyaFa9+YB/UZqpkh6B
qCp1Pwi9eeoV0/HbfPrujnp+OWsK9Z4CInLExnqLiuOibev+2e5TgWNBuRNq0x4I4Wao4TrzhVl1
yn4KDTsEM0WCTFcK5aVznMqH7KCKnemGgI4QpUftdelYk3FjmkmmI9Mqc83Zz1rj6pceCd3VQ5sL
coRJMZ4rY1tnfPMX1NOqA8yPLwBqAu0mWUAXCRG6buY5Up2eyqtpxEPulpI62ymLXDvE3mgzWaKl
I9dOrJrtJs5NHQuyiZmPeDnmLKoK8XeCgZ4U6awdnGqiRJyiFo0UNpGKs6AZju7W1UkB33cJ/eEQ
ekPipPfhpCgdifDOokuMK6t6ScvQfY0Q1JJYo7djK2iUE2BkB27rJOodHQMGTZI/od1mY6WfIYuY
offZXnwWphotskE6Vrsh5ift13OVksBFVOiuiMjGHkvE1z4GBblLldFdDyhFv0y9BekOIgfjLSKA
Fy2LP3bphdDLapfqw2Na0cZJadn5Gkkyu2yIGIiIIoqfkjEhCWnqk73jjheV2ZAZ3nVPbVSUMKZb
Qo5GmnNlj4urj+zvcDcHVArDlzm12kAXXpCNxj4as8eRuCd/8rT0gNLzW5RUzdoIs+6O9AWgWewB
245HqhiYJfFLD9vWienJ6ZjDPe+2n5NHO9d/VkzVzua2Gnwviy7nWBCD3skv6IQPRV+Vu0wmNcW3
sQIjqeMzo5FQ16q2acR8HUdF5Wd69lgTacqWq1TrrOh/cLK1LwqbaCBYzjaiw1Hxva5DYGOEq2zq
APX1MJTHub/SU8Ne9T09LRSheWAymDsPu7y5cOUCYMc1vqcpmWzAP1mA4qI4mFvhfqMG7rcA1pNv
bizoT8AzXtfkgt4y8wL5mEY/QiOsrixF3lkyGe/KYsq3ak1EBmOMZFdmNJS6RCWqCAi44pdWB5nP
MvesC/GmaXRvw0TVDKxY8bbYkn9UVlbsZSyrFS0vgtOjDoV2OCbfKuqQoLeAlUYRBZOnFu2qqozC
b0uJIpuId99S+xwFSQt8Ux/vNatUseNmj2Q07ee5RGfVQqy0pPJkoSrxDdDhh1hYHhIwM/lpUNR/
7WYGkxrZIdmATJY2BJDFblKz86LPujPblnzxXePiPDBn5ScMCWz9PdR7y68cF4ZYk/bzRN7mqOzA
p3a3WCMG5y4HeXdtq3pRLgec5LLGbbRZckzWoQNoLtBy4PRQJCWVvzZH2wQc4AHWdEN0pyG5Gi8W
HalwkN8JawQUF/b9NVuoFvQ9r0XkoWbz3XGcXkXNorqOHBPwqkSgoUuyZGgX8GqNgQKAZQwEfy3o
zXaQPzUhFuLOENYbqJ1dTMh96/GtDR6uB1MVNeIN12q/tBZvC7NbM543Wl+oZ3HpFVv6zzVFvaJv
VWAesEmHvTOl9taJK1aJcQArBvB5bcGi9BkfYziohbGmabSkSwJI1d35ecQq9+gk9XgJ8f2FT+pJ
h/sAhi6r1oWQB0iA5iUevWzVwGE/K5XkFbVds0ogbz4WTUrfwmaAeIGLv6er2RHjPmuFdi2K8IH+
U0b9RAbPeW3m1UHzGBk4Rn/OGLe+5fyu3CGLdl70wkpW8IJFMBdeA/g1ihfP86jrZLSW42YiOO3C
DqdqLUOozZGU8jJv44rRYVISaK9O22b5aukF4uWbe2MTCouhvcjjLf7iazr0yTqZ2t2gqbHuQ/9b
9pLZ9afQLm8GY4LhW1k7sy+8743e3jijSWHYZka/M1z5bL+VjaqqrCEz7010i/TtQVT5Uqvlz7Ay
zTX6XOVs6qx44y6FaqnO3rquxsSfYBVT72qsB+50mdBDuFrYwxdT4qW0IpFFJeQi+yNQw6B3QApT
tkbb2CNHQB10NwA13/m11mwnJWpYg+WF17FqzQb0RwY2/8PeeTTZbaTp+q90zB4KeCAn7r0LAMfW
KV8sww2iyCKR8EDC49ffBxRbI9Ohjtn3RlI3eTyQ+eVruRL7uTpRd4fqkfTGIDGmB5y5JsH2db6r
t1M+n03gSZsP2tKKk9LHGNnlrEN4ivLrsiEGumb14bChCFj52ij7AS0QSNs9wc6IyPLzhRGyEFHX
tycoctgUrflOXv+nMvXq3SqAR3TizMNpQSGh2Xa9k9Us98NQzmctbz9IZb8u+ngAWi6KYJ1IAyyI
M7/F2qyDI/LDVvqS7acNLVk33ETbEJS2YT6GmUlDP8kprfT5zEOeFYFZ5qx3rft53ZCYasNkZN5/
Rl2WXzlNHAcG7HJAeMQCuJcZF66B7tBtkA553N8J+hB7Qgw/Y1kkpvYH+JMtTnzNRB2bwZix9CMW
/FI2BtVCRa/u4tyMQ7nhR+TFjWzuJjitnrwBnXxvRPvN7tNiXzgMDONsv5RqkCgcuva58Le0cgVT
Qv1B/10NNoUTXQZrwSIaeBuYhQU+uxdm3Zz0HzAX7oD9BPo1lLEesZjWrNrp+OIvNRtGbz0iuoP+
SKDSs9lnXSdt9ou5QWvlBrKRiuTus9FbQiCQat9la3nB8z/t+mW1Q2J5v3QypocCyjCYBO9hknlO
ZmnrP6OWX+9yDoZ8oWT+uoH0CErkC2t4+2OfZ2/c9nl/3U+V/9R6Do+19OVRDfEJQcIUaoVI7oeu
mO6cPs7ePOLDcbcSU10kRHTW3dHiGGeFs8yandPFfNEylfYn4eRbX4FL/1Lv72zkkmbYdl6yqQ0m
cOsNQsWxKwxi5s0Pp5orJ1r4nTf0sb4djbU/6oiLj4Ts+Z+nvNPfKPv7mtFucbvqloa4ZpTjMWt6
69Yp3XFHnOZcsbI2uBywvITCHIm7jB2HK0IvH1pfOA/TAk4ZsmqSVR6bjRk6ZKt/7xRete1GTfhN
0WzVweIp9wCV7nDLVC5OR3qQkXkAWbvUN1hIiZch9Hr9gko3e0VKo39B8HAuJtK3oqwmMLhNrI/C
7ZzHyk3Nr7AN8HYrZdLY7dNhPlHTALSf4mHgUO0s81d9IwGaH3TARgwQaO1dj5JkVLRPd1CnV3FN
KmM0sh3MR5oyMy5nd/Q+YgQEocQ7cCt6J31xGmVfG0PqRPBlmF9SqwmbulmLSLWE29a9VT8oy1Zp
SLFWdzPnJq0PelzDYvXNAE6n/L6MxhlfRbVRLImhMrLGoV6MjYRpeF+HXrnagcqNuDy0XpG+sJrl
L2xxw2sxzfpjnvXxUc+89IRplok3bskUJZMRAZdGLWiwcDJ9Tsw0W67Q4ZcE0NDgKjSTG0LqU75r
kIGczY2AouXWIDDYrpoIdlPfrTpsVb/O/Qv1MMOH00wYurpaXFGI0N/aiVSfarJPiNXvamARq6Vl
pnRg1Ziu1me668uaGgXIHHgrVtiQc9JA1ZtoLDewi2YZd2nG/XCFHbosd3QKu5+mmCKa1yTfKL/R
n7fo8cEW3IjACfR6unOys3PbvXEJM38bPZL5GVaGx2KlTC6CQ9Wui4og+bh0qr2K/dKOynUuThCA
OtU4WeIHhD3QodZt7KYez/H9yF89ziXLqyrF41QyG1PSOHypNp5Uk162d/s1uVI/mNQfpGpfjuWT
QSlwQLCAeZg29hUJdLtfyp64+aQtwkZbiy5wFBGk08bfFrajVETpQUmT2xYpnRnDpaxWukrMjBwb
b07I37bi5cH3MlXf0n4GGIVjT2/dPESUTGzwR9lIsXRoaAbTbLoPxs3UJ/qdJN/Jfqz7hHJalrGl
Bs3pjpkgDTeYkNfQjkZUaEjTrLGjPa9SYEGSdXT24blqGPVjL13nxfSBcyMi5xrvqHLuxS+48eNI
1xA+X4hnRtjFJayyHSHBW5Mo2qKQTqGJ1adX9QWyvzkOnTAeCNHlLGC02mF1XBmNtFadW4yLJ8U1
SRuplV6azEnD2By876Wq7a96lSNrUqnqswN1NlQTiDh9A5vE3WSL6brnfgz8bl03iZTvf6vRVR2J
WmEEN3qphW2qvOc1m/QdzROrvRNdgZwac+i7zmB9NS2NQ+1IAWqzWbR52vNqtv1mmWuwr9nlw0S1
HTIgGmTN0m4iRxrWRuxgeU9yiEnUv0wHLWbLOR+3hr+svrHtdqtxNexPHVPkjmBAEa6Vke0S9jqG
c+jN2VT9bii8k9ZUY1RzcH/ok1TsVa6b72Q22scyV00Q56xMRQ2+T3GVPKQJuXFYVvyLlZa4nvNO
Tl8KgTIACvLWmqX40EmFHXknKDF0M2xMcyGWpWgZpYbkknOkJb9P2NOO66bdN2J2du2yRdpzUeoB
TK3cTXEpd6JgG49nLf/cMdMHtcBYQjq1BTXCTlJNbkWzSNF3oaZrRNtmVFrXm2uzEp5221vr8kA2
B4m2eXE950MVOjQLKSZwrdgVi5Tfmsa16WhKUxbaNjnGtca927HwD00WLoUsKA4qoM3yfmTTmZZ7
2evihua/fJchyDvmburswC5ZMEkNOqe6cefTFBB0XUeb37CRrGjxoWAXxI+N0fo3udaqcKZSamcU
sU1XkrDeUCXglJ06itHLVJZvWtO9QZXTjTr6B9uZ6SAhZe6D7oTu6INDnpYSBSCp7AgwqNhF9lol
m9iCGLDMS1wi4It3FMZyN/JrEdI/vzY+h4jEj5a1/aiy4rXLxu16G/R6N/RVTviWRZ4v4nOqV0V8
ztLOec/RRQRlQjo3M7Ohh1pF6dROQRcPiT23FxjNiqul8w50t3ihqex0KwLK78AfdD0abMQ3OFH0
8abrmbczfTSjdoN/Zr9rTqKlA2SdKFVIMl+n+oojWka68rG0yR6etNaEIfNABBr1tZcz6W1lmtGT
kntncK1IyqU5+Y1Lb6ep5WfTK8f7NZfJPknbL5zXGMWWKl0ie6XQohqaERR77JYX6OYuAO+5thBQ
PjNKPaVa24YexWZX0rUmZKUrg2MtTzFlF2h7Bk1F1Th8FkZ7PRkLNSaZ+YwiPyft3bb3jav8cCJx
6UXORhlYraoiiArsE0PsPK117oD65+ZVtchLqlVvfeMhmu3ko3KN7wT+MP8tTEdV0lSPsjbfLGkU
J2us7I8O3jrSE2VFjVY+z3j1vzdNqVF4VPkuSgQ0AaE2N1hoVrd8oBpHT4KaeP+ob/z486gP+RjM
I9UkgVimhxbmv4bGjGNgJwTUBNbblM5lZWlwxpmhGQdLPJC97CDBtpwaFBvlx4BrVvYad0K5c/Vc
0dDDKLmmCV2mCS1ZNh/nOqf55HZ0bUACI9fqgK6u1AhoPCiq3egXRkfjkWxuTGycJ/6DPwI+/24m
5oOd1SwefirPoqH+h6ayT5NhTV/jvBnaA6phhJHugDzJo4/aKebzmno5t7rxrNiSwgJVbzCYGxbY
bAHhYvACz3DH7Z5gysPadTAdJmEyuFkS3FmN0xEz2NEb28+Jv55nLviwSBv9lCfadSxI26aovd1B
o58bA8Eb4m9v55G2f24c4D+4zS6sGPXhiunKiO0WBfd4L7LuQy9Trvh4cXZiru5be9Mil4t3qmiV
Czz02AfOLgCIa6ndTqaNI8XurvpYg3KgQi9MyN45SB2TcFqXxnHOOJwpZ+hOFYX2IBf9lrPtfDRT
LO4R7APDxRC+sl4+54kBctYvFimCKg2A9L/Ezmg8Tr6TR+6MoiRE9jV9czpvfGTtg5x1HRUiqB/O
qgWM0o0Mh6lmXxe0ZYCzpKm5U3pOIpNbXdt90YXxatlDZKaTGHZeYpRekOmSfCX2R0Os9T5PF5qd
6Fp4c8hVLWnxW9evsNZQTcaSa++1W6pbTy+0Y8aGR3+I582Y7jN18XKOSHgkMxnN5L7TopPsrHJZ
vjBncWslTfmekvRyW09WfE337fBVS93viULIRF6K1p1bYOj7lZiF0Ek9OgeaVJ8++bMz3JkmJqYb
Nfs1PQdeWR9AQUtEKv0WGL8Kd08PreGhLk/nqDHTSuF8XRrERKbkvBBrN0aqHFrB2AyOkDVPS+J8
YkJwHts4qfdJu/RH7oNl56rO4HDlP08+rolGVuZjohdN2Enr1je6+L2cKy3MytgPDc80yY7nkK5d
TSZDDckwQKuka8krZoh+xjWm6pBGXHc42xXrT+D2epMdknhCA45vlKR+sDBmmtI1AhKHUDJZExny
IWpm9awau71qW99HalPT8oVIBoxvabI4XFgX3tyaUK0bKur0p5EncCMfVffLkFMZx20cAxoBUMsg
qZbu2hqa4eJteqRQbyZEFG2VImVoGhWxYYmgV0PCxLRM9FOYfdmzzW+TEKvMW5m73mdbkUge5EPW
Hxufxu9Wm6mY6PwtyzTRipHaXGt+dIamB3zSczJ7OIb5/BKaeKZyPPlwJMqmiDYYlNZgasvDko8w
kbRVpru13fQqXsfBezbZohlByyYaLaymjNc7KIL7RWOsXztXPze520dk0U6HhLaK+xlHxgtlHNUc
kT5Ucl53jLuurY00KFoyOjtHsZ+yltV3pHiOL5qdDmdLtuAyGGT8a0UryEveaPqNjiXiYFIjTc3E
2Fn3HT6xBzLwOb4oIxZXmibNL0uR5ue+88dH07QAQ2dz4C6tK5ZVMv59ZBK4CZBIOl3GTTnZ7Fhw
thlmDyWS7AaEv2c/EYSdXmUGjmyK3SaHX7rMdnGvkgz2tbuDO7YzUoQac4dscH7SCfQ8ZzZLZVXI
5XvRlMZbbGzxNKtLpipIh7qRQqSUzmVp+zK4Tr2fNHZdaF42My6piMNOusPhnh0abfL1AGj0SpFb
cBonmoqazs0vjVFVHZO9oV/qtZ4+9VnVz6yyaRlJjZprl2JslpNeu2/ytrlxFuoiSsS+O/rLmsPU
oay1GgT5gaam/hofqfUKequxiU3Nk858d1F1O+2HnukfONMDpdHkwyKzMfTprwe0rzMk9l15PfTi
qzYSJ8LihDxQOj1c9Wpci5Fbw8pMAi5a61RLw79D1jyfpsUZz67mURKFeBNRKaeOgYkxBG9W506K
4RqFT35BbvAFotfYjfGCuMpf3pOllKFp55wM/AxY0YhLsDK1PCNsjeGIDbmjrdvakU9PP97YdOGo
FvNEYxaYTZ1XNKQIf42kNRvUjuteQFMAs6y+qre0sJeQowJeVUXhGxtZN9z5Xg0ObIiiiCrHHIuH
2ZEpCgI2m8zJazjddcwvmtdGkwN9A8ZqMGnUcm/k/kr9x3oDdcv/r1NxYs3LLQEf4MBj/kwT9quV
sFhTDLtLbQv/A54mUSGwQ9mdRtMkk6jTIOUrNDJ708ht2hPoOE2yh9VvOCrYjhOKAfFvgnsFIaFF
vVP70nRtducmwzHWTPLz2/4wrvb4WZuhQUz0RVsS5l5fmZDnVqNmfGSjxtLxXlLKfT8N7f1Qm8US
UA/F1m5sB0FZaLeEf23lVqY8tZVuXuxR+7A1b7iuTSI7FOt/kEKDAfQI+7WfnCFIyvmCr2Q+qaL9
1Yz5H53Ov6Gtzc1V+/c6nekfx/ey6WSqvv2evv75yJ/0tafjVTC2zDr9h4Xhp1THM39xcBtg2sa/
+ysJ/U/q2sYyiabGIY99s046FnaFn9Q1oh5qNPnrZO3in9mqrf/f//k6/3fyjQ72YkH33P3pf/+D
EfaObIq++7//tXkdf+eF3CoCeCLCLjYlkP+XsEBbA7rZSOdjXjkytFZyjUw3ef7dl/LzRX//IlD9
f30RMvNJsOVz/iURp69HrREsAschRwk6ex3LgUc5MtWV/e7vX2pLkvjz5yEGB3eYTUyC8+fojLrE
hZUlVDLOCBODlK3oil0IvLxuIH2TtD+Sqq8d4B9tliVg+b9/+b98nYgQUBXgxd6iy4w/y6DMYvWd
yTVb5HPTk1l6Lz4NqH//EpuS6g+fcHsJh1hMofO7/SV3USltGfTYaI+OMT3NjvUMuMOx2+Q4ra8t
V+lvFp5/8ctx+vrry9kmFLhNQMiPpBD+/HfCBgwFtjuLrjvak9Wek7w0GqottfKcOxjQitH+ZMcT
clU7aZlrHKtGgIiiE98GKApSLdyizC0mSCOnSJ96t8kTZTjSA95iOiwSMjA6kVWB2RoNAI0UgcJI
ezKz0vpiZkww6Iy/V7ZP1ecGq9CcKhpYRjFsQ3dl3cgW7NKSuRUNnDaelyxWl9RNpoQ8PA+1rU1c
3JPrYFBPl+3URIj6PeOsc+uAATy4DngsRo8SRq5PboaRom0sanFU+wM0ru7g4hgwLbBnXw+ZNuIH
Kr/bXvGAg+Sru/r3YGz0pFJncG70+XOCLJeXyNyd5vCcpZWtUd6snOu2k4OqcKl02fRNSdGevEze
NourRamA6UebO+xwobo384z9VmhufEaK9expmDcymfYbZ9BsfWzfLFcTT3PVsSkaWXazijZ56l27
CAcf66wYE4w/CY1PUzwScF/Eu0yf5TVemnCQMSC3v0xXDhAHfhWlQWtjx0sERVXZMO9Thmi4j9GP
JJrBEPDRuzQ/Sp6qxogNiHul3E82G+SLzEd1W9UGzwMtbD4RBTpeFSodjogfcQ0rcGZ+VQdJRsmh
qy50UKOqxekyCS6Rkk0TwcwSZhO1bTiczP2YFvqzXedANmMLlSxTc3iD129RbuuLcdGY8Z5SMOxd
lVIUGrvAyFRAdxTQpoY4rZqKL4jo1T1GLHVXqu4Si8V6I++5f7IHi9hKTRrXxmy59CVwLbQrml+g
oPlQldabzJVD3xxq4n3mWfPR7lJxr7tJdtCsRm1lpvXdUCAA74blOpnxmYaiKfS9mrL2rXYdbCap
24AHzE56UMIertIYBVq8Svcu9bo9reg1FteeIDlhJJ+zIUeeD8BL3ODZLuNNHjndN0tOzifaQW3M
tINdVuMV5ip6+OTYBeOQTPdaTDObaaVExOhNcQTbtk8OI8jVAhxaBHri1Lflwr7BFW26fkBDmX5v
xe3y3mk1R39umguicI3aeNc8WLOQkVtgFQUWqfJ9HmOfafWWV8MeQpWg0Kh/q7Gm7eNGLlhH/PgN
kgy5BMY2TmnxdDVnWUYN+zCFLtPqAfswEFpe0phoA8/Y8YAb2slFYNHgB8IrtyI8y9/HmSueyVvM
YBJTirA8CTdvvQhjXXbw3/oDMZ760Rytz/Q6XqhoSKg21+0AFzv3NgUGPTopSptzFaxU8EXxRMkm
wgMZ0jJ9rXVtQ4ozo27Vrh9p4gPQUzaEnShOxlOsJQMiDv1+XpCKzJSD0R+QAbUiq1lznpagoPaT
MjQP6Uc3wRq3ivZGs7beu5Eag1o27q6b922TWE+O04iwMnJVnSpcEXeD1ljvrNv+KS0n66AbHNfm
zWMs5cAv5JAVdBMXeW/STdcsn2rDLy4sSOvJmDHv4Fl+UzWOE8RuWjD5qLuLJjajTpeXhNZjyQYQ
lKM+9kyheCeK0qhuutI/FaP5KS8lroXYqMLEV2cbdIODvxZHMdzKNc2+xLAJeuHbbucNpv1OK3eD
jNUabxsiCkTgFNx7LAnubbpgrRYuuJxb0p1k+ViCSQWcXuuZCgamIV5ZF9lCNbfLDYTybM6+C6zZ
L8bU6k+xt9r31ko9t1VAbBpFyfEOIthCrCD7nVtxfRkcSz7QuWq3OQnMfM1VmCsve3YkxM8iUujg
lvq60ACRR8jK6lFgQDygnrEvhZVO7Sb4GLHJ+9qRZGc3bHGCEF6b9MEo+N3b2MlOfuZ7xF3OCOid
FEzb5MDhjUuKcsY2dwaCMcoK6vqqngfn6PSOc+umRBrTvJx89p1dmaTLAdCcr3+U8yeDlSsybeHv
+ZKKJ8vHeODoRgNz3+fmo926O5d83BfqCezP8+jKG1e560tXWVGdp8hgskapmwFNxT4viVPsFy87
2jlencLlImPz/A7UhnyjVThBE4w47I/TacTCQRPkTBDxVW8Q4URNT9ENv84V/xny/+2QjyX5d1PR
vwg4mf5x/qa6b8sfJ/wfD/vnhG/9gsnD9QiU24zNWNt+E6h6DlM+C5pHPYpuMbv9pk+1jV+QPnue
Twmi6f2qav055Fv+L0QWwrHzJzqS0v+dPJ+TwZ+mOKE7lLOAyyCQ9ey/BJ1DI7PFIT47ipFje1gp
i3SHpFb5lYxH52rWVTs+JqgW8PelcjiNnCbucYaO5SGnPTeHXBvJTJJb4zmwmRXEAyoms5kxjCWx
neJe6fSDlyNVS0TLEjNr002SG9KKjCWOn2azcl657d8Lg4GDp3ois9R5pLZyve+UeKq3WnqgQeiw
2i2gKxzD61COZ+v1gJcAmjHzjYfOpTy6Bz97FTm5K4GmpeZDVU35uVNjv8PsloYuZEMwuTRRkxo2
35TwR5GhGcZDvJKPVnaa+N7R2KkjPrdmwtbKVZ0SFDGEkMx5826NRg9FQ2fIahPW/uOLytfWj7YM
LX7/NNS0jkdPxkj6Q65WqAV0yTVw53BaEdGGnjXwwM6ZOjMyiWMApSpFKV7GbG0T0Clfp5eyX6/d
ZoR6N8V6LPV5qyrr1GnUiIVfDZ8UuIqmuH2X9oLk1doaYHMF4iciaGl3nSjBJivRZwY2m0R7GwbL
efR7iA380ZZxIahZ6IfJMYrnJS88H8fzYLyqchui81nn2YpSzrd+U2jfVzmJcLZoPsrlLD80Fsub
htiGw4/3h/1OnbiyKVLJ+OfJLHp+jAoFGvirV1Ecr4bqMAzLGML+rsyPfMnowPpdtY7QNF6fmmxb
Bga/YOhzwmRdM5byGBdGvh4J1lDWXjpenh6sdRs3MrwOEKJ1fl7t+jQqm10SgoylMk3MVyBIos2N
ZvF1xMw250ksVK+4E3FjDV2H63ozK3adk+5s2hce63ItnhUdTI+yUctr28ju4leWeMrW0d9Ly1Ru
xCBqnVGMJldxa8sX8k5BdQRpbhxZkWW5GbW7OZISjix8yGwlYsVBk1wdEKzbQe60PYia6N2A7PP1
DQXocvDtThyKwrS+T7BrDZ3UJQpKLMIz1gUTR+5eZHovb/Ki5rloJUUaWbsmYkYbiwvZvaOqvWzX
Q3I/xKVYrtN1AgZmC4nWXo/R4pYoLcdk8g/kr6PdLaT1XDD9H7B7Q0blrhRFNPdp6R9yQ+8e+9p+
dag/vpBP/gK6t8Dzji1CiWxYtXU3whSXSYy7riMncp/6axySyt1sKQDVOYlxEGHRpHoXR0R917lr
ed9plguLt5R3Tmob5yGpBKB4m+xKgtqOq+f2OzK91jNVEZsCzZyscCoc69NsuBwSywUqHGMrNyq+
Q6yBOTeGWaVcVBMZCFU/zrsttoBxNs7WcJg67dA2VncNX5fdkpuUo9KcnLveScwd6ifQfN3r9A0D
K+Is8DXBiCBaWl4R4niv46ql17FhJF8XlWWkWNUnhWYlWhuRR5VrucTcGjUxqgvy5SrUecz72iIZ
o01IzdUxqcv2ESKsyXbTCNw5yNFK0dTT3YVmCT1O1soboHh1XvWmftZcB5C89XSgaTB5eIIEQfWu
Ap5FAl70dmTKqttZQ+VAo7BQGPisJz0aXXe5Qidb38t57V4En986Yf6ZsxN1TltX9JrgYo4zuals
CafJ0Vr2Qclkw+dvhyFcpVcbhDI0KlSFKZ9cL9HJcypIojZVmV2NfZYvwLMp1H1muiQZuMC1Sowz
RFyCFG4p3+sVc7pKQXBrzgI39TJoT3lesPgPJtJc7O2ZxUtQB4xtdVX4ivL87FWcGOuJxdx0R1al
zh3itx8rS5v38Xcxl/m5IDgiMo0VVv3HXdS4LFrzyhqlJiITXSg+Hd1ePbJqLOwwqnarw5ywPBN6
Y9rcDpP5YDjbC/VSzVGFj9QKi014OenT2ARy0kR1g/ZjuelUXi8ot4ld7IZqvVbokX/NF/3PuPTv
xiVyH3EY/gYi/WVcuiUl/w+D0q8P+Dko+fovRK8JXWcacgzxA9j8CYf69i8+6jkCWEgA/mlq/KeR
0fiFYkrTFWRqu/zLwX74P5PSFuRGix9Vqzyc4JY/wZ9/B4f+JRnY21qNwNc4KLBv/8ih+T3cFU9a
MsrKcU7jrDdxZGZr/iA5gJ3JkRtDcg+4MZlK9g2BE3uDpN4zUpzmTeCK+ORUfvNGOGT3oltVRyY9
K8Dvvsl/Acf9OUeXd0ftAw2omHssCmv+FHYpWIRjDiH2CR1G/U6RMxlsGJIvFIeztbcY2A6oCsaw
a2omqb9/bbL3/jRE+oy2vmGTw0P7Ew1AfwoaxSVXNO6QospM4teyRXw1TEMqrnPBvRq5jeNdQBIr
l6/J9a5mW6SfjEyln+eVLg5v6FqKN9fFOicFxs/cHai7L9SQ71RbuxRX+gSczYPnoEIp+4vRWM3e
1hsbuhKvSTaXHCTtsStvpbnoxGcZSL50v22peGPGjoZhRUhLTqfGwbB3ESpnrvnGiXnzIUAar51f
X3mdve5UXQwPrMDo6he7Gjm7If+G3hZChiKWWWiltv6icc7eobx5GqBZUCavbZ4gKG+qG2WjdtTg
++gerBHQL1oZI7lbSWlZeyIYVm8aKaWOqTCEG0cojfz7tcr8kjAysNqLM2Vx5Kqlf6HDjmE11Vn9
A2CCeQz4Adwj+9uyn4gjOcyCgUazzQn9DqgydU9aRulGmhpRhgnyrah1N6orT1eRL2exmwZy4faj
NftoirmVHmZgGrZauuwRpduyfzKGWu5oVZqGk/BFAd2MtvphZnuXITKUjjAGSLp9aeSEblZxn6O4
c9zGYJxOVusK/E+fAB5ScwpIqEajreC6oibT7KMzksIZFLargslxXmka9nfScas72tLnPX3ypgrw
D+D6QFAIJa7Pxh5oUe0V/NXdUpgoExExfrTSHPe5nhKTOI4Rd6o44TguH1ZzGRn/6yE7r2hGI9/p
vXeJXve4lvqKbK7pj0uq6nXfm30Cm5gRLBbiN537cGyrDg1QZlzRoz2f6f+In2FJh6NPITRJDp4j
v9mTPt4aGAcoL6+88hsHKURi5trSOemkSMmB7YjgRrnpWIGLMjrbwgAeZaJl1s0AcEgkBGJgd3o0
FANaE7ReVZOqA/iWEEASAy375AGiRSNmhHhBlR1MvZ4+8nwsjYDKppKtr6maUb/uWqEIakrxoR1F
Ndrmbdep+LziPTkVupXhHUQ8Ii7EsNTvK96GIYzFQKiLh76z/1rFQ4bSWdBzEKLaxhrSD6rSdjXY
L2FSBq24HTERMMCjtqaPC7ap5chEiMxNiyugnbpSJUajQSbNZ5SeCO+ADRn8mYtRjSRTrh85zEi2
gr66KCq1G0BDq37vas86GWopuNRnvT4teZc/EAi2LYaSz0++TXWb0QZ6Yw411jfNFLya2j7bIjkP
qng1pl3LORQV2mh3L3RZZQT2pSPvno7F9djWnJVS6PK3LnbqNyxDoguEM0LPyokbeccYiD8Nifzw
hVacQb+mt8bRb0Q8WQOazKZ+V10hHARmBdPMtpQLPrlERzmYuz77cUTS+vFmTs2VmCRLS+uQ2tF1
U5nGJlWkaChsY3l38GjpzZl4FZ1/5YkQRNsUi5EgS6gNRH6vVTIXacch1aneh6XHrbaotbuq1ere
tJ3BO4YFqbX9hIsqC2zyww6tbxa3SyVHRAV1alIEZ2Tz/cDZ59aua26sNPaLW0VjTBlWCRl7kb+M
4wlkiHMSkKAsLyU0Pg2vvAOuXVInTxXM5Hhjt6QlBqvlxENUEd31WRs5qhCMpHIRFgkSWSgPd0FA
IxdfBfgGJ8wfWn0j3QXQi3NQHcS+bp8ScyYtcerqL53Rf+II7Z5GuiGc7Sgy3eM8sYpIw6Y0Hny5
hS0a6JfJQq2JELTRyu8NDhXX0hrjlm+GtFVJ9fSTmQ+zG3hycL46Y0VqzGgZcl+jgie+jAzAwnDm
i11ghie2VV4GbyUbtG/94jS35P5BQCjjytKK/iRwchPe2MVMrewzFC/Co0e2IBcmMNrSM0NioDex
dm0Spbr0JJgdKrSerH6jm6lNyIUJPXHsPWlsCXp0q3v5sY/+Z3D8t4MjvZi/Gzn+Ojiqb5DXfxwd
fzzk5+hoGPi5SWNFMwYrjueb+eO30Av7F8cl+hyeko4B/tb/gGzuL6ZrCh7n/Ya//ZNJZ6rktgR5
Y5rxbFcX/5vRkXHzj/OR7tiW4zKmOrrJPs2E+0eqNO8G2nIGkd5lOQuLCAkLn1tOf7l7K+LGtu9t
tyUdHSasUtBBmN0dUuZSN8zjsZ7mm/ZHUIKXb60SfZr31gPxO1uaguOPWq6HLoRq0IwVzXdrpU93
fdHqHyVaNbZkEnGovEWMg3DJHIw6kZAUZu6Ph1qgMCxRc53LrEJ/m5BlGJBp43/RTEQ9CEKTM6LE
lprFhMMihYsPDoPJIVnrNbJEod/meco+VlnuMGABVxju1qIBjEIjqX3ydO2LT/JGhOwfvIxZ/caV
mKHTdc0uc25jix6d4fO0La+Mc8INVOXKB+X5uYQcnpc7CNZYIIObSoWWi0/MFLdilera4v9zdybL
bStJFP0VRe+hwDws+kW0SM3DszzKKwZM0UCBmIgZ/Po+IAm3QFmyn8GForkkyEQNWVVZmTdvpuCK
fZhAcAp4lfAm3AHNb6Kuik853vXgzlAbaZqL1PpbQGNUn7Si8QUhiZZsc8v3AcQ6jQMyXab6wAfL
KDpgGTGXBxItY+iIodw5aZuZ94E6pDPnhMwwiAZJw68uhTnzr9d10zzgjwFTa+qNfAmOvjp1SOfA
R6AEkXJmUaYao5Dkoi8AmDgYvVUAjZZVRVdSHpM/JRl2CkRwtrb/tpc10GItBEWOnSjYfKzGBwgR
sB1lhOCs9ivG44pYYYZmTVSMgmYK/LGZCrnUONaAKUVS4H+3shCWf08sL8j3K89qj1wso/N1YNlZ
96s11ulJTE22qdoWkJMBRL1qE51wDUjFe8lw6tMYKOTVTLda6STLDPOxTh1l2rBo7izu51yk2yTy
lydei5l0toql9Eb35KC9leNSttIrQic1WbmOEZP0ccpA6OkE0wXGW325gidzHYP0PZE16IbjE98W
HFtllOs3uHZiIIfYAbbdJQboWpcFxOiRVOcxV2ulsj5EaSzqqSU1Tvo5zCqLIHySdwQyMKGdZDIE
pBOtAUFCpouXw7iczDLnhrCr/xitrDadBKG1tMB8t5F0Q0K5B5TXbuA9k2xxU8WFf23O4pp0XN+E
zS2vSzj9AC1fNl7rG5N8A66SQlOm4ksAPeIFpXFIey6UtlAmNSFgcvGyyDqLPSHeEZ+EWc5fVXiO
Elh/Wdkz25oRlmpFQZZ2FxFNZ2lV3awhAV9NVUknlOozm9O0irrbSyxRti+AqM97Z8aywBUDc5N1
S2o+nJu5IZ9nSwvYv0fRKjROl/A/WjDShZIl7qQkCSs4UmYgZA04KbJpFNr1gwo993nhUCn2Spfz
9ySJBet7rg1zae3ErCkJROzENsgGvSsSLcdWXvlRceaRn/TQzLr4qt2W/sf12laTc32WZvE5XwYd
b3RcFBfsRC1xLqdJLlXDLGDbws9pnpMMopKZDe/wpZak2fda0j8Zpdnlyhj5+kO1VKv0ol76Cp63
WdtM7VTivM5zmeLugXqvxzXrcaY7QXQaeOxmRknxqmW7Cs7XjWZfBSTGLqd2LTXNTaPU3OM0qtpN
eRMcv/YsPw0Vbwb/HHMFThnKwam61rV7CkvLIDZKP5yaTqBe41ByTjU7kJxTSaQR2BDyFz7CUS2m
shaqzPMSrN83MgQDFwet9EnLwuorN/sq49JI4kNNDkiFUxC0Y6SYUnGZeZ4+CbUyyE9NyPOya36g
UweVei8EelUzbb0T015H/pWeS4ZKqj1+6VSmqlbIranBKz4BFE2UnPRQT4MkIq1AEGYa5c9gHyeS
mRhRqcNYl5bk/EAa/lFpAYVA3fFFR4UBOOUNVooDQvDCtGvr3jS4GnrFrJ0Wqg/GxOFuiCu+UE+J
8c+8CeHb5n08y/W7MCJV7ARazki5rbMkAWu+NoNze5VoD6uiefCapgLzbIq1MlUETKOTqpKLHNxv
0JS3kBopd+tWyd9HQQKMN+H88u6VppqBtg/0sF23F5FGpiYM61AaerOrVc6ucafbS+Xs/8ue2hmG
nbnDxVpAllYusvb9Ii/J0epdVd3TDUTvI4ngf/Kj1wXtSjP8wkKD6RuXz8Czt2nTpsGviQhdmlw+
LiBrVo8tSkmBbsDF130QGCZsh9vHkm0eQ7nTFS+FlGTzeTrZr43C6x3cDufrvxn0YJ6UcdFNAzwq
ezYnmL7fGYM9CU/GwIGsSDNAH2IgPu284xzjp9Q06Iu2g8Nz3vREQV5Sgdc79o877z5SOGUqiK6J
efHU4Aah2hXK+p3u78l40n3r2FAtTdW7wtNPu28bxypwU1nvjPjusx3ot9R9VZZ/c/Zf7j7wXB0W
KsiJt5PMnWcwCtoxFUc0i3LP2+fbJfeWRgG2yLE6gCsfQC9wBxDM3WdPFRwVJnhH6ejbt4MAKOKN
rQQY6fGuj1oJqn1sAHmGLJHr6EAH6D5FsyAM096sDtC2kd3X5GMuCB2rv7JVgr1RcBSUhGAL+Pft
8ze3H1B4Wh6rBN2JSNTDsncrwdkbBds57gobQE/H5tN93tyhQKRJGb0hAIKibLxlkFGx+QBQeroi
LOdYsckYNimp9zZHgTQMZfTR2KHENAcW8t3ZsG8dyawIDgaSB7aj9OZ0gWLbHYBt1Laowb0IQaKD
gbDt5d7hgI0I1ydpFL0NuV2Cb+iE1AzNHG0nYCYBDKOc3s4Y3NMFyybNB2ygTvbF5vMPjsjfGKof
N4+JL8LHzZ1DLPKfXU1e+kFvkz5/vjO0N4XgYOoc/LC7gmzfvfhBHPrXwJja2MNPHvb28eY9u7/v
Ovj81YN39b3qv7wQi8zN5n67edDumnnnRlxc/hO639xh8Zrtdeh/Lfn3vwbtfLIKfiF4rzgeNe/Y
SEbLBWCQxG4vqBtsyENQkvGCl26cD9lY8URzAoyVPHFD8T2h3P2g1YBjORJHy07CJHMfB8iTbTXM
8ZLjeDEvxLws+mZ2g03eHPvWWOHTRejW7jB3kGTAAwx2f707Sr4fQUFWRt+Gw+4oHYxnbPvPGHUx
ZCrnbOss57GSzxdJ5g2brGyvZ2MlXzDiQvQt3CwcykBy1I4VfPlIAaxezEauDoyo/+KnzpcfB+lr
W8gllWLjROS9pK1oskb7L0aIjh+Fu7eL6GDEDyA5qQfLHNBXl1s4doyvn+9NwKAOsF6uaVk5X7Z9
EzeDvHWHjG3zTVLCGrw/zBRrPoBu3LoiXgzaDCvbARb2rQtKw40fn4rmknKIKbx189yd+2W+KIqB
TqtdBLV/4Z/r9K2Y+8Jzh149LOoDrPBbwVkAccFAsylX1wHxxmrJrcipvkOwMh3sTbs76CGkJ/Bs
9O3s1BvRB2l4Ehd7yk2yse30r/rzmXyttPAP6/HPzLKXK2yMFvwLSoADyH85G+kAwm8XjZgPjjHK
NR7iRL9b1EdfSSnq9WKjgprSgULGavddQqnIo4kLdFMMT7Od8+IwL5i6y/21r1FaZXz7X8JMj5zO
10pyjhX9IlhnpOB3Cyh02rBy964JhJM7QPLYiXzvJ4+Lo8v82dnWha3Gi/+QlC8o4s5/NLb92xc8
V8RO/AHswY+M/iLPFwOTYuf0Gdv0F2t8jNSYT4Xr9zPX7SmaTopA/8WfHz6fF1nEydYL2kjGHXyA
k/6z4Gazp947l9LYMf7i5r6IvWIY0wSNph9gl/2yyIujnzYe//UBlO+LyOew14iB5UaaQ1cMePTA
gFliYHpBm9mEiOaXN5KfeZp+hGyf+5/6UOzP/jZ0rnW/mIcLN/vrvwAAAP//</cx:binary>
              </cx:geoCache>
            </cx:geography>
          </cx:layoutPr>
          <cx:valueColors>
            <cx:minColor>
              <a:schemeClr val="accent1">
                <a:lumMod val="75000"/>
              </a:schemeClr>
            </cx:minColor>
            <cx:maxColor>
              <a:schemeClr val="accent2"/>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219075</xdr:colOff>
      <xdr:row>4</xdr:row>
      <xdr:rowOff>127000</xdr:rowOff>
    </xdr:from>
    <xdr:to>
      <xdr:col>11</xdr:col>
      <xdr:colOff>530225</xdr:colOff>
      <xdr:row>19</xdr:row>
      <xdr:rowOff>12700</xdr:rowOff>
    </xdr:to>
    <xdr:graphicFrame macro="">
      <xdr:nvGraphicFramePr>
        <xdr:cNvPr id="2" name="Chart 1">
          <a:extLst>
            <a:ext uri="{FF2B5EF4-FFF2-40B4-BE49-F238E27FC236}">
              <a16:creationId xmlns:a16="http://schemas.microsoft.com/office/drawing/2014/main" id="{07418B19-46E4-1C3C-47C8-CA30101F3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514350</xdr:colOff>
      <xdr:row>5</xdr:row>
      <xdr:rowOff>60325</xdr:rowOff>
    </xdr:from>
    <xdr:to>
      <xdr:col>13</xdr:col>
      <xdr:colOff>209550</xdr:colOff>
      <xdr:row>19</xdr:row>
      <xdr:rowOff>136525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E354609-AAB5-657F-66A8-3103C1106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1012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304800</xdr:colOff>
      <xdr:row>10</xdr:row>
      <xdr:rowOff>114300</xdr:rowOff>
    </xdr:from>
    <xdr:to>
      <xdr:col>13</xdr:col>
      <xdr:colOff>304800</xdr:colOff>
      <xdr:row>23</xdr:row>
      <xdr:rowOff>161925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BAA9A9F-659D-DFC3-9C60-D5ACCF92FB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48575" y="2019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13</xdr:row>
      <xdr:rowOff>19050</xdr:rowOff>
    </xdr:from>
    <xdr:to>
      <xdr:col>14</xdr:col>
      <xdr:colOff>171450</xdr:colOff>
      <xdr:row>26</xdr:row>
      <xdr:rowOff>66675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7284E0F-39AA-9B3B-DE7C-04E8AB2D01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24825" y="2495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15</xdr:row>
      <xdr:rowOff>114300</xdr:rowOff>
    </xdr:from>
    <xdr:to>
      <xdr:col>15</xdr:col>
      <xdr:colOff>38100</xdr:colOff>
      <xdr:row>28</xdr:row>
      <xdr:rowOff>161925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56FF66D-E828-1047-E124-0E32843129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01075" y="297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139700</xdr:colOff>
      <xdr:row>2</xdr:row>
      <xdr:rowOff>66675</xdr:rowOff>
    </xdr:from>
    <xdr:to>
      <xdr:col>12</xdr:col>
      <xdr:colOff>444500</xdr:colOff>
      <xdr:row>16</xdr:row>
      <xdr:rowOff>142875</xdr:rowOff>
    </xdr:to>
    <xdr:graphicFrame macro="">
      <xdr:nvGraphicFramePr>
        <xdr:cNvPr id="2" name="Chart 1">
          <a:extLst>
            <a:ext uri="{FF2B5EF4-FFF2-40B4-BE49-F238E27FC236}">
              <a16:creationId xmlns:a16="http://schemas.microsoft.com/office/drawing/2014/main" id="{E9018690-62C9-C6A2-6453-38320D9F8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228600</xdr:colOff>
      <xdr:row>12</xdr:row>
      <xdr:rowOff>57150</xdr:rowOff>
    </xdr:from>
    <xdr:to>
      <xdr:col>14</xdr:col>
      <xdr:colOff>533400</xdr:colOff>
      <xdr:row>26</xdr:row>
      <xdr:rowOff>133350</xdr:rowOff>
    </xdr:to>
    <xdr:graphicFrame macro="">
      <xdr:nvGraphicFramePr>
        <xdr:cNvPr id="2" name="Chart 1">
          <a:extLst>
            <a:ext uri="{FF2B5EF4-FFF2-40B4-BE49-F238E27FC236}">
              <a16:creationId xmlns:a16="http://schemas.microsoft.com/office/drawing/2014/main" id="{EFB38D45-05F1-21B3-0BA9-40B235A5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47625</xdr:colOff>
      <xdr:row>32</xdr:row>
      <xdr:rowOff>168275</xdr:rowOff>
    </xdr:from>
    <xdr:to>
      <xdr:col>14</xdr:col>
      <xdr:colOff>352425</xdr:colOff>
      <xdr:row>47</xdr:row>
      <xdr:rowOff>53975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7F5717E-124F-8F6F-7A1E-A5F175CBD3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4550" y="6264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23</xdr:row>
      <xdr:rowOff>171450</xdr:rowOff>
    </xdr:from>
    <xdr:to>
      <xdr:col>2</xdr:col>
      <xdr:colOff>9525</xdr:colOff>
      <xdr:row>29</xdr:row>
      <xdr:rowOff>28576</xdr:rowOff>
    </xdr:to>
    <xdr:graphicFrame macro="">
      <xdr:nvGraphicFramePr>
        <xdr:cNvPr id="2" name="Chart 1">
          <a:extLst>
            <a:ext uri="{FF2B5EF4-FFF2-40B4-BE49-F238E27FC236}">
              <a16:creationId xmlns:a16="http://schemas.microsoft.com/office/drawing/2014/main" id="{E6D86743-006D-C72F-7686-2886A9CE5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23</xdr:row>
      <xdr:rowOff>180975</xdr:rowOff>
    </xdr:from>
    <xdr:to>
      <xdr:col>6</xdr:col>
      <xdr:colOff>0</xdr:colOff>
      <xdr:row>29</xdr:row>
      <xdr:rowOff>9525</xdr:rowOff>
    </xdr:to>
    <xdr:graphicFrame macro="">
      <xdr:nvGraphicFramePr>
        <xdr:cNvPr id="3" name="Chart 2">
          <a:extLst>
            <a:ext uri="{FF2B5EF4-FFF2-40B4-BE49-F238E27FC236}">
              <a16:creationId xmlns:a16="http://schemas.microsoft.com/office/drawing/2014/main" id="{E62934C7-022B-0866-FD45-8C9389B8D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828675</xdr:colOff>
      <xdr:row>23</xdr:row>
      <xdr:rowOff>171451</xdr:rowOff>
    </xdr:from>
    <xdr:to>
      <xdr:col>8</xdr:col>
      <xdr:colOff>1019175</xdr:colOff>
      <xdr:row>28</xdr:row>
      <xdr:rowOff>180975</xdr:rowOff>
    </xdr:to>
    <xdr:graphicFrame macro="">
      <xdr:nvGraphicFramePr>
        <xdr:cNvPr id="4" name="Chart 3">
          <a:extLst>
            <a:ext uri="{FF2B5EF4-FFF2-40B4-BE49-F238E27FC236}">
              <a16:creationId xmlns:a16="http://schemas.microsoft.com/office/drawing/2014/main" id="{57978097-FAA9-9D98-09D9-5D69B727C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600075</xdr:colOff>
      <xdr:row>24</xdr:row>
      <xdr:rowOff>9524</xdr:rowOff>
    </xdr:from>
    <xdr:to>
      <xdr:col>11</xdr:col>
      <xdr:colOff>1095375</xdr:colOff>
      <xdr:row>29</xdr:row>
      <xdr:rowOff>19049</xdr:rowOff>
    </xdr:to>
    <xdr:graphicFrame macro="">
      <xdr:nvGraphicFramePr>
        <xdr:cNvPr id="5" name="Chart 4">
          <a:extLst>
            <a:ext uri="{FF2B5EF4-FFF2-40B4-BE49-F238E27FC236}">
              <a16:creationId xmlns:a16="http://schemas.microsoft.com/office/drawing/2014/main" id="{D3D01ED4-8FA8-2EBB-D470-16FF0FC29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24</xdr:row>
      <xdr:rowOff>9525</xdr:rowOff>
    </xdr:from>
    <xdr:to>
      <xdr:col>15</xdr:col>
      <xdr:colOff>9525</xdr:colOff>
      <xdr:row>29</xdr:row>
      <xdr:rowOff>9525</xdr:rowOff>
    </xdr:to>
    <xdr:graphicFrame macro="">
      <xdr:nvGraphicFramePr>
        <xdr:cNvPr id="6" name="Chart 5">
          <a:extLst>
            <a:ext uri="{FF2B5EF4-FFF2-40B4-BE49-F238E27FC236}">
              <a16:creationId xmlns:a16="http://schemas.microsoft.com/office/drawing/2014/main" id="{0D80082D-6F23-D9EA-284D-19F91438A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64213</xdr:colOff>
      <xdr:row>0</xdr:row>
      <xdr:rowOff>10703</xdr:rowOff>
    </xdr:from>
    <xdr:to>
      <xdr:col>32</xdr:col>
      <xdr:colOff>131379</xdr:colOff>
      <xdr:row>46</xdr:row>
      <xdr:rowOff>107024</xdr:rowOff>
    </xdr:to>
    <xdr:pic>
      <xdr:nvPicPr>
        <xdr:cNvPr id="42" name="Picture 41">
          <a:extLst>
            <a:ext uri="{FF2B5EF4-FFF2-40B4-BE49-F238E27FC236}">
              <a16:creationId xmlns:a16="http://schemas.microsoft.com/office/drawing/2014/main" id="{14B89D20-657C-757E-0C38-FF4A67085D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13" y="10703"/>
          <a:ext cx="20934580" cy="8657873"/>
        </a:xfrm>
        <a:prstGeom prst="rect">
          <a:avLst/>
        </a:prstGeom>
      </xdr:spPr>
    </xdr:pic>
    <xdr:clientData/>
  </xdr:twoCellAnchor>
  <xdr:oneCellAnchor>
    <xdr:from>
      <xdr:col>0</xdr:col>
      <xdr:colOff>10703</xdr:colOff>
      <xdr:row>0</xdr:row>
      <xdr:rowOff>0</xdr:rowOff>
    </xdr:from>
    <xdr:ext cx="20794466" cy="449494"/>
    <xdr:sp macro="" textlink="">
      <xdr:nvSpPr>
        <xdr:cNvPr id="3" name="Shape 3">
          <a:extLst>
            <a:ext uri="{FF2B5EF4-FFF2-40B4-BE49-F238E27FC236}">
              <a16:creationId xmlns:a16="http://schemas.microsoft.com/office/drawing/2014/main" id="{00000000-0008-0000-0100-000003000000}"/>
            </a:ext>
          </a:extLst>
        </xdr:cNvPr>
        <xdr:cNvSpPr/>
      </xdr:nvSpPr>
      <xdr:spPr>
        <a:xfrm>
          <a:off x="10703" y="0"/>
          <a:ext cx="20794466" cy="449494"/>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15</xdr:col>
      <xdr:colOff>331770</xdr:colOff>
      <xdr:row>11</xdr:row>
      <xdr:rowOff>94429</xdr:rowOff>
    </xdr:from>
    <xdr:ext cx="11751066" cy="2474110"/>
    <xdr:grpSp>
      <xdr:nvGrpSpPr>
        <xdr:cNvPr id="2" name="Shape 2">
          <a:extLst>
            <a:ext uri="{FF2B5EF4-FFF2-40B4-BE49-F238E27FC236}">
              <a16:creationId xmlns:a16="http://schemas.microsoft.com/office/drawing/2014/main" id="{00000000-0008-0000-0100-000002000000}"/>
            </a:ext>
          </a:extLst>
        </xdr:cNvPr>
        <xdr:cNvGrpSpPr/>
      </xdr:nvGrpSpPr>
      <xdr:grpSpPr>
        <a:xfrm>
          <a:off x="9035649" y="2141757"/>
          <a:ext cx="11751066" cy="2474110"/>
          <a:chOff x="-29293" y="2751300"/>
          <a:chExt cx="10721293" cy="2068103"/>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9293" y="2751300"/>
            <a:ext cx="10721293" cy="2068103"/>
            <a:chOff x="118110" y="1971675"/>
            <a:chExt cx="12550140" cy="2240445"/>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18110" y="1971675"/>
              <a:ext cx="5052061" cy="2219325"/>
              <a:chOff x="118110" y="1971675"/>
              <a:chExt cx="505206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017771" cy="2219325"/>
              </a:xfrm>
              <a:prstGeom prst="roundRect">
                <a:avLst>
                  <a:gd name="adj" fmla="val 7219"/>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18110" y="2028826"/>
                <a:ext cx="4994909" cy="373879"/>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SALES AND PROFIT ANALYSIS</a:t>
                </a:r>
                <a:endParaRPr sz="16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84470" y="1971675"/>
              <a:ext cx="4034790" cy="2219325"/>
              <a:chOff x="5284470" y="1971675"/>
              <a:chExt cx="403479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84470" y="1971675"/>
                <a:ext cx="4034790" cy="2219325"/>
              </a:xfrm>
              <a:prstGeom prst="roundRect">
                <a:avLst>
                  <a:gd name="adj" fmla="val 7534"/>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318760" y="2000250"/>
                <a:ext cx="3977640" cy="425644"/>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CATEGORY WISE PROFIT  </a:t>
                </a:r>
                <a:endParaRPr sz="160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456421" y="1983270"/>
              <a:ext cx="3177541" cy="2228850"/>
              <a:chOff x="9456421" y="1878445"/>
              <a:chExt cx="3177541"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456422" y="1878445"/>
                <a:ext cx="3177540" cy="2219325"/>
              </a:xfrm>
              <a:prstGeom prst="roundRect">
                <a:avLst>
                  <a:gd name="adj" fmla="val 6632"/>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456421" y="1918564"/>
                <a:ext cx="3143251" cy="458337"/>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CATEGORY WISE SALES SHARE %</a:t>
                </a:r>
                <a:endParaRPr sz="1200" b="1"/>
              </a:p>
            </xdr:txBody>
          </xdr:sp>
        </xdr:grpSp>
      </xdr:grpSp>
    </xdr:grpSp>
    <xdr:clientData fLocksWithSheet="0"/>
  </xdr:oneCellAnchor>
  <xdr:oneCellAnchor>
    <xdr:from>
      <xdr:col>16</xdr:col>
      <xdr:colOff>96320</xdr:colOff>
      <xdr:row>25</xdr:row>
      <xdr:rowOff>64214</xdr:rowOff>
    </xdr:from>
    <xdr:ext cx="6207303" cy="3081248"/>
    <xdr:sp macro="" textlink="">
      <xdr:nvSpPr>
        <xdr:cNvPr id="15" name="Shape 15">
          <a:extLst>
            <a:ext uri="{FF2B5EF4-FFF2-40B4-BE49-F238E27FC236}">
              <a16:creationId xmlns:a16="http://schemas.microsoft.com/office/drawing/2014/main" id="{00000000-0008-0000-0100-00000F000000}"/>
            </a:ext>
          </a:extLst>
        </xdr:cNvPr>
        <xdr:cNvSpPr/>
      </xdr:nvSpPr>
      <xdr:spPr>
        <a:xfrm>
          <a:off x="9343062" y="4612669"/>
          <a:ext cx="6207303" cy="3081248"/>
        </a:xfrm>
        <a:prstGeom prst="roundRect">
          <a:avLst>
            <a:gd name="adj" fmla="val 5729"/>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171235</xdr:colOff>
      <xdr:row>25</xdr:row>
      <xdr:rowOff>107023</xdr:rowOff>
    </xdr:from>
    <xdr:ext cx="6003961" cy="404760"/>
    <xdr:sp macro="" textlink="">
      <xdr:nvSpPr>
        <xdr:cNvPr id="16" name="Shape 16">
          <a:extLst>
            <a:ext uri="{FF2B5EF4-FFF2-40B4-BE49-F238E27FC236}">
              <a16:creationId xmlns:a16="http://schemas.microsoft.com/office/drawing/2014/main" id="{00000000-0008-0000-0100-000010000000}"/>
            </a:ext>
          </a:extLst>
        </xdr:cNvPr>
        <xdr:cNvSpPr/>
      </xdr:nvSpPr>
      <xdr:spPr>
        <a:xfrm>
          <a:off x="9417977" y="4655478"/>
          <a:ext cx="6003961" cy="404760"/>
        </a:xfrm>
        <a:prstGeom prst="roundRect">
          <a:avLst>
            <a:gd name="adj" fmla="val 40910"/>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SALES BY STATE</a:t>
          </a:r>
          <a:endParaRPr sz="1600" b="1">
            <a:latin typeface="Lato"/>
            <a:ea typeface="Lato"/>
            <a:cs typeface="Lato"/>
            <a:sym typeface="Lato"/>
          </a:endParaRPr>
        </a:p>
      </xdr:txBody>
    </xdr:sp>
    <xdr:clientData fLocksWithSheet="0"/>
  </xdr:oneCellAnchor>
  <xdr:oneCellAnchor>
    <xdr:from>
      <xdr:col>26</xdr:col>
      <xdr:colOff>674242</xdr:colOff>
      <xdr:row>25</xdr:row>
      <xdr:rowOff>53511</xdr:rowOff>
    </xdr:from>
    <xdr:ext cx="5040758" cy="3091951"/>
    <xdr:sp macro="" textlink="">
      <xdr:nvSpPr>
        <xdr:cNvPr id="17" name="Shape 17">
          <a:extLst>
            <a:ext uri="{FF2B5EF4-FFF2-40B4-BE49-F238E27FC236}">
              <a16:creationId xmlns:a16="http://schemas.microsoft.com/office/drawing/2014/main" id="{00000000-0008-0000-0100-000011000000}"/>
            </a:ext>
          </a:extLst>
        </xdr:cNvPr>
        <xdr:cNvSpPr/>
      </xdr:nvSpPr>
      <xdr:spPr>
        <a:xfrm>
          <a:off x="15700197" y="4601966"/>
          <a:ext cx="5040758" cy="3091951"/>
        </a:xfrm>
        <a:prstGeom prst="roundRect">
          <a:avLst>
            <a:gd name="adj" fmla="val 8946"/>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770562</xdr:colOff>
      <xdr:row>25</xdr:row>
      <xdr:rowOff>107023</xdr:rowOff>
    </xdr:from>
    <xdr:ext cx="4730393" cy="449494"/>
    <xdr:sp macro="" textlink="">
      <xdr:nvSpPr>
        <xdr:cNvPr id="18" name="Shape 18">
          <a:extLst>
            <a:ext uri="{FF2B5EF4-FFF2-40B4-BE49-F238E27FC236}">
              <a16:creationId xmlns:a16="http://schemas.microsoft.com/office/drawing/2014/main" id="{00000000-0008-0000-0100-000012000000}"/>
            </a:ext>
          </a:extLst>
        </xdr:cNvPr>
        <xdr:cNvSpPr/>
      </xdr:nvSpPr>
      <xdr:spPr>
        <a:xfrm>
          <a:off x="15796517" y="4655478"/>
          <a:ext cx="4730393" cy="449494"/>
        </a:xfrm>
        <a:prstGeom prst="roundRect">
          <a:avLst>
            <a:gd name="adj" fmla="val 40910"/>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TOP 5 SUBCATEGORIES BY SALES</a:t>
          </a:r>
          <a:endParaRPr sz="1600" b="1"/>
        </a:p>
      </xdr:txBody>
    </xdr:sp>
    <xdr:clientData fLocksWithSheet="0"/>
  </xdr:oneCellAnchor>
  <xdr:oneCellAnchor>
    <xdr:from>
      <xdr:col>1</xdr:col>
      <xdr:colOff>308939</xdr:colOff>
      <xdr:row>2</xdr:row>
      <xdr:rowOff>58791</xdr:rowOff>
    </xdr:from>
    <xdr:ext cx="2045556" cy="2531153"/>
    <xdr:sp macro="" textlink="">
      <xdr:nvSpPr>
        <xdr:cNvPr id="19" name="Shape 19">
          <a:extLst>
            <a:ext uri="{FF2B5EF4-FFF2-40B4-BE49-F238E27FC236}">
              <a16:creationId xmlns:a16="http://schemas.microsoft.com/office/drawing/2014/main" id="{00000000-0008-0000-0100-000013000000}"/>
            </a:ext>
          </a:extLst>
        </xdr:cNvPr>
        <xdr:cNvSpPr/>
      </xdr:nvSpPr>
      <xdr:spPr>
        <a:xfrm>
          <a:off x="886860" y="422667"/>
          <a:ext cx="2045556" cy="2531153"/>
        </a:xfrm>
        <a:prstGeom prst="roundRect">
          <a:avLst>
            <a:gd name="adj" fmla="val 8264"/>
          </a:avLst>
        </a:prstGeom>
        <a:noFill/>
        <a:ln>
          <a:noFill/>
        </a:ln>
      </xdr:spPr>
      <xdr:style>
        <a:lnRef idx="0">
          <a:scrgbClr r="0" g="0" b="0"/>
        </a:lnRef>
        <a:fillRef idx="0">
          <a:scrgbClr r="0" g="0" b="0"/>
        </a:fillRef>
        <a:effectRef idx="0">
          <a:scrgbClr r="0" g="0" b="0"/>
        </a:effectRef>
        <a:fontRef idx="minor">
          <a:schemeClr val="accent4"/>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235450</xdr:colOff>
      <xdr:row>2</xdr:row>
      <xdr:rowOff>13985</xdr:rowOff>
    </xdr:from>
    <xdr:ext cx="1498314" cy="403403"/>
    <xdr:sp macro="" textlink="">
      <xdr:nvSpPr>
        <xdr:cNvPr id="20" name="Shape 20">
          <a:extLst>
            <a:ext uri="{FF2B5EF4-FFF2-40B4-BE49-F238E27FC236}">
              <a16:creationId xmlns:a16="http://schemas.microsoft.com/office/drawing/2014/main" id="{00000000-0008-0000-0100-000014000000}"/>
            </a:ext>
          </a:extLst>
        </xdr:cNvPr>
        <xdr:cNvSpPr/>
      </xdr:nvSpPr>
      <xdr:spPr>
        <a:xfrm>
          <a:off x="3125057" y="377861"/>
          <a:ext cx="1498314" cy="403403"/>
        </a:xfrm>
        <a:prstGeom prst="roundRect">
          <a:avLst>
            <a:gd name="adj" fmla="val 20344"/>
          </a:avLst>
        </a:prstGeom>
        <a:noFill/>
        <a:ln>
          <a:noFill/>
        </a:ln>
      </xdr:spPr>
      <xdr:style>
        <a:lnRef idx="0">
          <a:scrgbClr r="0" g="0" b="0"/>
        </a:lnRef>
        <a:fillRef idx="0">
          <a:scrgbClr r="0" g="0" b="0"/>
        </a:fillRef>
        <a:effectRef idx="0">
          <a:scrgbClr r="0" g="0" b="0"/>
        </a:effectRef>
        <a:fontRef idx="minor">
          <a:schemeClr val="accent4"/>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800">
              <a:solidFill>
                <a:schemeClr val="lt1"/>
              </a:solidFill>
              <a:latin typeface="Lato"/>
              <a:ea typeface="Lato"/>
              <a:cs typeface="Lato"/>
              <a:sym typeface="Lato"/>
            </a:rPr>
            <a:t>FILTERS</a:t>
          </a:r>
          <a:endParaRPr sz="1800"/>
        </a:p>
      </xdr:txBody>
    </xdr:sp>
    <xdr:clientData fLocksWithSheet="0"/>
  </xdr:oneCellAnchor>
  <xdr:twoCellAnchor>
    <xdr:from>
      <xdr:col>14</xdr:col>
      <xdr:colOff>194308</xdr:colOff>
      <xdr:row>2</xdr:row>
      <xdr:rowOff>63500</xdr:rowOff>
    </xdr:from>
    <xdr:to>
      <xdr:col>31</xdr:col>
      <xdr:colOff>931096</xdr:colOff>
      <xdr:row>11</xdr:row>
      <xdr:rowOff>42809</xdr:rowOff>
    </xdr:to>
    <xdr:grpSp>
      <xdr:nvGrpSpPr>
        <xdr:cNvPr id="49" name="Group 48">
          <a:extLst>
            <a:ext uri="{FF2B5EF4-FFF2-40B4-BE49-F238E27FC236}">
              <a16:creationId xmlns:a16="http://schemas.microsoft.com/office/drawing/2014/main" id="{27B56C11-E013-423F-C66B-E08743C6A679}"/>
            </a:ext>
          </a:extLst>
        </xdr:cNvPr>
        <xdr:cNvGrpSpPr/>
      </xdr:nvGrpSpPr>
      <xdr:grpSpPr>
        <a:xfrm>
          <a:off x="8317929" y="435741"/>
          <a:ext cx="12517133" cy="1654396"/>
          <a:chOff x="8284574" y="427376"/>
          <a:chExt cx="12370763" cy="1616753"/>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8284574" y="427376"/>
            <a:ext cx="12370763" cy="1616753"/>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30" cy="1383567"/>
                <a:chOff x="152399" y="459938"/>
                <a:chExt cx="2667002"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2" cy="1104900"/>
                </a:xfrm>
                <a:prstGeom prst="roundRect">
                  <a:avLst>
                    <a:gd name="adj" fmla="val 5968"/>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7">
        <xdr:nvSpPr>
          <xdr:cNvPr id="43" name="Rectangle: Rounded Corners 42">
            <a:extLst>
              <a:ext uri="{FF2B5EF4-FFF2-40B4-BE49-F238E27FC236}">
                <a16:creationId xmlns:a16="http://schemas.microsoft.com/office/drawing/2014/main" id="{FF181609-F579-D942-0369-81E534B075F3}"/>
              </a:ext>
            </a:extLst>
          </xdr:cNvPr>
          <xdr:cNvSpPr/>
        </xdr:nvSpPr>
        <xdr:spPr>
          <a:xfrm>
            <a:off x="8304944" y="717051"/>
            <a:ext cx="240800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B50B35ED-A410-4AE8-A646-47EEB2EDF781}"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$61,030.82 </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5" name="Chart 44">
            <a:extLst>
              <a:ext uri="{FF2B5EF4-FFF2-40B4-BE49-F238E27FC236}">
                <a16:creationId xmlns:a16="http://schemas.microsoft.com/office/drawing/2014/main" id="{E78FEE8E-CC77-4166-9D89-B273864A49A7}"/>
              </a:ext>
            </a:extLst>
          </xdr:cNvPr>
          <xdr:cNvGraphicFramePr>
            <a:graphicFrameLocks/>
          </xdr:cNvGraphicFramePr>
        </xdr:nvGraphicFramePr>
        <xdr:xfrm>
          <a:off x="8369157" y="1048822"/>
          <a:ext cx="2247471" cy="513706"/>
        </xdr:xfrm>
        <a:graphic>
          <a:graphicData uri="http://schemas.openxmlformats.org/drawingml/2006/chart">
            <c:chart xmlns:c="http://schemas.openxmlformats.org/drawingml/2006/chart" xmlns:r="http://schemas.openxmlformats.org/officeDocument/2006/relationships" r:id="rId2"/>
          </a:graphicData>
        </a:graphic>
      </xdr:graphicFrame>
      <xdr:sp macro="" textlink="'KPI YOY'!H9">
        <xdr:nvSpPr>
          <xdr:cNvPr id="47" name="Rectangle: Rounded Corners 46">
            <a:extLst>
              <a:ext uri="{FF2B5EF4-FFF2-40B4-BE49-F238E27FC236}">
                <a16:creationId xmlns:a16="http://schemas.microsoft.com/office/drawing/2014/main" id="{8085254A-AE0F-46EA-95A1-D27F34194317}"/>
              </a:ext>
            </a:extLst>
          </xdr:cNvPr>
          <xdr:cNvSpPr/>
        </xdr:nvSpPr>
        <xdr:spPr>
          <a:xfrm>
            <a:off x="9353764" y="1648147"/>
            <a:ext cx="1338815" cy="331056"/>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75A076F6-F26F-4C20-B7C9-A90C9FE13636}" type="TxLink">
              <a:rPr lang="en-US" sz="1400" b="0" i="0" u="none" strike="noStrike">
                <a:solidFill>
                  <a:srgbClr val="375623"/>
                </a:solidFill>
                <a:latin typeface="Amasis MT Pro Medium"/>
                <a:ea typeface="Lato Black" panose="020F0502020204030203" pitchFamily="34" charset="0"/>
                <a:cs typeface="Lato Black" panose="020F0502020204030203" pitchFamily="34" charset="0"/>
              </a:rPr>
              <a:pPr algn="ctr"/>
              <a:t>▲15.08%</a:t>
            </a:fld>
            <a:endParaRPr lang="en-US"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H9">
        <xdr:nvSpPr>
          <xdr:cNvPr id="48" name="Rectangle: Rounded Corners 47">
            <a:extLst>
              <a:ext uri="{FF2B5EF4-FFF2-40B4-BE49-F238E27FC236}">
                <a16:creationId xmlns:a16="http://schemas.microsoft.com/office/drawing/2014/main" id="{945CF393-B604-4951-8E9B-AE7D969789EA}"/>
              </a:ext>
            </a:extLst>
          </xdr:cNvPr>
          <xdr:cNvSpPr/>
        </xdr:nvSpPr>
        <xdr:spPr>
          <a:xfrm>
            <a:off x="8308942" y="1647432"/>
            <a:ext cx="120535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H9">
        <xdr:nvSpPr>
          <xdr:cNvPr id="39" name="Rectangle: Rounded Corners 38">
            <a:extLst>
              <a:ext uri="{FF2B5EF4-FFF2-40B4-BE49-F238E27FC236}">
                <a16:creationId xmlns:a16="http://schemas.microsoft.com/office/drawing/2014/main" id="{B0796C2A-13EF-D487-FEDE-CBF3E9C96E73}"/>
              </a:ext>
            </a:extLst>
          </xdr:cNvPr>
          <xdr:cNvSpPr/>
        </xdr:nvSpPr>
        <xdr:spPr>
          <a:xfrm>
            <a:off x="10842413" y="1658135"/>
            <a:ext cx="1283234"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H9">
        <xdr:nvSpPr>
          <xdr:cNvPr id="40" name="Rectangle: Rounded Corners 39">
            <a:extLst>
              <a:ext uri="{FF2B5EF4-FFF2-40B4-BE49-F238E27FC236}">
                <a16:creationId xmlns:a16="http://schemas.microsoft.com/office/drawing/2014/main" id="{B881D8E3-1073-7C04-C514-A51C97E99DBB}"/>
              </a:ext>
            </a:extLst>
          </xdr:cNvPr>
          <xdr:cNvSpPr/>
        </xdr:nvSpPr>
        <xdr:spPr>
          <a:xfrm>
            <a:off x="13389546" y="1679540"/>
            <a:ext cx="128323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H9">
        <xdr:nvSpPr>
          <xdr:cNvPr id="41" name="Rectangle: Rounded Corners 40">
            <a:extLst>
              <a:ext uri="{FF2B5EF4-FFF2-40B4-BE49-F238E27FC236}">
                <a16:creationId xmlns:a16="http://schemas.microsoft.com/office/drawing/2014/main" id="{08C47347-AFA4-104A-D92E-D51078262EE6}"/>
              </a:ext>
            </a:extLst>
          </xdr:cNvPr>
          <xdr:cNvSpPr/>
        </xdr:nvSpPr>
        <xdr:spPr>
          <a:xfrm>
            <a:off x="15872468" y="1668837"/>
            <a:ext cx="128323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H9">
        <xdr:nvSpPr>
          <xdr:cNvPr id="44" name="Rectangle: Rounded Corners 43">
            <a:extLst>
              <a:ext uri="{FF2B5EF4-FFF2-40B4-BE49-F238E27FC236}">
                <a16:creationId xmlns:a16="http://schemas.microsoft.com/office/drawing/2014/main" id="{A88EAF13-0171-C6AA-6154-73A4FBF86BAE}"/>
              </a:ext>
            </a:extLst>
          </xdr:cNvPr>
          <xdr:cNvSpPr/>
        </xdr:nvSpPr>
        <xdr:spPr>
          <a:xfrm>
            <a:off x="18291177" y="1690241"/>
            <a:ext cx="128323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429125</xdr:colOff>
      <xdr:row>4</xdr:row>
      <xdr:rowOff>52797</xdr:rowOff>
    </xdr:from>
    <xdr:to>
      <xdr:col>22</xdr:col>
      <xdr:colOff>525444</xdr:colOff>
      <xdr:row>6</xdr:row>
      <xdr:rowOff>20690</xdr:rowOff>
    </xdr:to>
    <xdr:sp macro="" textlink="KPI!$F$17">
      <xdr:nvSpPr>
        <xdr:cNvPr id="51" name="Rectangle: Rounded Corners 50">
          <a:extLst>
            <a:ext uri="{FF2B5EF4-FFF2-40B4-BE49-F238E27FC236}">
              <a16:creationId xmlns:a16="http://schemas.microsoft.com/office/drawing/2014/main" id="{7F71E4F9-587C-4AEE-9327-DDB18749C9AB}"/>
            </a:ext>
          </a:extLst>
        </xdr:cNvPr>
        <xdr:cNvSpPr/>
      </xdr:nvSpPr>
      <xdr:spPr>
        <a:xfrm>
          <a:off x="10831709" y="780550"/>
          <a:ext cx="240800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3FDBEC00-2345-4AB6-9F18-A35FA1D3111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$7,326.65 </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23</xdr:col>
      <xdr:colOff>22439</xdr:colOff>
      <xdr:row>4</xdr:row>
      <xdr:rowOff>63500</xdr:rowOff>
    </xdr:from>
    <xdr:to>
      <xdr:col>26</xdr:col>
      <xdr:colOff>696680</xdr:colOff>
      <xdr:row>6</xdr:row>
      <xdr:rowOff>31393</xdr:rowOff>
    </xdr:to>
    <xdr:sp macro="" textlink="KPI!I17">
      <xdr:nvSpPr>
        <xdr:cNvPr id="52" name="Rectangle: Rounded Corners 51">
          <a:extLst>
            <a:ext uri="{FF2B5EF4-FFF2-40B4-BE49-F238E27FC236}">
              <a16:creationId xmlns:a16="http://schemas.microsoft.com/office/drawing/2014/main" id="{B36B1A75-177D-4B04-B157-9B1DD9339F16}"/>
            </a:ext>
          </a:extLst>
        </xdr:cNvPr>
        <xdr:cNvSpPr/>
      </xdr:nvSpPr>
      <xdr:spPr>
        <a:xfrm>
          <a:off x="13314630" y="791253"/>
          <a:ext cx="240800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1ECFD5A2-F48A-42D8-9647-D67F313CF0F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1025</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26</xdr:col>
      <xdr:colOff>763462</xdr:colOff>
      <xdr:row>4</xdr:row>
      <xdr:rowOff>87473</xdr:rowOff>
    </xdr:from>
    <xdr:to>
      <xdr:col>29</xdr:col>
      <xdr:colOff>281860</xdr:colOff>
      <xdr:row>6</xdr:row>
      <xdr:rowOff>55366</xdr:rowOff>
    </xdr:to>
    <xdr:sp macro="" textlink="KPI!L17">
      <xdr:nvSpPr>
        <xdr:cNvPr id="53" name="Rectangle: Rounded Corners 52">
          <a:extLst>
            <a:ext uri="{FF2B5EF4-FFF2-40B4-BE49-F238E27FC236}">
              <a16:creationId xmlns:a16="http://schemas.microsoft.com/office/drawing/2014/main" id="{AB53986E-2A3A-418D-8746-5A2FAF719448}"/>
            </a:ext>
          </a:extLst>
        </xdr:cNvPr>
        <xdr:cNvSpPr/>
      </xdr:nvSpPr>
      <xdr:spPr>
        <a:xfrm>
          <a:off x="15789417" y="815226"/>
          <a:ext cx="240800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6052CABC-BF90-4042-B462-CE2E7DE41AF5}"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281</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29</xdr:col>
      <xdr:colOff>295132</xdr:colOff>
      <xdr:row>4</xdr:row>
      <xdr:rowOff>100744</xdr:rowOff>
    </xdr:from>
    <xdr:to>
      <xdr:col>31</xdr:col>
      <xdr:colOff>776733</xdr:colOff>
      <xdr:row>6</xdr:row>
      <xdr:rowOff>68637</xdr:rowOff>
    </xdr:to>
    <xdr:sp macro="" textlink="KPI!O17">
      <xdr:nvSpPr>
        <xdr:cNvPr id="54" name="Rectangle: Rounded Corners 53">
          <a:extLst>
            <a:ext uri="{FF2B5EF4-FFF2-40B4-BE49-F238E27FC236}">
              <a16:creationId xmlns:a16="http://schemas.microsoft.com/office/drawing/2014/main" id="{2D6E7C15-67B4-4889-AE03-4B00029D8927}"/>
            </a:ext>
          </a:extLst>
        </xdr:cNvPr>
        <xdr:cNvSpPr/>
      </xdr:nvSpPr>
      <xdr:spPr>
        <a:xfrm>
          <a:off x="18210694" y="828497"/>
          <a:ext cx="2408005" cy="331769"/>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F88F86A0-86BC-4A0A-A559-203CCD5FF021}"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12.00%</a:t>
          </a:fld>
          <a:endPar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460197</xdr:colOff>
      <xdr:row>6</xdr:row>
      <xdr:rowOff>32107</xdr:rowOff>
    </xdr:from>
    <xdr:to>
      <xdr:col>22</xdr:col>
      <xdr:colOff>524410</xdr:colOff>
      <xdr:row>9</xdr:row>
      <xdr:rowOff>53510</xdr:rowOff>
    </xdr:to>
    <xdr:graphicFrame macro="">
      <xdr:nvGraphicFramePr>
        <xdr:cNvPr id="46" name="Chart 45">
          <a:extLst>
            <a:ext uri="{FF2B5EF4-FFF2-40B4-BE49-F238E27FC236}">
              <a16:creationId xmlns:a16="http://schemas.microsoft.com/office/drawing/2014/main" id="{6E355C9E-EEAA-415B-87C1-3D78C3EEE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53511</xdr:colOff>
      <xdr:row>6</xdr:row>
      <xdr:rowOff>42809</xdr:rowOff>
    </xdr:from>
    <xdr:to>
      <xdr:col>26</xdr:col>
      <xdr:colOff>717051</xdr:colOff>
      <xdr:row>9</xdr:row>
      <xdr:rowOff>42809</xdr:rowOff>
    </xdr:to>
    <xdr:graphicFrame macro="">
      <xdr:nvGraphicFramePr>
        <xdr:cNvPr id="50" name="Chart 49">
          <a:extLst>
            <a:ext uri="{FF2B5EF4-FFF2-40B4-BE49-F238E27FC236}">
              <a16:creationId xmlns:a16="http://schemas.microsoft.com/office/drawing/2014/main" id="{8535852B-1606-4E4A-808B-9297A9FB2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834774</xdr:colOff>
      <xdr:row>6</xdr:row>
      <xdr:rowOff>53511</xdr:rowOff>
    </xdr:from>
    <xdr:to>
      <xdr:col>29</xdr:col>
      <xdr:colOff>246150</xdr:colOff>
      <xdr:row>8</xdr:row>
      <xdr:rowOff>181937</xdr:rowOff>
    </xdr:to>
    <xdr:graphicFrame macro="">
      <xdr:nvGraphicFramePr>
        <xdr:cNvPr id="55" name="Chart 54">
          <a:extLst>
            <a:ext uri="{FF2B5EF4-FFF2-40B4-BE49-F238E27FC236}">
              <a16:creationId xmlns:a16="http://schemas.microsoft.com/office/drawing/2014/main" id="{58132ED8-AFA5-4604-979B-059EAA8BA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331769</xdr:colOff>
      <xdr:row>6</xdr:row>
      <xdr:rowOff>74916</xdr:rowOff>
    </xdr:from>
    <xdr:to>
      <xdr:col>31</xdr:col>
      <xdr:colOff>791967</xdr:colOff>
      <xdr:row>9</xdr:row>
      <xdr:rowOff>42808</xdr:rowOff>
    </xdr:to>
    <xdr:graphicFrame macro="">
      <xdr:nvGraphicFramePr>
        <xdr:cNvPr id="56" name="Chart 55">
          <a:extLst>
            <a:ext uri="{FF2B5EF4-FFF2-40B4-BE49-F238E27FC236}">
              <a16:creationId xmlns:a16="http://schemas.microsoft.com/office/drawing/2014/main" id="{E3256627-0B09-42E8-AE35-C542B7BF1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214045</xdr:colOff>
      <xdr:row>14</xdr:row>
      <xdr:rowOff>21405</xdr:rowOff>
    </xdr:from>
    <xdr:to>
      <xdr:col>23</xdr:col>
      <xdr:colOff>299663</xdr:colOff>
      <xdr:row>24</xdr:row>
      <xdr:rowOff>160533</xdr:rowOff>
    </xdr:to>
    <xdr:graphicFrame macro="">
      <xdr:nvGraphicFramePr>
        <xdr:cNvPr id="97" name="Chart 96">
          <a:extLst>
            <a:ext uri="{FF2B5EF4-FFF2-40B4-BE49-F238E27FC236}">
              <a16:creationId xmlns:a16="http://schemas.microsoft.com/office/drawing/2014/main" id="{0D15B000-1AFA-4213-868A-8DD1AB9CB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492303</xdr:colOff>
      <xdr:row>13</xdr:row>
      <xdr:rowOff>137238</xdr:rowOff>
    </xdr:from>
    <xdr:to>
      <xdr:col>28</xdr:col>
      <xdr:colOff>513707</xdr:colOff>
      <xdr:row>24</xdr:row>
      <xdr:rowOff>21404</xdr:rowOff>
    </xdr:to>
    <mc:AlternateContent xmlns:mc="http://schemas.openxmlformats.org/markup-compatibility/2006">
      <mc:Choice xmlns:cx1="http://schemas.microsoft.com/office/drawing/2015/9/8/chartex" Requires="cx1">
        <xdr:graphicFrame macro="">
          <xdr:nvGraphicFramePr>
            <xdr:cNvPr id="99" name="Chart 98">
              <a:extLst>
                <a:ext uri="{FF2B5EF4-FFF2-40B4-BE49-F238E27FC236}">
                  <a16:creationId xmlns:a16="http://schemas.microsoft.com/office/drawing/2014/main" id="{0EFAFA86-E632-4B5A-97A9-DD595C9E60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784494" y="2502435"/>
              <a:ext cx="3681573" cy="18854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759859</xdr:colOff>
      <xdr:row>14</xdr:row>
      <xdr:rowOff>137239</xdr:rowOff>
    </xdr:from>
    <xdr:to>
      <xdr:col>31</xdr:col>
      <xdr:colOff>738455</xdr:colOff>
      <xdr:row>24</xdr:row>
      <xdr:rowOff>128427</xdr:rowOff>
    </xdr:to>
    <xdr:graphicFrame macro="">
      <xdr:nvGraphicFramePr>
        <xdr:cNvPr id="103" name="Chart 102">
          <a:extLst>
            <a:ext uri="{FF2B5EF4-FFF2-40B4-BE49-F238E27FC236}">
              <a16:creationId xmlns:a16="http://schemas.microsoft.com/office/drawing/2014/main" id="{FC23D566-9BDC-45EC-B590-D39E0EF98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449494</xdr:colOff>
      <xdr:row>28</xdr:row>
      <xdr:rowOff>21403</xdr:rowOff>
    </xdr:from>
    <xdr:to>
      <xdr:col>26</xdr:col>
      <xdr:colOff>149831</xdr:colOff>
      <xdr:row>41</xdr:row>
      <xdr:rowOff>171236</xdr:rowOff>
    </xdr:to>
    <mc:AlternateContent xmlns:mc="http://schemas.openxmlformats.org/markup-compatibility/2006">
      <mc:Choice xmlns:cx4="http://schemas.microsoft.com/office/drawing/2016/5/10/chartex" Requires="cx4">
        <xdr:graphicFrame macro="">
          <xdr:nvGraphicFramePr>
            <xdr:cNvPr id="104" name="Chart 103">
              <a:extLst>
                <a:ext uri="{FF2B5EF4-FFF2-40B4-BE49-F238E27FC236}">
                  <a16:creationId xmlns:a16="http://schemas.microsoft.com/office/drawing/2014/main" id="{F0224D24-0EB1-4B7E-B88F-B68F58B907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696236" y="5115673"/>
              <a:ext cx="5479550" cy="25150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749157</xdr:colOff>
      <xdr:row>28</xdr:row>
      <xdr:rowOff>53512</xdr:rowOff>
    </xdr:from>
    <xdr:to>
      <xdr:col>31</xdr:col>
      <xdr:colOff>695645</xdr:colOff>
      <xdr:row>41</xdr:row>
      <xdr:rowOff>160534</xdr:rowOff>
    </xdr:to>
    <xdr:graphicFrame macro="">
      <xdr:nvGraphicFramePr>
        <xdr:cNvPr id="106" name="Chart 105">
          <a:extLst>
            <a:ext uri="{FF2B5EF4-FFF2-40B4-BE49-F238E27FC236}">
              <a16:creationId xmlns:a16="http://schemas.microsoft.com/office/drawing/2014/main" id="{00BB415A-98C4-429C-98FE-D8AFB5F8B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353174</xdr:colOff>
      <xdr:row>4</xdr:row>
      <xdr:rowOff>1</xdr:rowOff>
    </xdr:from>
    <xdr:to>
      <xdr:col>6</xdr:col>
      <xdr:colOff>448210</xdr:colOff>
      <xdr:row>12</xdr:row>
      <xdr:rowOff>32107</xdr:rowOff>
    </xdr:to>
    <mc:AlternateContent xmlns:mc="http://schemas.openxmlformats.org/markup-compatibility/2006">
      <mc:Choice xmlns:a14="http://schemas.microsoft.com/office/drawing/2010/main" Requires="a14">
        <xdr:graphicFrame macro="">
          <xdr:nvGraphicFramePr>
            <xdr:cNvPr id="108" name="Region 1">
              <a:extLst>
                <a:ext uri="{FF2B5EF4-FFF2-40B4-BE49-F238E27FC236}">
                  <a16:creationId xmlns:a16="http://schemas.microsoft.com/office/drawing/2014/main" id="{EE32EB2D-7F49-47AA-8F7D-05E9C74458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93950" y="744484"/>
              <a:ext cx="1835812" cy="1521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503006</xdr:colOff>
      <xdr:row>3</xdr:row>
      <xdr:rowOff>171237</xdr:rowOff>
    </xdr:from>
    <xdr:to>
      <xdr:col>10</xdr:col>
      <xdr:colOff>20121</xdr:colOff>
      <xdr:row>12</xdr:row>
      <xdr:rowOff>21405</xdr:rowOff>
    </xdr:to>
    <mc:AlternateContent xmlns:mc="http://schemas.openxmlformats.org/markup-compatibility/2006">
      <mc:Choice xmlns:a14="http://schemas.microsoft.com/office/drawing/2010/main" Requires="a14">
        <xdr:graphicFrame macro="">
          <xdr:nvGraphicFramePr>
            <xdr:cNvPr id="110" name="Segment 1">
              <a:extLst>
                <a:ext uri="{FF2B5EF4-FFF2-40B4-BE49-F238E27FC236}">
                  <a16:creationId xmlns:a16="http://schemas.microsoft.com/office/drawing/2014/main" id="{BAA4A1E8-CA4B-4675-8515-826A02D70DC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3984558" y="729599"/>
              <a:ext cx="1838149" cy="15252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331771</xdr:colOff>
      <xdr:row>12</xdr:row>
      <xdr:rowOff>85618</xdr:rowOff>
    </xdr:from>
    <xdr:to>
      <xdr:col>6</xdr:col>
      <xdr:colOff>470899</xdr:colOff>
      <xdr:row>21</xdr:row>
      <xdr:rowOff>53512</xdr:rowOff>
    </xdr:to>
    <mc:AlternateContent xmlns:mc="http://schemas.openxmlformats.org/markup-compatibility/2006">
      <mc:Choice xmlns:a14="http://schemas.microsoft.com/office/drawing/2010/main" Requires="a14">
        <xdr:graphicFrame macro="">
          <xdr:nvGraphicFramePr>
            <xdr:cNvPr id="112" name="Year 1">
              <a:extLst>
                <a:ext uri="{FF2B5EF4-FFF2-40B4-BE49-F238E27FC236}">
                  <a16:creationId xmlns:a16="http://schemas.microsoft.com/office/drawing/2014/main" id="{9861F12B-EF16-4ED4-A1A2-F1370093925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72547" y="2319066"/>
              <a:ext cx="1879904" cy="164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556517</xdr:colOff>
      <xdr:row>9</xdr:row>
      <xdr:rowOff>53511</xdr:rowOff>
    </xdr:from>
    <xdr:to>
      <xdr:col>22</xdr:col>
      <xdr:colOff>513708</xdr:colOff>
      <xdr:row>10</xdr:row>
      <xdr:rowOff>149831</xdr:rowOff>
    </xdr:to>
    <xdr:sp macro="" textlink="'KPI YOY'!I9">
      <xdr:nvSpPr>
        <xdr:cNvPr id="114" name="Rectangle: Rounded Corners 113">
          <a:extLst>
            <a:ext uri="{FF2B5EF4-FFF2-40B4-BE49-F238E27FC236}">
              <a16:creationId xmlns:a16="http://schemas.microsoft.com/office/drawing/2014/main" id="{241CA902-AF3C-056C-3AA8-AF3BFA7935A6}"/>
            </a:ext>
          </a:extLst>
        </xdr:cNvPr>
        <xdr:cNvSpPr/>
      </xdr:nvSpPr>
      <xdr:spPr>
        <a:xfrm>
          <a:off x="12114944" y="1690955"/>
          <a:ext cx="1113034" cy="278258"/>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ED7C5B-3C53-4801-8D15-5A22AC42FC84}" type="TxLink">
            <a:rPr lang="en-US" sz="1200" b="0" i="0" u="none" strike="noStrike">
              <a:solidFill>
                <a:schemeClr val="accent2">
                  <a:lumMod val="50000"/>
                </a:schemeClr>
              </a:solidFill>
              <a:latin typeface="Amasis MT Pro Medium"/>
            </a:rPr>
            <a:pPr algn="ctr"/>
            <a:t> ▼31.29%</a:t>
          </a:fld>
          <a:endParaRPr lang="en-US" sz="1200">
            <a:solidFill>
              <a:schemeClr val="accent2">
                <a:lumMod val="50000"/>
              </a:schemeClr>
            </a:solidFill>
          </a:endParaRPr>
        </a:p>
      </xdr:txBody>
    </xdr:sp>
    <xdr:clientData/>
  </xdr:twoCellAnchor>
  <xdr:twoCellAnchor>
    <xdr:from>
      <xdr:col>25</xdr:col>
      <xdr:colOff>224748</xdr:colOff>
      <xdr:row>9</xdr:row>
      <xdr:rowOff>64213</xdr:rowOff>
    </xdr:from>
    <xdr:to>
      <xdr:col>26</xdr:col>
      <xdr:colOff>674243</xdr:colOff>
      <xdr:row>11</xdr:row>
      <xdr:rowOff>10702</xdr:rowOff>
    </xdr:to>
    <xdr:sp macro="" textlink="'KPI YOY'!J9">
      <xdr:nvSpPr>
        <xdr:cNvPr id="115" name="Rectangle: Rounded Corners 114">
          <a:extLst>
            <a:ext uri="{FF2B5EF4-FFF2-40B4-BE49-F238E27FC236}">
              <a16:creationId xmlns:a16="http://schemas.microsoft.com/office/drawing/2014/main" id="{8FE8FC26-2DA7-1E02-A7BE-19F579C0EAE8}"/>
            </a:ext>
          </a:extLst>
        </xdr:cNvPr>
        <xdr:cNvSpPr/>
      </xdr:nvSpPr>
      <xdr:spPr>
        <a:xfrm>
          <a:off x="14672782" y="1701657"/>
          <a:ext cx="1027416" cy="31036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FD6236-D6F8-4193-9503-6F46013748AF}" type="TxLink">
            <a:rPr lang="en-US" sz="1400" b="0" i="0" u="none" strike="noStrike">
              <a:solidFill>
                <a:schemeClr val="accent6">
                  <a:lumMod val="50000"/>
                </a:schemeClr>
              </a:solidFill>
              <a:latin typeface="Amasis MT Pro Medium"/>
            </a:rPr>
            <a:pPr algn="ctr"/>
            <a:t>▲23.05%</a:t>
          </a:fld>
          <a:endParaRPr lang="en-US" sz="1400">
            <a:solidFill>
              <a:schemeClr val="accent6">
                <a:lumMod val="50000"/>
              </a:schemeClr>
            </a:solidFill>
          </a:endParaRPr>
        </a:p>
      </xdr:txBody>
    </xdr:sp>
    <xdr:clientData/>
  </xdr:twoCellAnchor>
  <xdr:twoCellAnchor>
    <xdr:from>
      <xdr:col>28</xdr:col>
      <xdr:colOff>288960</xdr:colOff>
      <xdr:row>9</xdr:row>
      <xdr:rowOff>32107</xdr:rowOff>
    </xdr:from>
    <xdr:to>
      <xdr:col>29</xdr:col>
      <xdr:colOff>214045</xdr:colOff>
      <xdr:row>10</xdr:row>
      <xdr:rowOff>160534</xdr:rowOff>
    </xdr:to>
    <xdr:sp macro="" textlink="'KPI YOY'!K9">
      <xdr:nvSpPr>
        <xdr:cNvPr id="116" name="Rectangle: Rounded Corners 115">
          <a:extLst>
            <a:ext uri="{FF2B5EF4-FFF2-40B4-BE49-F238E27FC236}">
              <a16:creationId xmlns:a16="http://schemas.microsoft.com/office/drawing/2014/main" id="{35694666-CC00-691B-6FE3-06C64DF662B6}"/>
            </a:ext>
          </a:extLst>
        </xdr:cNvPr>
        <xdr:cNvSpPr/>
      </xdr:nvSpPr>
      <xdr:spPr>
        <a:xfrm>
          <a:off x="17241320" y="1669551"/>
          <a:ext cx="888287" cy="31036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8CD3BF0-8343-4DBF-B57D-50F07BC26270}" type="TxLink">
            <a:rPr lang="en-US" sz="1400" b="0" i="0" u="none" strike="noStrike">
              <a:solidFill>
                <a:schemeClr val="accent6">
                  <a:lumMod val="50000"/>
                </a:schemeClr>
              </a:solidFill>
              <a:latin typeface="Amasis MT Pro Medium"/>
            </a:rPr>
            <a:t>▲28.90%</a:t>
          </a:fld>
          <a:endParaRPr lang="en-US" sz="1400">
            <a:solidFill>
              <a:schemeClr val="accent6">
                <a:lumMod val="50000"/>
              </a:schemeClr>
            </a:solidFill>
          </a:endParaRPr>
        </a:p>
      </xdr:txBody>
    </xdr:sp>
    <xdr:clientData/>
  </xdr:twoCellAnchor>
  <xdr:twoCellAnchor>
    <xdr:from>
      <xdr:col>30</xdr:col>
      <xdr:colOff>684945</xdr:colOff>
      <xdr:row>9</xdr:row>
      <xdr:rowOff>10703</xdr:rowOff>
    </xdr:from>
    <xdr:to>
      <xdr:col>31</xdr:col>
      <xdr:colOff>770563</xdr:colOff>
      <xdr:row>11</xdr:row>
      <xdr:rowOff>10703</xdr:rowOff>
    </xdr:to>
    <xdr:sp macro="" textlink="'KPI YOY'!L9">
      <xdr:nvSpPr>
        <xdr:cNvPr id="117" name="Rectangle: Rounded Corners 116">
          <a:extLst>
            <a:ext uri="{FF2B5EF4-FFF2-40B4-BE49-F238E27FC236}">
              <a16:creationId xmlns:a16="http://schemas.microsoft.com/office/drawing/2014/main" id="{0DF37F6F-C816-9CE6-7518-E4BFB65863FD}"/>
            </a:ext>
          </a:extLst>
        </xdr:cNvPr>
        <xdr:cNvSpPr/>
      </xdr:nvSpPr>
      <xdr:spPr>
        <a:xfrm>
          <a:off x="19563709" y="1648147"/>
          <a:ext cx="1048820" cy="36387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D65979-A14C-4EBA-BEDB-535DA75F26E0}" type="TxLink">
            <a:rPr lang="en-US" sz="1200" b="0" i="0" u="none" strike="noStrike">
              <a:solidFill>
                <a:srgbClr val="000000"/>
              </a:solidFill>
              <a:latin typeface="Amasis MT Pro Medium"/>
            </a:rPr>
            <a:pPr algn="ctr"/>
            <a:t> ▼40.29%</a:t>
          </a:fld>
          <a:endParaRPr lang="en-US" sz="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gondi Tarun" refreshedDate="45554.491482060184" createdVersion="8" refreshedVersion="8" minRefreshableVersion="3" recordCount="9994" xr:uid="{7CE1651B-6D4D-407B-AB86-C7911BDD517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260033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5F27E5-3672-407E-AAA8-445A6E9992A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A71FD-E8B4-4061-92E0-9EB9DDF072B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CCC46-ECCC-4EA0-8FA2-BC6D1B8ED95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4A0EC1-B1C2-41B6-859F-97CF0E16FA0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6"/>
    </i>
    <i>
      <x v="14"/>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C72C2C-A3B9-4D09-9E0E-0F898BC894E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6D5A9F-C264-4C3F-BA72-930D62007B4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2D3D3C-7437-4473-A455-B763A866C23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58A1BA-DF49-40FE-9C38-02FC0F5AF7AB}"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C4E807-0FC6-434B-9F54-A1127464FB4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322CE1-62CA-4FAA-9CEF-15616EE9F3B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5F2BB6-B206-4CE8-9627-7E096CDF3E03}"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A74216-83F0-40B0-96BA-DC4AB92418DF}" sourceName="Year">
  <pivotTables>
    <pivotTable tabId="5" name="PivotTable2"/>
    <pivotTable tabId="3" name="PivotTable1"/>
    <pivotTable tabId="10" name="PivotTable10"/>
    <pivotTable tabId="10" name="PivotTable6"/>
    <pivotTable tabId="10" name="PivotTable7"/>
    <pivotTable tabId="10" name="PivotTable8"/>
    <pivotTable tabId="10" name="PivotTable9"/>
    <pivotTable tabId="6" name="PivotTable3"/>
    <pivotTable tabId="8" name="PivotTable5"/>
    <pivotTable tabId="7" name="PivotTable4"/>
  </pivotTables>
  <data>
    <tabular pivotCacheId="726003356">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4C7928E-B504-412B-8648-45C1E8EFB328}" sourceName="Segment">
  <pivotTables>
    <pivotTable tabId="5" name="PivotTable2"/>
    <pivotTable tabId="3" name="PivotTable1"/>
    <pivotTable tabId="10" name="PivotTable10"/>
    <pivotTable tabId="10" name="PivotTable6"/>
    <pivotTable tabId="10" name="PivotTable7"/>
    <pivotTable tabId="10" name="PivotTable8"/>
    <pivotTable tabId="10" name="PivotTable9"/>
    <pivotTable tabId="6" name="PivotTable3"/>
    <pivotTable tabId="8" name="PivotTable5"/>
    <pivotTable tabId="7" name="PivotTable4"/>
    <pivotTable tabId="11" name="PivotTable11"/>
  </pivotTables>
  <data>
    <tabular pivotCacheId="726003356">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39CD95-2D52-4E82-96A7-0B5DD6DB1848}" sourceName="Region">
  <pivotTables>
    <pivotTable tabId="5" name="PivotTable2"/>
    <pivotTable tabId="3" name="PivotTable1"/>
    <pivotTable tabId="10" name="PivotTable10"/>
    <pivotTable tabId="10" name="PivotTable6"/>
    <pivotTable tabId="10" name="PivotTable7"/>
    <pivotTable tabId="10" name="PivotTable8"/>
    <pivotTable tabId="10" name="PivotTable9"/>
    <pivotTable tabId="6" name="PivotTable3"/>
    <pivotTable tabId="8" name="PivotTable5"/>
    <pivotTable tabId="7" name="PivotTable4"/>
    <pivotTable tabId="11" name="PivotTable11"/>
  </pivotTables>
  <data>
    <tabular pivotCacheId="72600335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87B3D4-35DD-47DE-9AB2-929481EA0522}" cache="Slicer_Year" caption="Year" rowHeight="241300"/>
  <slicer name="Segment" xr10:uid="{5BBC49C6-B36D-4085-A802-658D6B787951}" cache="Slicer_Segment" caption="Segment" rowHeight="241300"/>
  <slicer name="Region" xr10:uid="{9A4483B8-E126-4B82-8F9C-579EDF0D5BC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62EFC2-FD96-495E-A209-B3F6F4E1A26F}" cache="Slicer_Year" caption="Year" style="AB" rowHeight="241300"/>
  <slicer name="Segment 1" xr10:uid="{CF4B5F6B-B291-4C35-B0C8-3896F3C984EE}" cache="Slicer_Segment" caption="Segment" style="AB" rowHeight="241300"/>
  <slicer name="Region 1" xr10:uid="{7AC51E59-4978-4D0C-9D4C-96A4B36AD083}"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70C5B-065B-45FE-972E-CEADA44482A7}">
  <dimension ref="A3:C16"/>
  <sheetViews>
    <sheetView workbookViewId="0">
      <selection activeCell="G23" sqref="G2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10933</v>
      </c>
      <c r="B3" t="s">
        <v>10947</v>
      </c>
      <c r="C3" t="s">
        <v>10948</v>
      </c>
    </row>
    <row r="4" spans="1:3" x14ac:dyDescent="0.25">
      <c r="A4" s="12" t="s">
        <v>10935</v>
      </c>
      <c r="B4" s="13">
        <v>3706.1099999999997</v>
      </c>
      <c r="C4" s="13">
        <v>758.63199999999995</v>
      </c>
    </row>
    <row r="5" spans="1:3" x14ac:dyDescent="0.25">
      <c r="A5" s="12" t="s">
        <v>10936</v>
      </c>
      <c r="B5" s="13">
        <v>937.01199999999994</v>
      </c>
      <c r="C5" s="13">
        <v>109.07519999999994</v>
      </c>
    </row>
    <row r="6" spans="1:3" x14ac:dyDescent="0.25">
      <c r="A6" s="12" t="s">
        <v>10937</v>
      </c>
      <c r="B6" s="13">
        <v>988.00999999999988</v>
      </c>
      <c r="C6" s="13">
        <v>183.09379999999999</v>
      </c>
    </row>
    <row r="7" spans="1:3" x14ac:dyDescent="0.25">
      <c r="A7" s="12" t="s">
        <v>10938</v>
      </c>
      <c r="B7" s="13">
        <v>1797.44</v>
      </c>
      <c r="C7" s="13">
        <v>274.08139999999986</v>
      </c>
    </row>
    <row r="8" spans="1:3" x14ac:dyDescent="0.25">
      <c r="A8" s="12" t="s">
        <v>10939</v>
      </c>
      <c r="B8" s="13">
        <v>8772.4890000000032</v>
      </c>
      <c r="C8" s="13">
        <v>615.08949999999993</v>
      </c>
    </row>
    <row r="9" spans="1:3" x14ac:dyDescent="0.25">
      <c r="A9" s="12" t="s">
        <v>10940</v>
      </c>
      <c r="B9" s="13">
        <v>3497.2640000000006</v>
      </c>
      <c r="C9" s="13">
        <v>547.34599999999978</v>
      </c>
    </row>
    <row r="10" spans="1:3" x14ac:dyDescent="0.25">
      <c r="A10" s="12" t="s">
        <v>10941</v>
      </c>
      <c r="B10" s="13">
        <v>2143.3719999999998</v>
      </c>
      <c r="C10" s="13">
        <v>343.48559999999992</v>
      </c>
    </row>
    <row r="11" spans="1:3" x14ac:dyDescent="0.25">
      <c r="A11" s="12" t="s">
        <v>10942</v>
      </c>
      <c r="B11" s="13">
        <v>8678.8940000000002</v>
      </c>
      <c r="C11" s="13">
        <v>-423.7052999999994</v>
      </c>
    </row>
    <row r="12" spans="1:3" x14ac:dyDescent="0.25">
      <c r="A12" s="12" t="s">
        <v>10943</v>
      </c>
      <c r="B12" s="13">
        <v>5799.8200000000015</v>
      </c>
      <c r="C12" s="13">
        <v>1926.2751999999998</v>
      </c>
    </row>
    <row r="13" spans="1:3" x14ac:dyDescent="0.25">
      <c r="A13" s="12" t="s">
        <v>10944</v>
      </c>
      <c r="B13" s="13">
        <v>4075.1800000000003</v>
      </c>
      <c r="C13" s="13">
        <v>926.98060000000009</v>
      </c>
    </row>
    <row r="14" spans="1:3" x14ac:dyDescent="0.25">
      <c r="A14" s="12" t="s">
        <v>10945</v>
      </c>
      <c r="B14" s="13">
        <v>7136.4520000000011</v>
      </c>
      <c r="C14" s="13">
        <v>837.05229999999949</v>
      </c>
    </row>
    <row r="15" spans="1:3" x14ac:dyDescent="0.25">
      <c r="A15" s="12" t="s">
        <v>10946</v>
      </c>
      <c r="B15" s="13">
        <v>13498.779999999997</v>
      </c>
      <c r="C15" s="13">
        <v>1229.2406999999996</v>
      </c>
    </row>
    <row r="16" spans="1:3" x14ac:dyDescent="0.25">
      <c r="A16" s="12" t="s">
        <v>10934</v>
      </c>
      <c r="B16" s="13">
        <v>61030.823000000004</v>
      </c>
      <c r="C16" s="13">
        <v>7326.6469999999981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1B286-A508-44BB-8C08-2E9D61B1C48C}">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6.140625" customWidth="1"/>
    <col min="5" max="5" width="12" bestFit="1" customWidth="1"/>
  </cols>
  <sheetData>
    <row r="3" spans="1:5" x14ac:dyDescent="0.25">
      <c r="A3" s="6" t="s">
        <v>10933</v>
      </c>
      <c r="B3" s="7" t="s">
        <v>10948</v>
      </c>
      <c r="D3" s="15" t="s">
        <v>15</v>
      </c>
      <c r="E3" s="15" t="s">
        <v>21</v>
      </c>
    </row>
    <row r="4" spans="1:5" x14ac:dyDescent="0.25">
      <c r="A4" s="8" t="s">
        <v>32</v>
      </c>
      <c r="B4" s="27">
        <v>1346.2511999999997</v>
      </c>
      <c r="D4" t="str">
        <f>A4</f>
        <v>Furniture</v>
      </c>
      <c r="E4" s="13">
        <f>GETPIVOTDATA("Profit",$A$3,"Category","Furniture")</f>
        <v>1346.2511999999997</v>
      </c>
    </row>
    <row r="5" spans="1:5" x14ac:dyDescent="0.25">
      <c r="A5" s="14" t="s">
        <v>46</v>
      </c>
      <c r="B5" s="28">
        <v>2490.4905000000003</v>
      </c>
      <c r="D5" t="str">
        <f t="shared" ref="D5:D7" si="0">A5</f>
        <v>Office Supplies</v>
      </c>
      <c r="E5" s="13">
        <f>GETPIVOTDATA("Profit",$A$3,"Category","Office Supplies")</f>
        <v>2490.4905000000003</v>
      </c>
    </row>
    <row r="6" spans="1:5" x14ac:dyDescent="0.25">
      <c r="A6" s="14" t="s">
        <v>71</v>
      </c>
      <c r="B6" s="28">
        <v>3489.9053000000013</v>
      </c>
      <c r="D6" t="str">
        <f t="shared" si="0"/>
        <v>Technology</v>
      </c>
      <c r="E6" s="13">
        <f>GETPIVOTDATA("Profit",$A$3,"Category","Technology")</f>
        <v>3489.9053000000013</v>
      </c>
    </row>
    <row r="7" spans="1:5" x14ac:dyDescent="0.25">
      <c r="A7" s="9" t="s">
        <v>10934</v>
      </c>
      <c r="B7" s="29">
        <v>7326.6470000000008</v>
      </c>
      <c r="D7" t="str">
        <f t="shared" si="0"/>
        <v>Grand Total</v>
      </c>
      <c r="E7" s="13">
        <f>GETPIVOTDATA("Profit",$A$3)</f>
        <v>7326.6470000000008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7D27-B3C7-4339-925A-45F6FE521A01}">
  <dimension ref="A3:B7"/>
  <sheetViews>
    <sheetView workbookViewId="0">
      <selection activeCell="D10" sqref="D10"/>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16">
        <v>0.38052621377889673</v>
      </c>
    </row>
    <row r="5" spans="1:2" x14ac:dyDescent="0.25">
      <c r="A5" s="14" t="s">
        <v>46</v>
      </c>
      <c r="B5" s="17">
        <v>0.3034175534549155</v>
      </c>
    </row>
    <row r="6" spans="1:2" x14ac:dyDescent="0.25">
      <c r="A6" s="14" t="s">
        <v>71</v>
      </c>
      <c r="B6" s="17">
        <v>0.31605623276618772</v>
      </c>
    </row>
    <row r="7" spans="1:2" x14ac:dyDescent="0.25">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257BD-A0B6-4704-B9F0-1AAE41F440FD}">
  <dimension ref="A3:B9"/>
  <sheetViews>
    <sheetView workbookViewId="0">
      <selection activeCell="G36" sqref="G36"/>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72</v>
      </c>
      <c r="B4" s="27">
        <v>12575.691999999997</v>
      </c>
    </row>
    <row r="5" spans="1:2" x14ac:dyDescent="0.25">
      <c r="A5" s="14" t="s">
        <v>36</v>
      </c>
      <c r="B5" s="28">
        <v>10897.479999999998</v>
      </c>
    </row>
    <row r="6" spans="1:2" x14ac:dyDescent="0.25">
      <c r="A6" s="14" t="s">
        <v>56</v>
      </c>
      <c r="B6" s="28">
        <v>5803.37</v>
      </c>
    </row>
    <row r="7" spans="1:2" x14ac:dyDescent="0.25">
      <c r="A7" s="14" t="s">
        <v>59</v>
      </c>
      <c r="B7" s="28">
        <v>4941.6740000000009</v>
      </c>
    </row>
    <row r="8" spans="1:2" x14ac:dyDescent="0.25">
      <c r="A8" s="14" t="s">
        <v>75</v>
      </c>
      <c r="B8" s="28">
        <v>4562.9130000000014</v>
      </c>
    </row>
    <row r="9" spans="1:2" x14ac:dyDescent="0.25">
      <c r="A9" s="9" t="s">
        <v>10934</v>
      </c>
      <c r="B9" s="29">
        <v>38781.129000000001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E8CFC-112F-48F0-A0FB-0276C0CE631B}">
  <dimension ref="A3:F53"/>
  <sheetViews>
    <sheetView topLeftCell="A27" workbookViewId="0">
      <selection activeCell="A22" sqref="A22"/>
    </sheetView>
  </sheetViews>
  <sheetFormatPr defaultRowHeight="15" x14ac:dyDescent="0.25"/>
  <cols>
    <col min="1" max="1" width="14" bestFit="1" customWidth="1"/>
    <col min="2" max="2" width="12.140625" bestFit="1" customWidth="1"/>
    <col min="5" max="5" width="18.85546875" customWidth="1"/>
    <col min="6" max="6" width="11" bestFit="1" customWidth="1"/>
  </cols>
  <sheetData>
    <row r="3" spans="1:6" x14ac:dyDescent="0.25">
      <c r="A3" s="6" t="s">
        <v>10933</v>
      </c>
      <c r="B3" s="7" t="s">
        <v>10947</v>
      </c>
      <c r="E3" s="15" t="s">
        <v>10949</v>
      </c>
      <c r="F3" s="15" t="s">
        <v>18</v>
      </c>
    </row>
    <row r="4" spans="1:6" x14ac:dyDescent="0.25">
      <c r="A4" s="8" t="s">
        <v>358</v>
      </c>
      <c r="B4" s="27">
        <v>267.33999999999997</v>
      </c>
      <c r="E4" t="str">
        <f>A4</f>
        <v>Alabama</v>
      </c>
      <c r="F4" s="13">
        <f>GETPIVOTDATA("Sales",$A$3,"State",A4)</f>
        <v>267.33999999999997</v>
      </c>
    </row>
    <row r="5" spans="1:6" x14ac:dyDescent="0.25">
      <c r="A5" s="14" t="s">
        <v>1707</v>
      </c>
      <c r="B5" s="28">
        <v>1179.3999999999999</v>
      </c>
      <c r="E5" t="str">
        <f t="shared" ref="E5:E53" si="0">A5</f>
        <v>Arkansas</v>
      </c>
      <c r="F5" s="13">
        <f t="shared" ref="F5:F52" si="1">GETPIVOTDATA("Sales",$A$3,"State",A5)</f>
        <v>1179.3999999999999</v>
      </c>
    </row>
    <row r="6" spans="1:6" x14ac:dyDescent="0.25">
      <c r="A6" s="14" t="s">
        <v>54</v>
      </c>
      <c r="B6" s="28">
        <v>16089.644</v>
      </c>
      <c r="E6" t="str">
        <f t="shared" si="0"/>
        <v>Florida</v>
      </c>
      <c r="F6" s="13">
        <f t="shared" si="1"/>
        <v>16089.644</v>
      </c>
    </row>
    <row r="7" spans="1:6" x14ac:dyDescent="0.25">
      <c r="A7" s="14" t="s">
        <v>1272</v>
      </c>
      <c r="B7" s="28">
        <v>6813.3700000000008</v>
      </c>
      <c r="E7" t="str">
        <f t="shared" si="0"/>
        <v>Georgia</v>
      </c>
      <c r="F7" s="13">
        <f t="shared" si="1"/>
        <v>6813.3700000000008</v>
      </c>
    </row>
    <row r="8" spans="1:6" x14ac:dyDescent="0.25">
      <c r="A8" s="14" t="s">
        <v>29</v>
      </c>
      <c r="B8" s="28">
        <v>8031.94</v>
      </c>
      <c r="E8" t="str">
        <f t="shared" si="0"/>
        <v>Kentucky</v>
      </c>
      <c r="F8" s="13">
        <f t="shared" si="1"/>
        <v>8031.94</v>
      </c>
    </row>
    <row r="9" spans="1:6" x14ac:dyDescent="0.25">
      <c r="A9" s="14" t="s">
        <v>736</v>
      </c>
      <c r="B9" s="28">
        <v>5024.0399999999991</v>
      </c>
      <c r="E9" t="str">
        <f t="shared" si="0"/>
        <v>Louisiana</v>
      </c>
      <c r="F9" s="13">
        <f t="shared" si="1"/>
        <v>5024.0399999999991</v>
      </c>
    </row>
    <row r="10" spans="1:6" x14ac:dyDescent="0.25">
      <c r="A10" s="14" t="s">
        <v>1487</v>
      </c>
      <c r="B10" s="28">
        <v>1473.21</v>
      </c>
      <c r="E10" t="str">
        <f t="shared" si="0"/>
        <v>Mississippi</v>
      </c>
      <c r="F10" s="13">
        <f t="shared" si="1"/>
        <v>1473.21</v>
      </c>
    </row>
    <row r="11" spans="1:6" x14ac:dyDescent="0.25">
      <c r="A11" s="14" t="s">
        <v>88</v>
      </c>
      <c r="B11" s="28">
        <v>7811.5050000000019</v>
      </c>
      <c r="E11" t="str">
        <f t="shared" si="0"/>
        <v>North Carolina</v>
      </c>
      <c r="F11" s="13">
        <f t="shared" si="1"/>
        <v>7811.5050000000019</v>
      </c>
    </row>
    <row r="12" spans="1:6" x14ac:dyDescent="0.25">
      <c r="A12" s="14" t="s">
        <v>383</v>
      </c>
      <c r="B12" s="28">
        <v>325.83999999999997</v>
      </c>
      <c r="E12" t="str">
        <f t="shared" si="0"/>
        <v>South Carolina</v>
      </c>
      <c r="F12" s="13">
        <f t="shared" si="1"/>
        <v>325.83999999999997</v>
      </c>
    </row>
    <row r="13" spans="1:6" x14ac:dyDescent="0.25">
      <c r="A13" s="14" t="s">
        <v>335</v>
      </c>
      <c r="B13" s="28">
        <v>7537.184000000002</v>
      </c>
      <c r="E13" t="str">
        <f t="shared" si="0"/>
        <v>Tennessee</v>
      </c>
      <c r="F13" s="13">
        <f t="shared" si="1"/>
        <v>7537.184000000002</v>
      </c>
    </row>
    <row r="14" spans="1:6" x14ac:dyDescent="0.25">
      <c r="A14" s="14" t="s">
        <v>319</v>
      </c>
      <c r="B14" s="28">
        <v>6477.3499999999985</v>
      </c>
      <c r="E14" t="str">
        <f t="shared" si="0"/>
        <v>Virginia</v>
      </c>
      <c r="F14" s="13">
        <f t="shared" si="1"/>
        <v>6477.3499999999985</v>
      </c>
    </row>
    <row r="15" spans="1:6" x14ac:dyDescent="0.25">
      <c r="A15" s="9" t="s">
        <v>10934</v>
      </c>
      <c r="B15" s="29">
        <v>61030.822999999997</v>
      </c>
      <c r="E15" t="str">
        <f t="shared" si="0"/>
        <v>Grand Total</v>
      </c>
      <c r="F15" s="13" t="e">
        <f t="shared" si="1"/>
        <v>#REF!</v>
      </c>
    </row>
    <row r="16" spans="1:6" x14ac:dyDescent="0.25">
      <c r="E16">
        <f t="shared" si="0"/>
        <v>0</v>
      </c>
      <c r="F16" s="13" t="e">
        <f t="shared" si="1"/>
        <v>#REF!</v>
      </c>
    </row>
    <row r="17" spans="5:6" x14ac:dyDescent="0.25">
      <c r="E17">
        <f t="shared" si="0"/>
        <v>0</v>
      </c>
      <c r="F17" s="13" t="e">
        <f t="shared" si="1"/>
        <v>#REF!</v>
      </c>
    </row>
    <row r="18" spans="5:6" x14ac:dyDescent="0.25">
      <c r="E18">
        <f t="shared" si="0"/>
        <v>0</v>
      </c>
      <c r="F18" s="13" t="e">
        <f t="shared" si="1"/>
        <v>#REF!</v>
      </c>
    </row>
    <row r="19" spans="5:6" x14ac:dyDescent="0.25">
      <c r="E19">
        <f t="shared" si="0"/>
        <v>0</v>
      </c>
      <c r="F19" s="13" t="e">
        <f t="shared" si="1"/>
        <v>#REF!</v>
      </c>
    </row>
    <row r="20" spans="5:6" x14ac:dyDescent="0.25">
      <c r="E20">
        <f t="shared" si="0"/>
        <v>0</v>
      </c>
      <c r="F20" s="13" t="e">
        <f t="shared" si="1"/>
        <v>#REF!</v>
      </c>
    </row>
    <row r="21" spans="5:6" x14ac:dyDescent="0.25">
      <c r="E21">
        <f t="shared" si="0"/>
        <v>0</v>
      </c>
      <c r="F21" s="13" t="e">
        <f t="shared" si="1"/>
        <v>#REF!</v>
      </c>
    </row>
    <row r="22" spans="5:6" x14ac:dyDescent="0.25">
      <c r="E22">
        <f t="shared" si="0"/>
        <v>0</v>
      </c>
      <c r="F22" s="13" t="e">
        <f t="shared" si="1"/>
        <v>#REF!</v>
      </c>
    </row>
    <row r="23" spans="5:6" x14ac:dyDescent="0.25">
      <c r="E23">
        <f t="shared" si="0"/>
        <v>0</v>
      </c>
      <c r="F23" s="13" t="e">
        <f t="shared" si="1"/>
        <v>#REF!</v>
      </c>
    </row>
    <row r="24" spans="5:6" x14ac:dyDescent="0.25">
      <c r="E24">
        <f t="shared" si="0"/>
        <v>0</v>
      </c>
      <c r="F24" s="13" t="e">
        <f t="shared" si="1"/>
        <v>#REF!</v>
      </c>
    </row>
    <row r="25" spans="5:6" x14ac:dyDescent="0.25">
      <c r="E25">
        <f t="shared" si="0"/>
        <v>0</v>
      </c>
      <c r="F25" s="13" t="e">
        <f t="shared" si="1"/>
        <v>#REF!</v>
      </c>
    </row>
    <row r="26" spans="5:6" x14ac:dyDescent="0.25">
      <c r="E26">
        <f t="shared" si="0"/>
        <v>0</v>
      </c>
      <c r="F26" s="13" t="e">
        <f t="shared" si="1"/>
        <v>#REF!</v>
      </c>
    </row>
    <row r="27" spans="5:6" x14ac:dyDescent="0.25">
      <c r="E27">
        <f t="shared" si="0"/>
        <v>0</v>
      </c>
      <c r="F27" s="13" t="e">
        <f t="shared" si="1"/>
        <v>#REF!</v>
      </c>
    </row>
    <row r="28" spans="5:6" x14ac:dyDescent="0.25">
      <c r="E28">
        <f t="shared" si="0"/>
        <v>0</v>
      </c>
      <c r="F28" s="13" t="e">
        <f t="shared" si="1"/>
        <v>#REF!</v>
      </c>
    </row>
    <row r="29" spans="5:6" x14ac:dyDescent="0.25">
      <c r="E29">
        <f t="shared" si="0"/>
        <v>0</v>
      </c>
      <c r="F29" s="13" t="e">
        <f t="shared" si="1"/>
        <v>#REF!</v>
      </c>
    </row>
    <row r="30" spans="5:6" x14ac:dyDescent="0.25">
      <c r="E30">
        <f t="shared" si="0"/>
        <v>0</v>
      </c>
      <c r="F30" s="13" t="e">
        <f t="shared" si="1"/>
        <v>#REF!</v>
      </c>
    </row>
    <row r="31" spans="5:6" x14ac:dyDescent="0.25">
      <c r="E31">
        <f t="shared" si="0"/>
        <v>0</v>
      </c>
      <c r="F31" s="13" t="e">
        <f t="shared" si="1"/>
        <v>#REF!</v>
      </c>
    </row>
    <row r="32" spans="5:6" x14ac:dyDescent="0.25">
      <c r="E32">
        <f t="shared" si="0"/>
        <v>0</v>
      </c>
      <c r="F32" s="13" t="e">
        <f t="shared" si="1"/>
        <v>#REF!</v>
      </c>
    </row>
    <row r="33" spans="5:6" x14ac:dyDescent="0.25">
      <c r="E33">
        <f t="shared" si="0"/>
        <v>0</v>
      </c>
      <c r="F33" s="13" t="e">
        <f t="shared" si="1"/>
        <v>#REF!</v>
      </c>
    </row>
    <row r="34" spans="5:6" x14ac:dyDescent="0.25">
      <c r="E34">
        <f t="shared" si="0"/>
        <v>0</v>
      </c>
      <c r="F34" s="13" t="e">
        <f t="shared" si="1"/>
        <v>#REF!</v>
      </c>
    </row>
    <row r="35" spans="5:6" x14ac:dyDescent="0.25">
      <c r="E35">
        <f t="shared" si="0"/>
        <v>0</v>
      </c>
      <c r="F35" s="13" t="e">
        <f t="shared" si="1"/>
        <v>#REF!</v>
      </c>
    </row>
    <row r="36" spans="5:6" x14ac:dyDescent="0.25">
      <c r="E36">
        <f t="shared" si="0"/>
        <v>0</v>
      </c>
      <c r="F36" s="13" t="e">
        <f t="shared" si="1"/>
        <v>#REF!</v>
      </c>
    </row>
    <row r="37" spans="5:6" x14ac:dyDescent="0.25">
      <c r="E37">
        <f t="shared" si="0"/>
        <v>0</v>
      </c>
      <c r="F37" s="13" t="e">
        <f t="shared" si="1"/>
        <v>#REF!</v>
      </c>
    </row>
    <row r="38" spans="5:6" x14ac:dyDescent="0.25">
      <c r="E38">
        <f t="shared" si="0"/>
        <v>0</v>
      </c>
      <c r="F38" s="13" t="e">
        <f t="shared" si="1"/>
        <v>#REF!</v>
      </c>
    </row>
    <row r="39" spans="5:6" x14ac:dyDescent="0.25">
      <c r="E39">
        <f t="shared" si="0"/>
        <v>0</v>
      </c>
      <c r="F39" s="13" t="e">
        <f t="shared" si="1"/>
        <v>#REF!</v>
      </c>
    </row>
    <row r="40" spans="5:6" x14ac:dyDescent="0.25">
      <c r="E40">
        <f t="shared" si="0"/>
        <v>0</v>
      </c>
      <c r="F40" s="13" t="e">
        <f t="shared" si="1"/>
        <v>#REF!</v>
      </c>
    </row>
    <row r="41" spans="5:6" x14ac:dyDescent="0.25">
      <c r="E41">
        <f t="shared" si="0"/>
        <v>0</v>
      </c>
      <c r="F41" s="13" t="e">
        <f t="shared" si="1"/>
        <v>#REF!</v>
      </c>
    </row>
    <row r="42" spans="5:6" x14ac:dyDescent="0.25">
      <c r="E42">
        <f t="shared" si="0"/>
        <v>0</v>
      </c>
      <c r="F42" s="13" t="e">
        <f t="shared" si="1"/>
        <v>#REF!</v>
      </c>
    </row>
    <row r="43" spans="5:6" x14ac:dyDescent="0.25">
      <c r="E43">
        <f t="shared" si="0"/>
        <v>0</v>
      </c>
      <c r="F43" s="13" t="e">
        <f t="shared" si="1"/>
        <v>#REF!</v>
      </c>
    </row>
    <row r="44" spans="5:6" x14ac:dyDescent="0.25">
      <c r="E44">
        <f t="shared" si="0"/>
        <v>0</v>
      </c>
      <c r="F44" s="13" t="e">
        <f t="shared" si="1"/>
        <v>#REF!</v>
      </c>
    </row>
    <row r="45" spans="5:6" x14ac:dyDescent="0.25">
      <c r="E45">
        <f t="shared" si="0"/>
        <v>0</v>
      </c>
      <c r="F45" s="13" t="e">
        <f t="shared" si="1"/>
        <v>#REF!</v>
      </c>
    </row>
    <row r="46" spans="5:6" x14ac:dyDescent="0.25">
      <c r="E46">
        <f t="shared" si="0"/>
        <v>0</v>
      </c>
      <c r="F46" s="13" t="e">
        <f t="shared" si="1"/>
        <v>#REF!</v>
      </c>
    </row>
    <row r="47" spans="5:6" x14ac:dyDescent="0.25">
      <c r="E47">
        <f t="shared" si="0"/>
        <v>0</v>
      </c>
      <c r="F47" s="13" t="e">
        <f t="shared" si="1"/>
        <v>#REF!</v>
      </c>
    </row>
    <row r="48" spans="5:6" x14ac:dyDescent="0.25">
      <c r="E48">
        <f t="shared" si="0"/>
        <v>0</v>
      </c>
      <c r="F48" s="13" t="e">
        <f t="shared" si="1"/>
        <v>#REF!</v>
      </c>
    </row>
    <row r="49" spans="5:6" x14ac:dyDescent="0.25">
      <c r="E49">
        <f t="shared" si="0"/>
        <v>0</v>
      </c>
      <c r="F49" s="13" t="e">
        <f t="shared" si="1"/>
        <v>#REF!</v>
      </c>
    </row>
    <row r="50" spans="5:6" x14ac:dyDescent="0.25">
      <c r="E50">
        <f t="shared" si="0"/>
        <v>0</v>
      </c>
      <c r="F50" s="13" t="e">
        <f t="shared" si="1"/>
        <v>#REF!</v>
      </c>
    </row>
    <row r="51" spans="5:6" x14ac:dyDescent="0.25">
      <c r="E51">
        <f t="shared" si="0"/>
        <v>0</v>
      </c>
      <c r="F51" s="13" t="e">
        <f t="shared" si="1"/>
        <v>#REF!</v>
      </c>
    </row>
    <row r="52" spans="5:6" x14ac:dyDescent="0.25">
      <c r="E52">
        <f t="shared" si="0"/>
        <v>0</v>
      </c>
      <c r="F52" s="13" t="e">
        <f t="shared" si="1"/>
        <v>#REF!</v>
      </c>
    </row>
    <row r="53" spans="5:6" x14ac:dyDescent="0.25">
      <c r="E53">
        <f t="shared" si="0"/>
        <v>0</v>
      </c>
      <c r="F53" s="13">
        <f>GETPIVOTDATA("Sales",$A$3)</f>
        <v>61030.822999999997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B6479-06F8-4C9B-8301-8D262AEC76B9}">
  <dimension ref="A3:O17"/>
  <sheetViews>
    <sheetView workbookViewId="0">
      <selection activeCell="O17" sqref="O17"/>
    </sheetView>
  </sheetViews>
  <sheetFormatPr defaultRowHeight="15" x14ac:dyDescent="0.25"/>
  <cols>
    <col min="1" max="1" width="13.140625" bestFit="1" customWidth="1"/>
    <col min="2" max="2" width="12.140625" bestFit="1" customWidth="1"/>
    <col min="5" max="5" width="13.140625" bestFit="1" customWidth="1"/>
    <col min="6" max="7"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9.42578125" bestFit="1" customWidth="1"/>
  </cols>
  <sheetData>
    <row r="3" spans="1:15" x14ac:dyDescent="0.25">
      <c r="A3" s="6" t="s">
        <v>10933</v>
      </c>
      <c r="B3" s="7" t="s">
        <v>10947</v>
      </c>
      <c r="E3" s="6" t="s">
        <v>10933</v>
      </c>
      <c r="F3" s="7" t="s">
        <v>10948</v>
      </c>
      <c r="H3" s="6" t="s">
        <v>10933</v>
      </c>
      <c r="I3" s="7" t="s">
        <v>10950</v>
      </c>
      <c r="K3" s="6" t="s">
        <v>10933</v>
      </c>
      <c r="L3" s="7" t="s">
        <v>10951</v>
      </c>
      <c r="N3" s="6" t="s">
        <v>10933</v>
      </c>
      <c r="O3" s="7" t="s">
        <v>10952</v>
      </c>
    </row>
    <row r="4" spans="1:15" x14ac:dyDescent="0.25">
      <c r="A4" s="8" t="s">
        <v>10935</v>
      </c>
      <c r="B4" s="27">
        <v>3706.1099999999997</v>
      </c>
      <c r="E4" s="8" t="s">
        <v>10935</v>
      </c>
      <c r="F4" s="27">
        <v>758.63199999999995</v>
      </c>
      <c r="H4" s="8" t="s">
        <v>10935</v>
      </c>
      <c r="I4" s="27">
        <v>54</v>
      </c>
      <c r="K4" s="8" t="s">
        <v>10935</v>
      </c>
      <c r="L4" s="27">
        <v>14</v>
      </c>
      <c r="N4" s="8" t="s">
        <v>10935</v>
      </c>
      <c r="O4" s="27">
        <v>0.20469764793813461</v>
      </c>
    </row>
    <row r="5" spans="1:15" x14ac:dyDescent="0.25">
      <c r="A5" s="8" t="s">
        <v>10936</v>
      </c>
      <c r="B5" s="27">
        <v>937.01199999999994</v>
      </c>
      <c r="E5" s="8" t="s">
        <v>10936</v>
      </c>
      <c r="F5" s="27">
        <v>109.07519999999994</v>
      </c>
      <c r="H5" s="8" t="s">
        <v>10936</v>
      </c>
      <c r="I5" s="27">
        <v>18</v>
      </c>
      <c r="K5" s="8" t="s">
        <v>10936</v>
      </c>
      <c r="L5" s="27">
        <v>6</v>
      </c>
      <c r="N5" s="8" t="s">
        <v>10936</v>
      </c>
      <c r="O5" s="27">
        <v>0.11640747397045069</v>
      </c>
    </row>
    <row r="6" spans="1:15" x14ac:dyDescent="0.25">
      <c r="A6" s="8" t="s">
        <v>10937</v>
      </c>
      <c r="B6" s="27">
        <v>988.00999999999988</v>
      </c>
      <c r="E6" s="8" t="s">
        <v>10937</v>
      </c>
      <c r="F6" s="27">
        <v>183.09379999999999</v>
      </c>
      <c r="H6" s="8" t="s">
        <v>10937</v>
      </c>
      <c r="I6" s="27">
        <v>32</v>
      </c>
      <c r="K6" s="8" t="s">
        <v>10937</v>
      </c>
      <c r="L6" s="27">
        <v>8</v>
      </c>
      <c r="N6" s="8" t="s">
        <v>10937</v>
      </c>
      <c r="O6" s="27">
        <v>0.18531573567069159</v>
      </c>
    </row>
    <row r="7" spans="1:15" x14ac:dyDescent="0.25">
      <c r="A7" s="8" t="s">
        <v>10938</v>
      </c>
      <c r="B7" s="27">
        <v>1797.44</v>
      </c>
      <c r="E7" s="8" t="s">
        <v>10938</v>
      </c>
      <c r="F7" s="27">
        <v>274.08139999999986</v>
      </c>
      <c r="H7" s="8" t="s">
        <v>10938</v>
      </c>
      <c r="I7" s="27">
        <v>31</v>
      </c>
      <c r="K7" s="8" t="s">
        <v>10938</v>
      </c>
      <c r="L7" s="27">
        <v>11</v>
      </c>
      <c r="N7" s="8" t="s">
        <v>10938</v>
      </c>
      <c r="O7" s="27">
        <v>0.15248431102011742</v>
      </c>
    </row>
    <row r="8" spans="1:15" x14ac:dyDescent="0.25">
      <c r="A8" s="8" t="s">
        <v>10939</v>
      </c>
      <c r="B8" s="27">
        <v>8772.4890000000032</v>
      </c>
      <c r="E8" s="8" t="s">
        <v>10939</v>
      </c>
      <c r="F8" s="27">
        <v>615.08949999999993</v>
      </c>
      <c r="H8" s="8" t="s">
        <v>10939</v>
      </c>
      <c r="I8" s="27">
        <v>104</v>
      </c>
      <c r="K8" s="8" t="s">
        <v>10939</v>
      </c>
      <c r="L8" s="27">
        <v>25</v>
      </c>
      <c r="N8" s="8" t="s">
        <v>10939</v>
      </c>
      <c r="O8" s="27">
        <v>7.0115733402458497E-2</v>
      </c>
    </row>
    <row r="9" spans="1:15" x14ac:dyDescent="0.25">
      <c r="A9" s="8" t="s">
        <v>10940</v>
      </c>
      <c r="B9" s="27">
        <v>3497.2640000000006</v>
      </c>
      <c r="E9" s="8" t="s">
        <v>10940</v>
      </c>
      <c r="F9" s="27">
        <v>547.34599999999978</v>
      </c>
      <c r="H9" s="8" t="s">
        <v>10940</v>
      </c>
      <c r="I9" s="27">
        <v>74</v>
      </c>
      <c r="K9" s="8" t="s">
        <v>10940</v>
      </c>
      <c r="L9" s="27">
        <v>24</v>
      </c>
      <c r="N9" s="8" t="s">
        <v>10940</v>
      </c>
      <c r="O9" s="27">
        <v>0.15650691511993367</v>
      </c>
    </row>
    <row r="10" spans="1:15" x14ac:dyDescent="0.25">
      <c r="A10" s="8" t="s">
        <v>10941</v>
      </c>
      <c r="B10" s="27">
        <v>2143.3719999999998</v>
      </c>
      <c r="E10" s="8" t="s">
        <v>10941</v>
      </c>
      <c r="F10" s="27">
        <v>343.48559999999992</v>
      </c>
      <c r="H10" s="8" t="s">
        <v>10941</v>
      </c>
      <c r="I10" s="27">
        <v>61</v>
      </c>
      <c r="K10" s="8" t="s">
        <v>10941</v>
      </c>
      <c r="L10" s="27">
        <v>19</v>
      </c>
      <c r="N10" s="8" t="s">
        <v>10941</v>
      </c>
      <c r="O10" s="27">
        <v>0.16025477611912442</v>
      </c>
    </row>
    <row r="11" spans="1:15" x14ac:dyDescent="0.25">
      <c r="A11" s="8" t="s">
        <v>10942</v>
      </c>
      <c r="B11" s="27">
        <v>8678.8940000000002</v>
      </c>
      <c r="E11" s="8" t="s">
        <v>10942</v>
      </c>
      <c r="F11" s="27">
        <v>-423.7052999999994</v>
      </c>
      <c r="H11" s="8" t="s">
        <v>10942</v>
      </c>
      <c r="I11" s="27">
        <v>98</v>
      </c>
      <c r="K11" s="8" t="s">
        <v>10942</v>
      </c>
      <c r="L11" s="27">
        <v>25</v>
      </c>
      <c r="N11" s="8" t="s">
        <v>10942</v>
      </c>
      <c r="O11" s="27">
        <v>-4.8820195292165039E-2</v>
      </c>
    </row>
    <row r="12" spans="1:15" x14ac:dyDescent="0.25">
      <c r="A12" s="8" t="s">
        <v>10943</v>
      </c>
      <c r="B12" s="27">
        <v>5799.8200000000015</v>
      </c>
      <c r="E12" s="8" t="s">
        <v>10943</v>
      </c>
      <c r="F12" s="27">
        <v>1926.2751999999998</v>
      </c>
      <c r="H12" s="8" t="s">
        <v>10943</v>
      </c>
      <c r="I12" s="27">
        <v>121</v>
      </c>
      <c r="K12" s="8" t="s">
        <v>10943</v>
      </c>
      <c r="L12" s="27">
        <v>35</v>
      </c>
      <c r="N12" s="8" t="s">
        <v>10943</v>
      </c>
      <c r="O12" s="27">
        <v>0.3321267211741053</v>
      </c>
    </row>
    <row r="13" spans="1:15" x14ac:dyDescent="0.25">
      <c r="A13" s="8" t="s">
        <v>10944</v>
      </c>
      <c r="B13" s="27">
        <v>4075.1800000000003</v>
      </c>
      <c r="E13" s="8" t="s">
        <v>10944</v>
      </c>
      <c r="F13" s="27">
        <v>926.98060000000009</v>
      </c>
      <c r="H13" s="8" t="s">
        <v>10944</v>
      </c>
      <c r="I13" s="27">
        <v>83</v>
      </c>
      <c r="K13" s="8" t="s">
        <v>10944</v>
      </c>
      <c r="L13" s="27">
        <v>22</v>
      </c>
      <c r="N13" s="8" t="s">
        <v>10944</v>
      </c>
      <c r="O13" s="27">
        <v>0.22746985409233458</v>
      </c>
    </row>
    <row r="14" spans="1:15" x14ac:dyDescent="0.25">
      <c r="A14" s="8" t="s">
        <v>10945</v>
      </c>
      <c r="B14" s="27">
        <v>7136.4520000000011</v>
      </c>
      <c r="E14" s="8" t="s">
        <v>10945</v>
      </c>
      <c r="F14" s="27">
        <v>837.05229999999949</v>
      </c>
      <c r="H14" s="8" t="s">
        <v>10945</v>
      </c>
      <c r="I14" s="27">
        <v>173</v>
      </c>
      <c r="K14" s="8" t="s">
        <v>10945</v>
      </c>
      <c r="L14" s="27">
        <v>44</v>
      </c>
      <c r="N14" s="8" t="s">
        <v>10945</v>
      </c>
      <c r="O14" s="27">
        <v>0.11729250053107614</v>
      </c>
    </row>
    <row r="15" spans="1:15" x14ac:dyDescent="0.25">
      <c r="A15" s="8" t="s">
        <v>10946</v>
      </c>
      <c r="B15" s="27">
        <v>13498.779999999997</v>
      </c>
      <c r="E15" s="8" t="s">
        <v>10946</v>
      </c>
      <c r="F15" s="27">
        <v>1229.2406999999996</v>
      </c>
      <c r="H15" s="8" t="s">
        <v>10946</v>
      </c>
      <c r="I15" s="27">
        <v>176</v>
      </c>
      <c r="K15" s="8" t="s">
        <v>10946</v>
      </c>
      <c r="L15" s="27">
        <v>48</v>
      </c>
      <c r="N15" s="8" t="s">
        <v>10946</v>
      </c>
      <c r="O15" s="27">
        <v>9.1063096072385788E-2</v>
      </c>
    </row>
    <row r="16" spans="1:15" x14ac:dyDescent="0.25">
      <c r="A16" s="9" t="s">
        <v>10934</v>
      </c>
      <c r="B16" s="29">
        <v>61030.823000000004</v>
      </c>
      <c r="E16" s="9" t="s">
        <v>10934</v>
      </c>
      <c r="F16" s="29">
        <v>7326.6469999999981</v>
      </c>
      <c r="H16" s="9" t="s">
        <v>10934</v>
      </c>
      <c r="I16" s="29">
        <v>1025</v>
      </c>
      <c r="K16" s="9" t="s">
        <v>10934</v>
      </c>
      <c r="L16" s="29">
        <v>281</v>
      </c>
      <c r="N16" s="9" t="s">
        <v>10934</v>
      </c>
      <c r="O16" s="29">
        <v>0.12004830739379027</v>
      </c>
    </row>
    <row r="17" spans="2:15" x14ac:dyDescent="0.25">
      <c r="B17" s="19">
        <f>GETPIVOTDATA("Sales",$A$3)</f>
        <v>61030.823000000004</v>
      </c>
      <c r="F17" s="19">
        <f>GETPIVOTDATA("Profit",$E$3)</f>
        <v>7326.6469999999981</v>
      </c>
      <c r="I17" s="20">
        <f>GETPIVOTDATA("Quantity",$H$3)</f>
        <v>1025</v>
      </c>
      <c r="L17" s="20">
        <f>GETPIVOTDATA("Order ID",$K$3)</f>
        <v>281</v>
      </c>
      <c r="O17" s="21">
        <f>GETPIVOTDATA("Profit Margin",$N$3)</f>
        <v>0.12004830739379027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722C4-49EE-416E-A801-D748FC3D71EB}">
  <dimension ref="A3:L9"/>
  <sheetViews>
    <sheetView workbookViewId="0">
      <selection activeCell="I9" sqref="I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0.140625" customWidth="1"/>
    <col min="9" max="9" width="15" customWidth="1"/>
    <col min="10" max="10" width="10.140625" bestFit="1" customWidth="1"/>
    <col min="11" max="11" width="10.140625" customWidth="1"/>
    <col min="12" max="12" width="15.85546875" customWidth="1"/>
  </cols>
  <sheetData>
    <row r="3" spans="1:12" x14ac:dyDescent="0.25">
      <c r="A3" s="6" t="s">
        <v>10933</v>
      </c>
      <c r="B3" s="5" t="s">
        <v>10947</v>
      </c>
      <c r="C3" s="22" t="s">
        <v>10948</v>
      </c>
      <c r="D3" s="22" t="s">
        <v>10950</v>
      </c>
      <c r="E3" s="22" t="s">
        <v>10951</v>
      </c>
      <c r="F3" s="10" t="s">
        <v>10952</v>
      </c>
    </row>
    <row r="4" spans="1:12" x14ac:dyDescent="0.25">
      <c r="A4" s="8">
        <v>2011</v>
      </c>
      <c r="B4" s="30">
        <v>32310.811499999978</v>
      </c>
      <c r="C4" s="31">
        <v>3199.6725999999999</v>
      </c>
      <c r="D4" s="31">
        <v>594</v>
      </c>
      <c r="E4" s="31">
        <v>153</v>
      </c>
      <c r="F4" s="32">
        <v>9.9027924445661233E-2</v>
      </c>
    </row>
    <row r="5" spans="1:12" x14ac:dyDescent="0.25">
      <c r="A5" s="14">
        <v>2012</v>
      </c>
      <c r="B5" s="33">
        <v>49206.226500000026</v>
      </c>
      <c r="C5" s="34">
        <v>5724.2476999999981</v>
      </c>
      <c r="D5" s="34">
        <v>726</v>
      </c>
      <c r="E5" s="34">
        <v>186</v>
      </c>
      <c r="F5" s="35">
        <v>0.11633177561380358</v>
      </c>
    </row>
    <row r="6" spans="1:12" x14ac:dyDescent="0.25">
      <c r="A6" s="14">
        <v>2013</v>
      </c>
      <c r="B6" s="33">
        <v>53033.109999999957</v>
      </c>
      <c r="C6" s="34">
        <v>10663.005499999999</v>
      </c>
      <c r="D6" s="34">
        <v>833</v>
      </c>
      <c r="E6" s="34">
        <v>218</v>
      </c>
      <c r="F6" s="35">
        <v>0.20106317543889107</v>
      </c>
    </row>
    <row r="7" spans="1:12" x14ac:dyDescent="0.25">
      <c r="A7" s="23">
        <v>2014</v>
      </c>
      <c r="B7" s="36">
        <v>61030.823000000011</v>
      </c>
      <c r="C7" s="37">
        <v>7326.6469999999972</v>
      </c>
      <c r="D7" s="37">
        <v>1025</v>
      </c>
      <c r="E7" s="37">
        <v>281</v>
      </c>
      <c r="F7" s="38">
        <v>0.12004830739379012</v>
      </c>
    </row>
    <row r="9" spans="1:12" ht="15.75" x14ac:dyDescent="0.3">
      <c r="H9" s="25">
        <f>(GETPIVOTDATA("Sum of Sales",$A$3,"Year",2014)/GETPIVOTDATA("Sum of Sales",$A$3,"Year",2013)-1)</f>
        <v>0.15080603419260274</v>
      </c>
      <c r="I9" s="26">
        <f>(GETPIVOTDATA("Sum of Profit",$A$3,"Year",2014)/GETPIVOTDATA("Sum of Profit",$A$3,"Year",2013)-1)</f>
        <v>-0.31289100432331229</v>
      </c>
      <c r="J9" s="24">
        <f>(GETPIVOTDATA("Sum of Quantity",$A$3,"Year",2014)/GETPIVOTDATA("Sum of Quantity",$A$3,"Year",2013)-1)</f>
        <v>0.23049219687875144</v>
      </c>
      <c r="K9" s="24">
        <f>(GETPIVOTDATA("Count of Order ID",$A$3,"Year",2014)/GETPIVOTDATA("Count of Order ID",$A$3,"Year",2013)-1)</f>
        <v>0.28899082568807333</v>
      </c>
      <c r="L9" s="24">
        <f>(GETPIVOTDATA("Sum of Profit Margin",$A$3,"Year",2014)/GETPIVOTDATA("Sum of Profit Margin",$A$3,"Year",2013)-1)</f>
        <v>-0.4029324010637827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1" sqref="G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87" zoomScaleNormal="87" workbookViewId="0">
      <selection activeCell="V10" sqref="V1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Top 5</vt:lpstr>
      <vt:lpstr>World Map</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Chegondi Tarun</cp:lastModifiedBy>
  <dcterms:created xsi:type="dcterms:W3CDTF">2015-06-05T18:17:20Z</dcterms:created>
  <dcterms:modified xsi:type="dcterms:W3CDTF">2024-09-20T18:32:14Z</dcterms:modified>
</cp:coreProperties>
</file>