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CS513-KDD\mywork\cs513-b\midterm\"/>
    </mc:Choice>
  </mc:AlternateContent>
  <xr:revisionPtr revIDLastSave="0" documentId="13_ncr:1_{EFDE9536-09B5-4108-9BB1-4A68FD090AE1}" xr6:coauthVersionLast="47" xr6:coauthVersionMax="47" xr10:uidLastSave="{00000000-0000-0000-0000-000000000000}"/>
  <bookViews>
    <workbookView xWindow="-120" yWindow="-120" windowWidth="29040" windowHeight="16440" xr2:uid="{09B312AB-8FCF-474B-A6E2-4901E3A752B5}"/>
  </bookViews>
  <sheets>
    <sheet name="Sheet1" sheetId="1" r:id="rId1"/>
    <sheet name="Data" sheetId="2" r:id="rId2"/>
  </sheets>
  <definedNames>
    <definedName name="_xlnm._FilterDatabase" localSheetId="1" hidden="1">Data!$A$1:$C$41</definedName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J13" i="1"/>
  <c r="I13" i="1"/>
  <c r="I12" i="1"/>
  <c r="J12" i="1"/>
  <c r="G12" i="1"/>
  <c r="F12" i="1"/>
  <c r="F7" i="1"/>
  <c r="G7" i="1" s="1"/>
  <c r="F6" i="1"/>
  <c r="G6" i="1" s="1"/>
  <c r="K12" i="1" l="1"/>
  <c r="H7" i="1"/>
  <c r="I7" i="1" s="1"/>
  <c r="H6" i="1"/>
  <c r="I6" i="1" s="1"/>
  <c r="I8" i="1" s="1"/>
</calcChain>
</file>

<file path=xl/sharedStrings.xml><?xml version="1.0" encoding="utf-8"?>
<sst xmlns="http://schemas.openxmlformats.org/spreadsheetml/2006/main" count="308" uniqueCount="66">
  <si>
    <t>Somker</t>
  </si>
  <si>
    <t>Gender</t>
  </si>
  <si>
    <t>BP_Status</t>
  </si>
  <si>
    <t>3- Moderate</t>
  </si>
  <si>
    <t>Female</t>
  </si>
  <si>
    <t>High</t>
  </si>
  <si>
    <t>1- Non-smoker</t>
  </si>
  <si>
    <t>Normal</t>
  </si>
  <si>
    <t>Male</t>
  </si>
  <si>
    <t>5- Very Heavy</t>
  </si>
  <si>
    <t>4- Heavy</t>
  </si>
  <si>
    <t>2- Light</t>
  </si>
  <si>
    <t>Entropy and Net Gain</t>
  </si>
  <si>
    <t>No of.</t>
  </si>
  <si>
    <t>pj</t>
  </si>
  <si>
    <t>log2(pj)</t>
  </si>
  <si>
    <t>-pj*log2(pj)</t>
  </si>
  <si>
    <t>BP_Status wise Level</t>
  </si>
  <si>
    <t>tL and tR</t>
  </si>
  <si>
    <t>Splits</t>
  </si>
  <si>
    <t>tL</t>
  </si>
  <si>
    <t>tR</t>
  </si>
  <si>
    <t>Gender: [Female]</t>
  </si>
  <si>
    <t>Gender: [Male]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</si>
  <si>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</si>
  <si>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</si>
  <si>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</si>
  <si>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</si>
  <si>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</si>
  <si>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</si>
  <si>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</si>
  <si>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</si>
  <si>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Level 1 (BP_Status=High)</t>
  </si>
  <si>
    <t>Level 2 (BP_Status=Normal)</t>
  </si>
  <si>
    <t xml:space="preserve">All possible first level splits </t>
  </si>
  <si>
    <t>Smoker:[1- Non-smoker]</t>
  </si>
  <si>
    <t>Smoker:[2- Light]</t>
  </si>
  <si>
    <t>Smoker:[3- Moderate]</t>
  </si>
  <si>
    <t>Smoker:[4- Heavy]</t>
  </si>
  <si>
    <t>Smoker:[5- Very Heavy]</t>
  </si>
  <si>
    <t>Smoker:[2- Light, 3- Moderate, 4- Heavy, 5- Very Heavy]</t>
  </si>
  <si>
    <t>Smoker:[1- Non-smoker, 3- Moderate, 4- Heavy, 5- Very Heavy]</t>
  </si>
  <si>
    <t>Smoker:[1- Non-smoker, 2- Light, 4- Heavy, 5- Very Heavy]</t>
  </si>
  <si>
    <t>Smoker:[1- Non-smoker, 2- Light, 3- Moderate, 5- Very Heavy]</t>
  </si>
  <si>
    <t>Smoker:[1- Non-smoker, 2- Light, 3- Moderate, 4- Heavy]</t>
  </si>
  <si>
    <t>Entropy</t>
  </si>
  <si>
    <t>Smoker:[1- Non-smoker, 2- Light]</t>
  </si>
  <si>
    <t>Smoker:[1- Non-smoker, 3- Moderate]</t>
  </si>
  <si>
    <t>Smoker:[1- Non-smoker, 4- Heavy]</t>
  </si>
  <si>
    <t>Smoker:[1- Non-smoker, 5- Very Heavy]</t>
  </si>
  <si>
    <t>Smoker:[3- Moderate, 4- Heavy, 5- Very Heavy]</t>
  </si>
  <si>
    <t>Smoker:[2- Light, 4- Heavy, 5- Very Heavy]</t>
  </si>
  <si>
    <t>Smoker:[2- Light, 3- Moderate, 5- Very Heavy]</t>
  </si>
  <si>
    <t>Smoker:[2- Light, 3- Moderate, 4- Heavy]</t>
  </si>
  <si>
    <t>Smoker:[2- Light, 3- Moderate]</t>
  </si>
  <si>
    <t>Smoker:[1- Non-smoker, 4- Heavy, 5- Very Heavy]</t>
  </si>
  <si>
    <t>Smoker:[2- Light, 4- Heavy]</t>
  </si>
  <si>
    <t>Smoker:[2- Light, 5- Very Heavy]</t>
  </si>
  <si>
    <t>Smoker:[1- Non-smoker, 3- Moderate, 5- Very Heavy]</t>
  </si>
  <si>
    <t>Smoker:[1- Non-smoker, 3- Moderate, 4- Heavy]</t>
  </si>
  <si>
    <t>Smoker:[3- Moderate, 4- Heavy]</t>
  </si>
  <si>
    <t>Smoker:[1- Non-smoker, 2- Light, 3- Moderate]</t>
  </si>
  <si>
    <t>Smoker:[1- Non-smoker, 2- Light, 5- Very Heavy]</t>
  </si>
  <si>
    <t>Smoker:[3- Moderate, 5- Very Heavy]</t>
  </si>
  <si>
    <t>Smoker:[1- Non-smoker, 2- Light, 4- Heavy]</t>
  </si>
  <si>
    <t>Smoker:[4- Heavy, 5- Very Heavy]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</si>
</sst>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49" fontId="3" fillId="2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 vertical="center"/>
    </xf>
    <xf numFmtId="49" fontId="0" fillId="3" borderId="5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0" fontId="8" fillId="0" borderId="3" xfId="0" applyFont="1" applyBorder="1"/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6" fillId="2" borderId="3" xfId="0" applyNumberFormat="1" applyFont="1" applyFill="1" applyBorder="1" applyAlignment="1">
      <alignment horizontal="left" vertical="center"/>
    </xf>
    <xf numFmtId="0" fontId="0" fillId="0" borderId="3" xfId="0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93EDF-F55A-4D24-9169-3E6DBC73987C}" name="Table2" displayName="Table2" ref="E5:I8" totalsRowShown="0" headerRowDxfId="7" dataDxfId="6" tableBorderDxfId="5">
  <tableColumns count="5">
    <tableColumn id="1" xr3:uid="{199CADAD-F055-4310-8336-466BCA3C3311}" name="BP_Status wise Level" dataDxfId="4"/>
    <tableColumn id="2" xr3:uid="{25768D13-032B-4253-836E-19B4F058A953}" name="No of." dataDxfId="3"/>
    <tableColumn id="3" xr3:uid="{83A5DC02-261E-423C-AD9A-6A622CAE64A7}" name="pj" dataDxfId="2"/>
    <tableColumn id="4" xr3:uid="{F8B61A0B-B37C-4F08-B61B-AC8E3C8C77AC}" name="log2(pj)" dataDxfId="1"/>
    <tableColumn id="5" xr3:uid="{9E74C960-E106-4458-B8AB-AD1C7DEF23B3}" name="-pj*log2(pj)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D2-20DB-4CD2-A1C2-26984BF049EF}">
  <dimension ref="A1:R41"/>
  <sheetViews>
    <sheetView tabSelected="1" zoomScale="55" workbookViewId="0">
      <selection activeCell="Q19" sqref="Q19"/>
    </sheetView>
  </sheetViews>
  <sheetFormatPr defaultRowHeight="15"/>
  <cols>
    <col min="1" max="1" width="14.28515625" bestFit="1" customWidth="1"/>
    <col min="2" max="2" width="10" bestFit="1" customWidth="1"/>
    <col min="3" max="3" width="12.140625" bestFit="1" customWidth="1"/>
    <col min="5" max="5" width="27.28515625" bestFit="1" customWidth="1"/>
    <col min="6" max="6" width="14.5703125" bestFit="1" customWidth="1"/>
    <col min="7" max="7" width="16.7109375" bestFit="1" customWidth="1"/>
    <col min="8" max="8" width="14.42578125" bestFit="1" customWidth="1"/>
    <col min="9" max="9" width="13.7109375" bestFit="1" customWidth="1"/>
    <col min="10" max="10" width="8.140625" bestFit="1" customWidth="1"/>
    <col min="11" max="11" width="7.28515625" bestFit="1" customWidth="1"/>
    <col min="12" max="12" width="6.5703125" bestFit="1" customWidth="1"/>
    <col min="13" max="13" width="6.85546875" bestFit="1" customWidth="1"/>
    <col min="14" max="14" width="6" customWidth="1"/>
    <col min="15" max="15" width="6" bestFit="1" customWidth="1"/>
    <col min="16" max="16" width="36.85546875" bestFit="1" customWidth="1"/>
    <col min="17" max="17" width="58.140625" bestFit="1" customWidth="1"/>
  </cols>
  <sheetData>
    <row r="1" spans="1:18" ht="15.75" thickBot="1">
      <c r="A1" s="1" t="s">
        <v>0</v>
      </c>
      <c r="B1" s="1" t="s">
        <v>1</v>
      </c>
      <c r="C1" s="1" t="s">
        <v>2</v>
      </c>
    </row>
    <row r="2" spans="1:18">
      <c r="A2" s="2" t="s">
        <v>3</v>
      </c>
      <c r="B2" s="2" t="s">
        <v>4</v>
      </c>
      <c r="C2" s="2" t="s">
        <v>5</v>
      </c>
    </row>
    <row r="3" spans="1:18" ht="24" thickBot="1">
      <c r="A3" s="3" t="s">
        <v>6</v>
      </c>
      <c r="B3" s="3" t="s">
        <v>4</v>
      </c>
      <c r="C3" s="3" t="s">
        <v>7</v>
      </c>
      <c r="O3" s="31" t="s">
        <v>34</v>
      </c>
      <c r="P3" s="31"/>
      <c r="Q3" s="31"/>
      <c r="R3" s="22"/>
    </row>
    <row r="4" spans="1:18" ht="16.5" thickBot="1">
      <c r="A4" s="3" t="s">
        <v>6</v>
      </c>
      <c r="B4" s="3" t="s">
        <v>8</v>
      </c>
      <c r="C4" s="3" t="s">
        <v>5</v>
      </c>
      <c r="E4" s="23" t="s">
        <v>12</v>
      </c>
      <c r="F4" s="24"/>
      <c r="G4" s="24"/>
      <c r="H4" s="24"/>
      <c r="I4" s="25"/>
      <c r="O4" s="32" t="s">
        <v>18</v>
      </c>
      <c r="P4" s="32"/>
      <c r="Q4" s="32"/>
    </row>
    <row r="5" spans="1:18" ht="15.75">
      <c r="A5" s="3" t="s">
        <v>6</v>
      </c>
      <c r="B5" s="3" t="s">
        <v>4</v>
      </c>
      <c r="C5" s="3" t="s">
        <v>7</v>
      </c>
      <c r="E5" s="4" t="s">
        <v>17</v>
      </c>
      <c r="F5" s="4" t="s">
        <v>13</v>
      </c>
      <c r="G5" s="4" t="s">
        <v>14</v>
      </c>
      <c r="H5" s="4" t="s">
        <v>15</v>
      </c>
      <c r="I5" s="4" t="s">
        <v>16</v>
      </c>
      <c r="O5" s="33" t="s">
        <v>19</v>
      </c>
      <c r="P5" s="33" t="s">
        <v>20</v>
      </c>
      <c r="Q5" s="33" t="s">
        <v>21</v>
      </c>
    </row>
    <row r="6" spans="1:18" ht="15.75">
      <c r="A6" s="3" t="s">
        <v>9</v>
      </c>
      <c r="B6" s="3" t="s">
        <v>8</v>
      </c>
      <c r="C6" s="3" t="s">
        <v>5</v>
      </c>
      <c r="E6" s="5" t="s">
        <v>32</v>
      </c>
      <c r="F6" s="6">
        <f>COUNTIF(C2:C41, "High")</f>
        <v>24</v>
      </c>
      <c r="G6" s="6">
        <f>F6/40</f>
        <v>0.6</v>
      </c>
      <c r="H6" s="6">
        <f>LOG(G6,2)</f>
        <v>-0.73696559416620622</v>
      </c>
      <c r="I6" s="6">
        <f>-G6*H6</f>
        <v>0.44217935649972373</v>
      </c>
      <c r="M6" s="11"/>
      <c r="N6" s="12"/>
      <c r="O6" s="9">
        <v>1</v>
      </c>
      <c r="P6" s="10" t="s">
        <v>23</v>
      </c>
      <c r="Q6" s="10" t="s">
        <v>22</v>
      </c>
    </row>
    <row r="7" spans="1:18" ht="15.75">
      <c r="A7" s="3" t="s">
        <v>6</v>
      </c>
      <c r="B7" s="3" t="s">
        <v>4</v>
      </c>
      <c r="C7" s="3" t="s">
        <v>7</v>
      </c>
      <c r="E7" s="5" t="s">
        <v>33</v>
      </c>
      <c r="F7" s="6">
        <f>COUNTIF(C2:C41, "Normal")</f>
        <v>16</v>
      </c>
      <c r="G7" s="6">
        <f>F7/40</f>
        <v>0.4</v>
      </c>
      <c r="H7" s="6">
        <f>LOG(G7,2)</f>
        <v>-1.3219280948873622</v>
      </c>
      <c r="I7" s="6">
        <f>-G7*H7</f>
        <v>0.52877123795494485</v>
      </c>
      <c r="M7" s="11"/>
      <c r="N7" s="12"/>
      <c r="O7" s="9">
        <v>2</v>
      </c>
      <c r="P7" s="3" t="s">
        <v>35</v>
      </c>
      <c r="Q7" s="3" t="s">
        <v>40</v>
      </c>
    </row>
    <row r="8" spans="1:18" ht="15.75">
      <c r="A8" s="3" t="s">
        <v>6</v>
      </c>
      <c r="B8" s="3" t="s">
        <v>8</v>
      </c>
      <c r="C8" s="3" t="s">
        <v>5</v>
      </c>
      <c r="E8" s="6"/>
      <c r="F8" s="6"/>
      <c r="G8" s="6"/>
      <c r="H8" s="7" t="s">
        <v>45</v>
      </c>
      <c r="I8" s="8">
        <f>SUM(I6:I7)</f>
        <v>0.97095059445466858</v>
      </c>
      <c r="M8" s="11"/>
      <c r="N8" s="12"/>
      <c r="O8" s="9">
        <v>3</v>
      </c>
      <c r="P8" s="3" t="s">
        <v>36</v>
      </c>
      <c r="Q8" s="3" t="s">
        <v>41</v>
      </c>
    </row>
    <row r="9" spans="1:18" ht="15.75" thickBot="1">
      <c r="A9" s="3" t="s">
        <v>6</v>
      </c>
      <c r="B9" s="3" t="s">
        <v>4</v>
      </c>
      <c r="C9" s="3" t="s">
        <v>5</v>
      </c>
      <c r="O9" s="9">
        <v>4</v>
      </c>
      <c r="P9" s="3" t="s">
        <v>37</v>
      </c>
      <c r="Q9" s="3" t="s">
        <v>42</v>
      </c>
    </row>
    <row r="10" spans="1:18" ht="15.75" thickBot="1">
      <c r="A10" s="3" t="s">
        <v>6</v>
      </c>
      <c r="B10" s="3" t="s">
        <v>4</v>
      </c>
      <c r="C10" s="3" t="s">
        <v>7</v>
      </c>
      <c r="E10" s="16"/>
      <c r="F10" s="17"/>
      <c r="G10" s="17"/>
      <c r="H10" s="21" t="s">
        <v>30</v>
      </c>
      <c r="I10" s="21"/>
      <c r="J10" s="17"/>
      <c r="K10" s="18"/>
      <c r="L10" s="19"/>
      <c r="M10" s="20"/>
      <c r="O10" s="9">
        <v>5</v>
      </c>
      <c r="P10" s="3" t="s">
        <v>38</v>
      </c>
      <c r="Q10" s="3" t="s">
        <v>43</v>
      </c>
    </row>
    <row r="11" spans="1:18">
      <c r="A11" s="3" t="s">
        <v>10</v>
      </c>
      <c r="B11" s="3" t="s">
        <v>8</v>
      </c>
      <c r="C11" s="3" t="s">
        <v>7</v>
      </c>
      <c r="E11" s="15" t="s">
        <v>19</v>
      </c>
      <c r="F11" s="15" t="s">
        <v>24</v>
      </c>
      <c r="G11" s="15" t="s">
        <v>25</v>
      </c>
      <c r="H11" s="15" t="s">
        <v>26</v>
      </c>
      <c r="I11" s="15" t="s">
        <v>27</v>
      </c>
      <c r="J11" s="15" t="s">
        <v>28</v>
      </c>
      <c r="K11" s="15" t="s">
        <v>29</v>
      </c>
      <c r="L11" s="15" t="s">
        <v>30</v>
      </c>
      <c r="M11" s="15" t="s">
        <v>31</v>
      </c>
      <c r="O11" s="9">
        <v>6</v>
      </c>
      <c r="P11" s="3" t="s">
        <v>39</v>
      </c>
      <c r="Q11" s="3" t="s">
        <v>44</v>
      </c>
    </row>
    <row r="12" spans="1:18">
      <c r="A12" s="3" t="s">
        <v>6</v>
      </c>
      <c r="B12" s="3" t="s">
        <v>4</v>
      </c>
      <c r="C12" s="3" t="s">
        <v>5</v>
      </c>
      <c r="E12" s="9">
        <v>1</v>
      </c>
      <c r="F12" s="13">
        <f>COUNTIF(B2:B41, "Male")/40</f>
        <v>0.45</v>
      </c>
      <c r="G12" s="13">
        <f>COUNTIF(B2:B41, "Female")/40</f>
        <v>0.55000000000000004</v>
      </c>
      <c r="H12" s="9">
        <v>1</v>
      </c>
      <c r="I12" s="13">
        <f>13/24</f>
        <v>0.54166666666666663</v>
      </c>
      <c r="J12" s="13">
        <f>11/24</f>
        <v>0.45833333333333331</v>
      </c>
      <c r="K12" s="13">
        <f>2*(F12*G12)</f>
        <v>0.49500000000000005</v>
      </c>
      <c r="L12" s="13">
        <f>ABS(I12-J12)+ABS(I13-J13)</f>
        <v>0.45833333333333331</v>
      </c>
      <c r="M12" s="13">
        <f>0.495*0.458</f>
        <v>0.22670999999999999</v>
      </c>
      <c r="O12" s="9">
        <v>7</v>
      </c>
      <c r="P12" s="3" t="s">
        <v>46</v>
      </c>
      <c r="Q12" s="3" t="s">
        <v>50</v>
      </c>
    </row>
    <row r="13" spans="1:18">
      <c r="A13" s="3" t="s">
        <v>3</v>
      </c>
      <c r="B13" s="3" t="s">
        <v>8</v>
      </c>
      <c r="C13" s="3" t="s">
        <v>7</v>
      </c>
      <c r="E13" s="9"/>
      <c r="F13" s="13"/>
      <c r="G13" s="13"/>
      <c r="H13" s="9">
        <v>2</v>
      </c>
      <c r="I13" s="13">
        <f>5/16</f>
        <v>0.3125</v>
      </c>
      <c r="J13" s="13">
        <f>11/16</f>
        <v>0.6875</v>
      </c>
      <c r="K13" s="13"/>
      <c r="L13" s="13"/>
      <c r="M13" s="13"/>
      <c r="O13" s="9">
        <v>8</v>
      </c>
      <c r="P13" s="3" t="s">
        <v>47</v>
      </c>
      <c r="Q13" s="34" t="s">
        <v>51</v>
      </c>
    </row>
    <row r="14" spans="1:18">
      <c r="A14" s="3" t="s">
        <v>11</v>
      </c>
      <c r="B14" s="3" t="s">
        <v>4</v>
      </c>
      <c r="C14" s="3" t="s">
        <v>7</v>
      </c>
      <c r="G14" s="11"/>
      <c r="H14" s="14"/>
      <c r="I14" s="14"/>
      <c r="J14" s="12"/>
      <c r="K14" s="14"/>
      <c r="L14" s="14"/>
      <c r="M14" s="14"/>
      <c r="N14" s="14"/>
      <c r="O14" s="9">
        <v>9</v>
      </c>
      <c r="P14" s="3" t="s">
        <v>48</v>
      </c>
      <c r="Q14" s="29" t="s">
        <v>52</v>
      </c>
    </row>
    <row r="15" spans="1:18">
      <c r="A15" s="3" t="s">
        <v>6</v>
      </c>
      <c r="B15" s="3" t="s">
        <v>4</v>
      </c>
      <c r="C15" s="3" t="s">
        <v>5</v>
      </c>
      <c r="G15" s="11"/>
      <c r="H15" s="14"/>
      <c r="I15" s="14"/>
      <c r="J15" s="12"/>
      <c r="K15" s="14"/>
      <c r="L15" s="14"/>
      <c r="M15" s="14"/>
      <c r="N15" s="14"/>
      <c r="O15" s="9">
        <v>10</v>
      </c>
      <c r="P15" s="3" t="s">
        <v>49</v>
      </c>
      <c r="Q15" s="34" t="s">
        <v>53</v>
      </c>
    </row>
    <row r="16" spans="1:18" ht="15.75" thickBot="1">
      <c r="A16" s="3" t="s">
        <v>6</v>
      </c>
      <c r="B16" s="3" t="s">
        <v>4</v>
      </c>
      <c r="C16" s="3" t="s">
        <v>5</v>
      </c>
      <c r="O16" s="9">
        <v>11</v>
      </c>
      <c r="P16" s="34" t="s">
        <v>54</v>
      </c>
      <c r="Q16" s="34" t="s">
        <v>55</v>
      </c>
    </row>
    <row r="17" spans="1:17" ht="16.5" thickBot="1">
      <c r="A17" s="3" t="s">
        <v>10</v>
      </c>
      <c r="B17" s="3" t="s">
        <v>8</v>
      </c>
      <c r="C17" s="3" t="s">
        <v>7</v>
      </c>
      <c r="E17" s="26" t="s">
        <v>18</v>
      </c>
      <c r="F17" s="27"/>
      <c r="G17" s="28"/>
      <c r="O17" s="9">
        <v>12</v>
      </c>
      <c r="P17" s="34" t="s">
        <v>56</v>
      </c>
      <c r="Q17" s="34" t="s">
        <v>58</v>
      </c>
    </row>
    <row r="18" spans="1:17">
      <c r="A18" s="3" t="s">
        <v>6</v>
      </c>
      <c r="B18" s="3" t="s">
        <v>4</v>
      </c>
      <c r="C18" s="3" t="s">
        <v>7</v>
      </c>
      <c r="E18" s="15" t="s">
        <v>19</v>
      </c>
      <c r="F18" s="15" t="s">
        <v>20</v>
      </c>
      <c r="G18" s="15" t="s">
        <v>21</v>
      </c>
      <c r="O18" s="9">
        <v>13</v>
      </c>
      <c r="P18" s="34" t="s">
        <v>57</v>
      </c>
      <c r="Q18" s="34" t="s">
        <v>59</v>
      </c>
    </row>
    <row r="19" spans="1:17">
      <c r="A19" s="3" t="s">
        <v>9</v>
      </c>
      <c r="B19" s="3" t="s">
        <v>8</v>
      </c>
      <c r="C19" s="3" t="s">
        <v>5</v>
      </c>
      <c r="E19" s="9">
        <v>1</v>
      </c>
      <c r="F19" s="10" t="s">
        <v>23</v>
      </c>
      <c r="G19" s="10" t="s">
        <v>22</v>
      </c>
      <c r="O19" s="9">
        <v>14</v>
      </c>
      <c r="P19" s="29" t="s">
        <v>60</v>
      </c>
      <c r="Q19" s="34" t="s">
        <v>62</v>
      </c>
    </row>
    <row r="20" spans="1:17">
      <c r="A20" s="3" t="s">
        <v>10</v>
      </c>
      <c r="B20" s="3" t="s">
        <v>8</v>
      </c>
      <c r="C20" s="3" t="s">
        <v>5</v>
      </c>
      <c r="O20" s="9">
        <v>15</v>
      </c>
      <c r="P20" s="34" t="s">
        <v>63</v>
      </c>
      <c r="Q20" s="34" t="s">
        <v>64</v>
      </c>
    </row>
    <row r="21" spans="1:17">
      <c r="A21" s="3" t="s">
        <v>6</v>
      </c>
      <c r="B21" s="3" t="s">
        <v>4</v>
      </c>
      <c r="C21" s="3" t="s">
        <v>7</v>
      </c>
      <c r="O21" s="9">
        <v>16</v>
      </c>
      <c r="P21" s="34" t="s">
        <v>65</v>
      </c>
      <c r="Q21" s="34" t="s">
        <v>61</v>
      </c>
    </row>
    <row r="22" spans="1:17">
      <c r="A22" s="3" t="s">
        <v>10</v>
      </c>
      <c r="B22" s="3" t="s">
        <v>4</v>
      </c>
      <c r="C22" s="3" t="s">
        <v>7</v>
      </c>
      <c r="O22" s="30"/>
    </row>
    <row r="23" spans="1:17">
      <c r="A23" s="3" t="s">
        <v>10</v>
      </c>
      <c r="B23" s="3" t="s">
        <v>8</v>
      </c>
      <c r="C23" s="3" t="s">
        <v>5</v>
      </c>
      <c r="O23" s="30"/>
    </row>
    <row r="24" spans="1:17">
      <c r="A24" s="3" t="s">
        <v>6</v>
      </c>
      <c r="B24" s="3" t="s">
        <v>8</v>
      </c>
      <c r="C24" s="3" t="s">
        <v>5</v>
      </c>
      <c r="O24" s="30"/>
    </row>
    <row r="25" spans="1:17">
      <c r="A25" s="3" t="s">
        <v>10</v>
      </c>
      <c r="B25" s="3" t="s">
        <v>8</v>
      </c>
      <c r="C25" s="3" t="s">
        <v>7</v>
      </c>
      <c r="O25" s="30"/>
    </row>
    <row r="26" spans="1:17">
      <c r="A26" s="3" t="s">
        <v>6</v>
      </c>
      <c r="B26" s="3" t="s">
        <v>4</v>
      </c>
      <c r="C26" s="3" t="s">
        <v>5</v>
      </c>
    </row>
    <row r="27" spans="1:17">
      <c r="A27" s="3" t="s">
        <v>6</v>
      </c>
      <c r="B27" s="3" t="s">
        <v>4</v>
      </c>
      <c r="C27" s="3" t="s">
        <v>5</v>
      </c>
    </row>
    <row r="28" spans="1:17">
      <c r="A28" s="3" t="s">
        <v>6</v>
      </c>
      <c r="B28" s="3" t="s">
        <v>8</v>
      </c>
      <c r="C28" s="3" t="s">
        <v>5</v>
      </c>
    </row>
    <row r="29" spans="1:17">
      <c r="A29" s="3" t="s">
        <v>6</v>
      </c>
      <c r="B29" s="3" t="s">
        <v>8</v>
      </c>
      <c r="C29" s="3" t="s">
        <v>5</v>
      </c>
    </row>
    <row r="30" spans="1:17">
      <c r="A30" s="3" t="s">
        <v>6</v>
      </c>
      <c r="B30" s="3" t="s">
        <v>4</v>
      </c>
      <c r="C30" s="3" t="s">
        <v>7</v>
      </c>
    </row>
    <row r="31" spans="1:17">
      <c r="A31" s="3" t="s">
        <v>11</v>
      </c>
      <c r="B31" s="3" t="s">
        <v>4</v>
      </c>
      <c r="C31" s="3" t="s">
        <v>5</v>
      </c>
    </row>
    <row r="32" spans="1:17">
      <c r="A32" s="3" t="s">
        <v>11</v>
      </c>
      <c r="B32" s="3" t="s">
        <v>4</v>
      </c>
      <c r="C32" s="3" t="s">
        <v>7</v>
      </c>
    </row>
    <row r="33" spans="1:3">
      <c r="A33" s="3" t="s">
        <v>10</v>
      </c>
      <c r="B33" s="3" t="s">
        <v>8</v>
      </c>
      <c r="C33" s="3" t="s">
        <v>5</v>
      </c>
    </row>
    <row r="34" spans="1:3">
      <c r="A34" s="3" t="s">
        <v>6</v>
      </c>
      <c r="B34" s="3" t="s">
        <v>4</v>
      </c>
      <c r="C34" s="3" t="s">
        <v>5</v>
      </c>
    </row>
    <row r="35" spans="1:3">
      <c r="A35" s="3" t="s">
        <v>10</v>
      </c>
      <c r="B35" s="3" t="s">
        <v>8</v>
      </c>
      <c r="C35" s="3" t="s">
        <v>5</v>
      </c>
    </row>
    <row r="36" spans="1:3">
      <c r="A36" s="3" t="s">
        <v>6</v>
      </c>
      <c r="B36" s="3" t="s">
        <v>4</v>
      </c>
      <c r="C36" s="3" t="s">
        <v>7</v>
      </c>
    </row>
    <row r="37" spans="1:3">
      <c r="A37" s="3" t="s">
        <v>10</v>
      </c>
      <c r="B37" s="3" t="s">
        <v>8</v>
      </c>
      <c r="C37" s="3" t="s">
        <v>7</v>
      </c>
    </row>
    <row r="38" spans="1:3">
      <c r="A38" s="3" t="s">
        <v>9</v>
      </c>
      <c r="B38" s="3" t="s">
        <v>8</v>
      </c>
      <c r="C38" s="3" t="s">
        <v>5</v>
      </c>
    </row>
    <row r="39" spans="1:3">
      <c r="A39" s="3" t="s">
        <v>9</v>
      </c>
      <c r="B39" s="3" t="s">
        <v>8</v>
      </c>
      <c r="C39" s="3" t="s">
        <v>5</v>
      </c>
    </row>
    <row r="40" spans="1:3">
      <c r="A40" s="3" t="s">
        <v>10</v>
      </c>
      <c r="B40" s="3" t="s">
        <v>4</v>
      </c>
      <c r="C40" s="3" t="s">
        <v>5</v>
      </c>
    </row>
    <row r="41" spans="1:3">
      <c r="A41" s="3" t="s">
        <v>6</v>
      </c>
      <c r="B41" s="3" t="s">
        <v>4</v>
      </c>
      <c r="C41" s="3" t="s">
        <v>5</v>
      </c>
    </row>
  </sheetData>
  <autoFilter ref="A1:C1" xr:uid="{B6547CD2-20DB-4CD2-A1C2-26984BF049EF}"/>
  <mergeCells count="4">
    <mergeCell ref="O3:Q3"/>
    <mergeCell ref="E4:I4"/>
    <mergeCell ref="E17:G17"/>
    <mergeCell ref="O4:Q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31DB-FF1E-459C-A4BB-3DA14E9F26A5}">
  <sheetPr filterMode="1"/>
  <dimension ref="A1:C41"/>
  <sheetViews>
    <sheetView workbookViewId="0">
      <selection activeCell="B44" sqref="B44"/>
    </sheetView>
  </sheetViews>
  <sheetFormatPr defaultRowHeight="15"/>
  <cols>
    <col min="1" max="1" width="22.7109375" customWidth="1"/>
    <col min="2" max="2" width="16.140625" customWidth="1"/>
    <col min="3" max="3" width="18.42578125" customWidth="1"/>
  </cols>
  <sheetData>
    <row r="1" spans="1:3" ht="15.75" thickBot="1">
      <c r="A1" s="1" t="s">
        <v>0</v>
      </c>
      <c r="B1" s="1" t="s">
        <v>1</v>
      </c>
      <c r="C1" s="1" t="s">
        <v>2</v>
      </c>
    </row>
    <row r="2" spans="1:3" hidden="1">
      <c r="A2" s="2" t="s">
        <v>3</v>
      </c>
      <c r="B2" s="2" t="s">
        <v>4</v>
      </c>
      <c r="C2" s="2" t="s">
        <v>5</v>
      </c>
    </row>
    <row r="3" spans="1:3" hidden="1">
      <c r="A3" s="3" t="s">
        <v>6</v>
      </c>
      <c r="B3" s="3" t="s">
        <v>4</v>
      </c>
      <c r="C3" s="3" t="s">
        <v>7</v>
      </c>
    </row>
    <row r="4" spans="1:3">
      <c r="A4" s="3" t="s">
        <v>6</v>
      </c>
      <c r="B4" s="3" t="s">
        <v>8</v>
      </c>
      <c r="C4" s="3" t="s">
        <v>5</v>
      </c>
    </row>
    <row r="5" spans="1:3" hidden="1">
      <c r="A5" s="3" t="s">
        <v>6</v>
      </c>
      <c r="B5" s="3" t="s">
        <v>4</v>
      </c>
      <c r="C5" s="3" t="s">
        <v>7</v>
      </c>
    </row>
    <row r="6" spans="1:3">
      <c r="A6" s="3" t="s">
        <v>9</v>
      </c>
      <c r="B6" s="3" t="s">
        <v>8</v>
      </c>
      <c r="C6" s="3" t="s">
        <v>5</v>
      </c>
    </row>
    <row r="7" spans="1:3" hidden="1">
      <c r="A7" s="3" t="s">
        <v>6</v>
      </c>
      <c r="B7" s="3" t="s">
        <v>4</v>
      </c>
      <c r="C7" s="3" t="s">
        <v>7</v>
      </c>
    </row>
    <row r="8" spans="1:3">
      <c r="A8" s="3" t="s">
        <v>6</v>
      </c>
      <c r="B8" s="3" t="s">
        <v>8</v>
      </c>
      <c r="C8" s="3" t="s">
        <v>5</v>
      </c>
    </row>
    <row r="9" spans="1:3" hidden="1">
      <c r="A9" s="3" t="s">
        <v>6</v>
      </c>
      <c r="B9" s="3" t="s">
        <v>4</v>
      </c>
      <c r="C9" s="3" t="s">
        <v>5</v>
      </c>
    </row>
    <row r="10" spans="1:3" hidden="1">
      <c r="A10" s="3" t="s">
        <v>6</v>
      </c>
      <c r="B10" s="3" t="s">
        <v>4</v>
      </c>
      <c r="C10" s="3" t="s">
        <v>7</v>
      </c>
    </row>
    <row r="11" spans="1:3" hidden="1">
      <c r="A11" s="3" t="s">
        <v>10</v>
      </c>
      <c r="B11" s="3" t="s">
        <v>8</v>
      </c>
      <c r="C11" s="3" t="s">
        <v>7</v>
      </c>
    </row>
    <row r="12" spans="1:3" hidden="1">
      <c r="A12" s="3" t="s">
        <v>6</v>
      </c>
      <c r="B12" s="3" t="s">
        <v>4</v>
      </c>
      <c r="C12" s="3" t="s">
        <v>5</v>
      </c>
    </row>
    <row r="13" spans="1:3" hidden="1">
      <c r="A13" s="3" t="s">
        <v>3</v>
      </c>
      <c r="B13" s="3" t="s">
        <v>8</v>
      </c>
      <c r="C13" s="3" t="s">
        <v>7</v>
      </c>
    </row>
    <row r="14" spans="1:3" hidden="1">
      <c r="A14" s="3" t="s">
        <v>11</v>
      </c>
      <c r="B14" s="3" t="s">
        <v>4</v>
      </c>
      <c r="C14" s="3" t="s">
        <v>7</v>
      </c>
    </row>
    <row r="15" spans="1:3" hidden="1">
      <c r="A15" s="3" t="s">
        <v>6</v>
      </c>
      <c r="B15" s="3" t="s">
        <v>4</v>
      </c>
      <c r="C15" s="3" t="s">
        <v>5</v>
      </c>
    </row>
    <row r="16" spans="1:3" hidden="1">
      <c r="A16" s="3" t="s">
        <v>6</v>
      </c>
      <c r="B16" s="3" t="s">
        <v>4</v>
      </c>
      <c r="C16" s="3" t="s">
        <v>5</v>
      </c>
    </row>
    <row r="17" spans="1:3" hidden="1">
      <c r="A17" s="3" t="s">
        <v>10</v>
      </c>
      <c r="B17" s="3" t="s">
        <v>8</v>
      </c>
      <c r="C17" s="3" t="s">
        <v>7</v>
      </c>
    </row>
    <row r="18" spans="1:3" hidden="1">
      <c r="A18" s="3" t="s">
        <v>6</v>
      </c>
      <c r="B18" s="3" t="s">
        <v>4</v>
      </c>
      <c r="C18" s="3" t="s">
        <v>7</v>
      </c>
    </row>
    <row r="19" spans="1:3">
      <c r="A19" s="3" t="s">
        <v>9</v>
      </c>
      <c r="B19" s="3" t="s">
        <v>8</v>
      </c>
      <c r="C19" s="3" t="s">
        <v>5</v>
      </c>
    </row>
    <row r="20" spans="1:3">
      <c r="A20" s="3" t="s">
        <v>10</v>
      </c>
      <c r="B20" s="3" t="s">
        <v>8</v>
      </c>
      <c r="C20" s="3" t="s">
        <v>5</v>
      </c>
    </row>
    <row r="21" spans="1:3" hidden="1">
      <c r="A21" s="3" t="s">
        <v>6</v>
      </c>
      <c r="B21" s="3" t="s">
        <v>4</v>
      </c>
      <c r="C21" s="3" t="s">
        <v>7</v>
      </c>
    </row>
    <row r="22" spans="1:3" hidden="1">
      <c r="A22" s="3" t="s">
        <v>10</v>
      </c>
      <c r="B22" s="3" t="s">
        <v>4</v>
      </c>
      <c r="C22" s="3" t="s">
        <v>7</v>
      </c>
    </row>
    <row r="23" spans="1:3">
      <c r="A23" s="3" t="s">
        <v>10</v>
      </c>
      <c r="B23" s="3" t="s">
        <v>8</v>
      </c>
      <c r="C23" s="3" t="s">
        <v>5</v>
      </c>
    </row>
    <row r="24" spans="1:3">
      <c r="A24" s="3" t="s">
        <v>6</v>
      </c>
      <c r="B24" s="3" t="s">
        <v>8</v>
      </c>
      <c r="C24" s="3" t="s">
        <v>5</v>
      </c>
    </row>
    <row r="25" spans="1:3" hidden="1">
      <c r="A25" s="3" t="s">
        <v>10</v>
      </c>
      <c r="B25" s="3" t="s">
        <v>8</v>
      </c>
      <c r="C25" s="3" t="s">
        <v>7</v>
      </c>
    </row>
    <row r="26" spans="1:3" hidden="1">
      <c r="A26" s="3" t="s">
        <v>6</v>
      </c>
      <c r="B26" s="3" t="s">
        <v>4</v>
      </c>
      <c r="C26" s="3" t="s">
        <v>5</v>
      </c>
    </row>
    <row r="27" spans="1:3" hidden="1">
      <c r="A27" s="3" t="s">
        <v>6</v>
      </c>
      <c r="B27" s="3" t="s">
        <v>4</v>
      </c>
      <c r="C27" s="3" t="s">
        <v>5</v>
      </c>
    </row>
    <row r="28" spans="1:3">
      <c r="A28" s="3" t="s">
        <v>6</v>
      </c>
      <c r="B28" s="3" t="s">
        <v>8</v>
      </c>
      <c r="C28" s="3" t="s">
        <v>5</v>
      </c>
    </row>
    <row r="29" spans="1:3">
      <c r="A29" s="3" t="s">
        <v>6</v>
      </c>
      <c r="B29" s="3" t="s">
        <v>8</v>
      </c>
      <c r="C29" s="3" t="s">
        <v>5</v>
      </c>
    </row>
    <row r="30" spans="1:3" hidden="1">
      <c r="A30" s="3" t="s">
        <v>6</v>
      </c>
      <c r="B30" s="3" t="s">
        <v>4</v>
      </c>
      <c r="C30" s="3" t="s">
        <v>7</v>
      </c>
    </row>
    <row r="31" spans="1:3" hidden="1">
      <c r="A31" s="3" t="s">
        <v>11</v>
      </c>
      <c r="B31" s="3" t="s">
        <v>4</v>
      </c>
      <c r="C31" s="3" t="s">
        <v>5</v>
      </c>
    </row>
    <row r="32" spans="1:3" hidden="1">
      <c r="A32" s="3" t="s">
        <v>11</v>
      </c>
      <c r="B32" s="3" t="s">
        <v>4</v>
      </c>
      <c r="C32" s="3" t="s">
        <v>7</v>
      </c>
    </row>
    <row r="33" spans="1:3">
      <c r="A33" s="3" t="s">
        <v>10</v>
      </c>
      <c r="B33" s="3" t="s">
        <v>8</v>
      </c>
      <c r="C33" s="3" t="s">
        <v>5</v>
      </c>
    </row>
    <row r="34" spans="1:3" hidden="1">
      <c r="A34" s="3" t="s">
        <v>6</v>
      </c>
      <c r="B34" s="3" t="s">
        <v>4</v>
      </c>
      <c r="C34" s="3" t="s">
        <v>5</v>
      </c>
    </row>
    <row r="35" spans="1:3">
      <c r="A35" s="3" t="s">
        <v>10</v>
      </c>
      <c r="B35" s="3" t="s">
        <v>8</v>
      </c>
      <c r="C35" s="3" t="s">
        <v>5</v>
      </c>
    </row>
    <row r="36" spans="1:3" hidden="1">
      <c r="A36" s="3" t="s">
        <v>6</v>
      </c>
      <c r="B36" s="3" t="s">
        <v>4</v>
      </c>
      <c r="C36" s="3" t="s">
        <v>7</v>
      </c>
    </row>
    <row r="37" spans="1:3" hidden="1">
      <c r="A37" s="3" t="s">
        <v>10</v>
      </c>
      <c r="B37" s="3" t="s">
        <v>8</v>
      </c>
      <c r="C37" s="3" t="s">
        <v>7</v>
      </c>
    </row>
    <row r="38" spans="1:3">
      <c r="A38" s="3" t="s">
        <v>9</v>
      </c>
      <c r="B38" s="3" t="s">
        <v>8</v>
      </c>
      <c r="C38" s="3" t="s">
        <v>5</v>
      </c>
    </row>
    <row r="39" spans="1:3">
      <c r="A39" s="3" t="s">
        <v>9</v>
      </c>
      <c r="B39" s="3" t="s">
        <v>8</v>
      </c>
      <c r="C39" s="3" t="s">
        <v>5</v>
      </c>
    </row>
    <row r="40" spans="1:3" hidden="1">
      <c r="A40" s="3" t="s">
        <v>10</v>
      </c>
      <c r="B40" s="3" t="s">
        <v>4</v>
      </c>
      <c r="C40" s="3" t="s">
        <v>5</v>
      </c>
    </row>
    <row r="41" spans="1:3" hidden="1">
      <c r="A41" s="3" t="s">
        <v>6</v>
      </c>
      <c r="B41" s="3" t="s">
        <v>4</v>
      </c>
      <c r="C41" s="3" t="s">
        <v>5</v>
      </c>
    </row>
  </sheetData>
  <autoFilter ref="A1:C41" xr:uid="{2A3631DB-FF1E-459C-A4BB-3DA14E9F26A5}">
    <filterColumn colId="1">
      <filters>
        <filter val="Male"/>
      </filters>
    </filterColumn>
    <filterColumn colId="2">
      <filters>
        <filter val="Hig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Dadlani</dc:creator>
  <cp:lastModifiedBy>Tarun Dadlani</cp:lastModifiedBy>
  <dcterms:created xsi:type="dcterms:W3CDTF">2023-11-07T21:05:53Z</dcterms:created>
  <dcterms:modified xsi:type="dcterms:W3CDTF">2023-11-09T02:07:14Z</dcterms:modified>
</cp:coreProperties>
</file>