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3"/>
  <workbookPr defaultThemeVersion="166925"/>
  <xr:revisionPtr revIDLastSave="95" documentId="11_6BCA21CE2FAE87EDD849181965B7A2BC9A1567B7" xr6:coauthVersionLast="47" xr6:coauthVersionMax="47" xr10:uidLastSave="{68AA0F08-F2E4-4899-A5CC-7D884C877A1F}"/>
  <bookViews>
    <workbookView xWindow="-23148" yWindow="11076" windowWidth="23256" windowHeight="14016" firstSheet="2" activeTab="3" xr2:uid="{00000000-000D-0000-FFFF-FFFF00000000}"/>
  </bookViews>
  <sheets>
    <sheet name="Quantum State Tomography" sheetId="1" r:id="rId1"/>
    <sheet name="OD 9.9" sheetId="2" r:id="rId2"/>
    <sheet name="OD 10.1" sheetId="3" r:id="rId3"/>
    <sheet name="DC 90" sheetId="5" r:id="rId4"/>
    <sheet name="DC 110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72" i="6" l="1"/>
  <c r="AD172" i="6"/>
  <c r="AD172" i="5"/>
  <c r="AF172" i="5"/>
  <c r="AH172" i="5"/>
  <c r="AA4" i="6"/>
  <c r="AB4" i="6"/>
  <c r="AC4" i="6"/>
  <c r="AA5" i="6"/>
  <c r="AB5" i="6"/>
  <c r="AC5" i="6"/>
  <c r="AA6" i="6"/>
  <c r="AB6" i="6"/>
  <c r="AC6" i="6"/>
  <c r="AA7" i="6"/>
  <c r="AB7" i="6"/>
  <c r="AC7" i="6"/>
  <c r="AA8" i="6"/>
  <c r="AB8" i="6"/>
  <c r="AC8" i="6"/>
  <c r="AA9" i="6"/>
  <c r="AB9" i="6"/>
  <c r="AC9" i="6"/>
  <c r="AA10" i="6"/>
  <c r="AB10" i="6"/>
  <c r="AC10" i="6"/>
  <c r="AA11" i="6"/>
  <c r="AB11" i="6"/>
  <c r="AC11" i="6"/>
  <c r="AA12" i="6"/>
  <c r="AB12" i="6"/>
  <c r="AC12" i="6"/>
  <c r="AA13" i="6"/>
  <c r="AB13" i="6"/>
  <c r="AC13" i="6"/>
  <c r="AA14" i="6"/>
  <c r="AB14" i="6"/>
  <c r="AC14" i="6"/>
  <c r="AA15" i="6"/>
  <c r="AB15" i="6"/>
  <c r="AC15" i="6"/>
  <c r="AA16" i="6"/>
  <c r="AB16" i="6"/>
  <c r="AC16" i="6"/>
  <c r="AA17" i="6"/>
  <c r="AB17" i="6"/>
  <c r="AC17" i="6"/>
  <c r="AA18" i="6"/>
  <c r="AB18" i="6"/>
  <c r="AC18" i="6"/>
  <c r="AA19" i="6"/>
  <c r="AB19" i="6"/>
  <c r="AC19" i="6"/>
  <c r="AA20" i="6"/>
  <c r="AB20" i="6"/>
  <c r="AC20" i="6"/>
  <c r="AA21" i="6"/>
  <c r="AB21" i="6"/>
  <c r="AC21" i="6"/>
  <c r="AA22" i="6"/>
  <c r="AB22" i="6"/>
  <c r="AC22" i="6"/>
  <c r="AA23" i="6"/>
  <c r="AB23" i="6"/>
  <c r="AC23" i="6"/>
  <c r="AA24" i="6"/>
  <c r="AB24" i="6"/>
  <c r="AC24" i="6"/>
  <c r="AA25" i="6"/>
  <c r="AB25" i="6"/>
  <c r="AC25" i="6"/>
  <c r="AA26" i="6"/>
  <c r="AB26" i="6"/>
  <c r="AC26" i="6"/>
  <c r="AA27" i="6"/>
  <c r="AB27" i="6"/>
  <c r="AC27" i="6"/>
  <c r="AA28" i="6"/>
  <c r="AB28" i="6"/>
  <c r="AC28" i="6"/>
  <c r="AA29" i="6"/>
  <c r="AB29" i="6"/>
  <c r="AC29" i="6"/>
  <c r="AA30" i="6"/>
  <c r="AB30" i="6"/>
  <c r="AC30" i="6"/>
  <c r="AA31" i="6"/>
  <c r="AB31" i="6"/>
  <c r="AC31" i="6"/>
  <c r="AA32" i="6"/>
  <c r="AB32" i="6"/>
  <c r="AC32" i="6"/>
  <c r="AA33" i="6"/>
  <c r="AB33" i="6"/>
  <c r="AC33" i="6"/>
  <c r="AA34" i="6"/>
  <c r="AB34" i="6"/>
  <c r="AC34" i="6"/>
  <c r="AA35" i="6"/>
  <c r="AB35" i="6"/>
  <c r="AC35" i="6"/>
  <c r="AA36" i="6"/>
  <c r="AB36" i="6"/>
  <c r="AC36" i="6"/>
  <c r="AA37" i="6"/>
  <c r="AB37" i="6"/>
  <c r="AC37" i="6"/>
  <c r="AA38" i="6"/>
  <c r="AB38" i="6"/>
  <c r="AC38" i="6"/>
  <c r="AA39" i="6"/>
  <c r="AB39" i="6"/>
  <c r="AC39" i="6"/>
  <c r="AA40" i="6"/>
  <c r="AB40" i="6"/>
  <c r="AC40" i="6"/>
  <c r="AA41" i="6"/>
  <c r="AB41" i="6"/>
  <c r="AC41" i="6"/>
  <c r="AA42" i="6"/>
  <c r="AB42" i="6"/>
  <c r="AC42" i="6"/>
  <c r="AA43" i="6"/>
  <c r="AB43" i="6"/>
  <c r="AC43" i="6"/>
  <c r="AA44" i="6"/>
  <c r="AB44" i="6"/>
  <c r="AC44" i="6"/>
  <c r="AA45" i="6"/>
  <c r="AB45" i="6"/>
  <c r="AC45" i="6"/>
  <c r="AA46" i="6"/>
  <c r="AB46" i="6"/>
  <c r="AC46" i="6"/>
  <c r="AA47" i="6"/>
  <c r="AB47" i="6"/>
  <c r="AC47" i="6"/>
  <c r="AA48" i="6"/>
  <c r="AB48" i="6"/>
  <c r="AC48" i="6"/>
  <c r="AA49" i="6"/>
  <c r="AB49" i="6"/>
  <c r="AC49" i="6"/>
  <c r="AA50" i="6"/>
  <c r="AB50" i="6"/>
  <c r="AC50" i="6"/>
  <c r="AA51" i="6"/>
  <c r="AB51" i="6"/>
  <c r="AC51" i="6"/>
  <c r="AA52" i="6"/>
  <c r="AB52" i="6"/>
  <c r="AC52" i="6"/>
  <c r="AA53" i="6"/>
  <c r="AB53" i="6"/>
  <c r="AC53" i="6"/>
  <c r="AA54" i="6"/>
  <c r="AB54" i="6"/>
  <c r="AC54" i="6"/>
  <c r="AA55" i="6"/>
  <c r="AB55" i="6"/>
  <c r="AC55" i="6"/>
  <c r="AA56" i="6"/>
  <c r="AB56" i="6"/>
  <c r="AC56" i="6"/>
  <c r="AA57" i="6"/>
  <c r="AB57" i="6"/>
  <c r="AC57" i="6"/>
  <c r="AA58" i="6"/>
  <c r="AB58" i="6"/>
  <c r="AC58" i="6"/>
  <c r="AA59" i="6"/>
  <c r="AB59" i="6"/>
  <c r="AC59" i="6"/>
  <c r="AA60" i="6"/>
  <c r="AB60" i="6"/>
  <c r="AC60" i="6"/>
  <c r="AA61" i="6"/>
  <c r="AB61" i="6"/>
  <c r="AC61" i="6"/>
  <c r="AA62" i="6"/>
  <c r="AB62" i="6"/>
  <c r="AC62" i="6"/>
  <c r="AA63" i="6"/>
  <c r="AB63" i="6"/>
  <c r="AC63" i="6"/>
  <c r="AA64" i="6"/>
  <c r="AB64" i="6"/>
  <c r="AC64" i="6"/>
  <c r="AA65" i="6"/>
  <c r="AB65" i="6"/>
  <c r="AC65" i="6"/>
  <c r="AA66" i="6"/>
  <c r="AB66" i="6"/>
  <c r="AC66" i="6"/>
  <c r="AA67" i="6"/>
  <c r="AB67" i="6"/>
  <c r="AC67" i="6"/>
  <c r="AA68" i="6"/>
  <c r="AB68" i="6"/>
  <c r="AC68" i="6"/>
  <c r="AA69" i="6"/>
  <c r="AB69" i="6"/>
  <c r="AC69" i="6"/>
  <c r="AA70" i="6"/>
  <c r="AB70" i="6"/>
  <c r="AC70" i="6"/>
  <c r="AA71" i="6"/>
  <c r="AB71" i="6"/>
  <c r="AC71" i="6"/>
  <c r="AA72" i="6"/>
  <c r="AB72" i="6"/>
  <c r="AC72" i="6"/>
  <c r="AA73" i="6"/>
  <c r="AB73" i="6"/>
  <c r="AC73" i="6"/>
  <c r="AA74" i="6"/>
  <c r="AB74" i="6"/>
  <c r="AC74" i="6"/>
  <c r="AA75" i="6"/>
  <c r="AB75" i="6"/>
  <c r="AC75" i="6"/>
  <c r="AA76" i="6"/>
  <c r="AB76" i="6"/>
  <c r="AC76" i="6"/>
  <c r="AA77" i="6"/>
  <c r="AB77" i="6"/>
  <c r="AC77" i="6"/>
  <c r="AA78" i="6"/>
  <c r="AB78" i="6"/>
  <c r="AC78" i="6"/>
  <c r="AA79" i="6"/>
  <c r="AB79" i="6"/>
  <c r="AC79" i="6"/>
  <c r="AA80" i="6"/>
  <c r="AB80" i="6"/>
  <c r="AC80" i="6"/>
  <c r="AA81" i="6"/>
  <c r="AB81" i="6"/>
  <c r="AC81" i="6"/>
  <c r="AA82" i="6"/>
  <c r="AB82" i="6"/>
  <c r="AC82" i="6"/>
  <c r="AA83" i="6"/>
  <c r="AB83" i="6"/>
  <c r="AC83" i="6"/>
  <c r="AA84" i="6"/>
  <c r="AB84" i="6"/>
  <c r="AC84" i="6"/>
  <c r="AA85" i="6"/>
  <c r="AB85" i="6"/>
  <c r="AC85" i="6"/>
  <c r="AA86" i="6"/>
  <c r="AB86" i="6"/>
  <c r="AC86" i="6"/>
  <c r="AA87" i="6"/>
  <c r="AB87" i="6"/>
  <c r="AC87" i="6"/>
  <c r="AA88" i="6"/>
  <c r="AB88" i="6"/>
  <c r="AC88" i="6"/>
  <c r="AA89" i="6"/>
  <c r="AB89" i="6"/>
  <c r="AC89" i="6"/>
  <c r="AA90" i="6"/>
  <c r="AB90" i="6"/>
  <c r="AC90" i="6"/>
  <c r="AA91" i="6"/>
  <c r="AB91" i="6"/>
  <c r="AC91" i="6"/>
  <c r="AA92" i="6"/>
  <c r="AB92" i="6"/>
  <c r="AC92" i="6"/>
  <c r="AA93" i="6"/>
  <c r="AB93" i="6"/>
  <c r="AC93" i="6"/>
  <c r="AA94" i="6"/>
  <c r="AB94" i="6"/>
  <c r="AC94" i="6"/>
  <c r="AA95" i="6"/>
  <c r="AB95" i="6"/>
  <c r="AC95" i="6"/>
  <c r="AA96" i="6"/>
  <c r="AB96" i="6"/>
  <c r="AC96" i="6"/>
  <c r="AA97" i="6"/>
  <c r="AB97" i="6"/>
  <c r="AC97" i="6"/>
  <c r="AA98" i="6"/>
  <c r="AB98" i="6"/>
  <c r="AC98" i="6"/>
  <c r="AA99" i="6"/>
  <c r="AB99" i="6"/>
  <c r="AC99" i="6"/>
  <c r="AA100" i="6"/>
  <c r="AB100" i="6"/>
  <c r="AC100" i="6"/>
  <c r="AA101" i="6"/>
  <c r="AB101" i="6"/>
  <c r="AC101" i="6"/>
  <c r="AA102" i="6"/>
  <c r="AB102" i="6"/>
  <c r="AC102" i="6"/>
  <c r="AA103" i="6"/>
  <c r="AB103" i="6"/>
  <c r="AC103" i="6"/>
  <c r="AA104" i="6"/>
  <c r="AB104" i="6"/>
  <c r="AC104" i="6"/>
  <c r="AA105" i="6"/>
  <c r="AB105" i="6"/>
  <c r="AC105" i="6"/>
  <c r="AA106" i="6"/>
  <c r="AB106" i="6"/>
  <c r="AC106" i="6"/>
  <c r="AA107" i="6"/>
  <c r="AB107" i="6"/>
  <c r="AC107" i="6"/>
  <c r="AA108" i="6"/>
  <c r="AB108" i="6"/>
  <c r="AC108" i="6"/>
  <c r="AA109" i="6"/>
  <c r="AB109" i="6"/>
  <c r="AC109" i="6"/>
  <c r="AA110" i="6"/>
  <c r="AB110" i="6"/>
  <c r="AC110" i="6"/>
  <c r="AA111" i="6"/>
  <c r="AB111" i="6"/>
  <c r="AC111" i="6"/>
  <c r="AA112" i="6"/>
  <c r="AB112" i="6"/>
  <c r="AC112" i="6"/>
  <c r="AA113" i="6"/>
  <c r="AB113" i="6"/>
  <c r="AC113" i="6"/>
  <c r="AA114" i="6"/>
  <c r="AB114" i="6"/>
  <c r="AC114" i="6"/>
  <c r="AA115" i="6"/>
  <c r="AB115" i="6"/>
  <c r="AC115" i="6"/>
  <c r="AA116" i="6"/>
  <c r="AB116" i="6"/>
  <c r="AC116" i="6"/>
  <c r="AA117" i="6"/>
  <c r="AB117" i="6"/>
  <c r="AC117" i="6"/>
  <c r="AA118" i="6"/>
  <c r="AB118" i="6"/>
  <c r="AC118" i="6"/>
  <c r="AA119" i="6"/>
  <c r="AB119" i="6"/>
  <c r="AC119" i="6"/>
  <c r="AA120" i="6"/>
  <c r="AB120" i="6"/>
  <c r="AC120" i="6"/>
  <c r="AA121" i="6"/>
  <c r="AB121" i="6"/>
  <c r="AC121" i="6"/>
  <c r="AA122" i="6"/>
  <c r="AB122" i="6"/>
  <c r="AC122" i="6"/>
  <c r="AA123" i="6"/>
  <c r="AB123" i="6"/>
  <c r="AC123" i="6"/>
  <c r="AA124" i="6"/>
  <c r="AB124" i="6"/>
  <c r="AC124" i="6"/>
  <c r="AA125" i="6"/>
  <c r="AB125" i="6"/>
  <c r="AC125" i="6"/>
  <c r="AA126" i="6"/>
  <c r="AB126" i="6"/>
  <c r="AC126" i="6"/>
  <c r="AA127" i="6"/>
  <c r="AB127" i="6"/>
  <c r="AC127" i="6"/>
  <c r="AA128" i="6"/>
  <c r="AB128" i="6"/>
  <c r="AC128" i="6"/>
  <c r="AA129" i="6"/>
  <c r="AB129" i="6"/>
  <c r="AC129" i="6"/>
  <c r="AA130" i="6"/>
  <c r="AB130" i="6"/>
  <c r="AC130" i="6"/>
  <c r="AA131" i="6"/>
  <c r="AB131" i="6"/>
  <c r="AC131" i="6"/>
  <c r="AA132" i="6"/>
  <c r="AB132" i="6"/>
  <c r="AC132" i="6"/>
  <c r="AA133" i="6"/>
  <c r="AB133" i="6"/>
  <c r="AC133" i="6"/>
  <c r="AA134" i="6"/>
  <c r="AB134" i="6"/>
  <c r="AC134" i="6"/>
  <c r="AA135" i="6"/>
  <c r="AB135" i="6"/>
  <c r="AC135" i="6"/>
  <c r="AA136" i="6"/>
  <c r="AB136" i="6"/>
  <c r="AC136" i="6"/>
  <c r="AA137" i="6"/>
  <c r="AB137" i="6"/>
  <c r="AC137" i="6"/>
  <c r="AA138" i="6"/>
  <c r="AB138" i="6"/>
  <c r="AC138" i="6"/>
  <c r="AA139" i="6"/>
  <c r="AB139" i="6"/>
  <c r="AC139" i="6"/>
  <c r="AA140" i="6"/>
  <c r="AB140" i="6"/>
  <c r="AC140" i="6"/>
  <c r="AA141" i="6"/>
  <c r="AB141" i="6"/>
  <c r="AC141" i="6"/>
  <c r="AA142" i="6"/>
  <c r="AB142" i="6"/>
  <c r="AC142" i="6"/>
  <c r="AA143" i="6"/>
  <c r="AB143" i="6"/>
  <c r="AC143" i="6"/>
  <c r="AA144" i="6"/>
  <c r="AB144" i="6"/>
  <c r="AC144" i="6"/>
  <c r="AA145" i="6"/>
  <c r="AB145" i="6"/>
  <c r="AC145" i="6"/>
  <c r="AA146" i="6"/>
  <c r="AB146" i="6"/>
  <c r="AC146" i="6"/>
  <c r="AA147" i="6"/>
  <c r="AB147" i="6"/>
  <c r="AC147" i="6"/>
  <c r="AA148" i="6"/>
  <c r="AB148" i="6"/>
  <c r="AC148" i="6"/>
  <c r="AA149" i="6"/>
  <c r="AB149" i="6"/>
  <c r="AC149" i="6"/>
  <c r="AA150" i="6"/>
  <c r="AB150" i="6"/>
  <c r="AC150" i="6"/>
  <c r="AA151" i="6"/>
  <c r="AB151" i="6"/>
  <c r="AC151" i="6"/>
  <c r="AA152" i="6"/>
  <c r="AB152" i="6"/>
  <c r="AC152" i="6"/>
  <c r="AA153" i="6"/>
  <c r="AB153" i="6"/>
  <c r="AC153" i="6"/>
  <c r="AA154" i="6"/>
  <c r="AB154" i="6"/>
  <c r="AC154" i="6"/>
  <c r="AA155" i="6"/>
  <c r="AB155" i="6"/>
  <c r="AC155" i="6"/>
  <c r="AA156" i="6"/>
  <c r="AB156" i="6"/>
  <c r="AC156" i="6"/>
  <c r="AA157" i="6"/>
  <c r="AB157" i="6"/>
  <c r="AC157" i="6"/>
  <c r="AA158" i="6"/>
  <c r="AB158" i="6"/>
  <c r="AC158" i="6"/>
  <c r="AA159" i="6"/>
  <c r="AB159" i="6"/>
  <c r="AC159" i="6"/>
  <c r="AA160" i="6"/>
  <c r="AB160" i="6"/>
  <c r="AC160" i="6"/>
  <c r="AA161" i="6"/>
  <c r="AB161" i="6"/>
  <c r="AC161" i="6"/>
  <c r="AA162" i="6"/>
  <c r="AB162" i="6"/>
  <c r="AC162" i="6"/>
  <c r="AA163" i="6"/>
  <c r="AB163" i="6"/>
  <c r="AC163" i="6"/>
  <c r="AA164" i="6"/>
  <c r="AB164" i="6"/>
  <c r="AC164" i="6"/>
  <c r="AA165" i="6"/>
  <c r="AB165" i="6"/>
  <c r="AC165" i="6"/>
  <c r="AA166" i="6"/>
  <c r="AB166" i="6"/>
  <c r="AC166" i="6"/>
  <c r="AA167" i="6"/>
  <c r="AB167" i="6"/>
  <c r="AC167" i="6"/>
  <c r="AA168" i="6"/>
  <c r="AB168" i="6"/>
  <c r="AC168" i="6"/>
  <c r="AA169" i="6"/>
  <c r="AB169" i="6"/>
  <c r="AC169" i="6"/>
  <c r="AA170" i="6"/>
  <c r="AB170" i="6"/>
  <c r="AC170" i="6"/>
  <c r="AA171" i="6"/>
  <c r="AB171" i="6"/>
  <c r="AC171" i="6"/>
  <c r="Q4" i="6"/>
  <c r="R4" i="6"/>
  <c r="S4" i="6"/>
  <c r="Q5" i="6"/>
  <c r="R5" i="6"/>
  <c r="S5" i="6"/>
  <c r="Q6" i="6"/>
  <c r="R6" i="6"/>
  <c r="S6" i="6"/>
  <c r="Q7" i="6"/>
  <c r="R7" i="6"/>
  <c r="S7" i="6"/>
  <c r="Q8" i="6"/>
  <c r="R8" i="6"/>
  <c r="S8" i="6"/>
  <c r="Q9" i="6"/>
  <c r="R9" i="6"/>
  <c r="S9" i="6"/>
  <c r="Q10" i="6"/>
  <c r="R10" i="6"/>
  <c r="S10" i="6"/>
  <c r="Q11" i="6"/>
  <c r="R11" i="6"/>
  <c r="S11" i="6"/>
  <c r="Q12" i="6"/>
  <c r="R12" i="6"/>
  <c r="S12" i="6"/>
  <c r="Q13" i="6"/>
  <c r="R13" i="6"/>
  <c r="S13" i="6"/>
  <c r="Q14" i="6"/>
  <c r="R14" i="6"/>
  <c r="S14" i="6"/>
  <c r="Q15" i="6"/>
  <c r="R15" i="6"/>
  <c r="S15" i="6"/>
  <c r="Q16" i="6"/>
  <c r="R16" i="6"/>
  <c r="S16" i="6"/>
  <c r="Q17" i="6"/>
  <c r="R17" i="6"/>
  <c r="S17" i="6"/>
  <c r="Q18" i="6"/>
  <c r="R18" i="6"/>
  <c r="S18" i="6"/>
  <c r="Q19" i="6"/>
  <c r="R19" i="6"/>
  <c r="S19" i="6"/>
  <c r="Q20" i="6"/>
  <c r="R20" i="6"/>
  <c r="S20" i="6"/>
  <c r="Q21" i="6"/>
  <c r="R21" i="6"/>
  <c r="S21" i="6"/>
  <c r="Q22" i="6"/>
  <c r="R22" i="6"/>
  <c r="S22" i="6"/>
  <c r="Q23" i="6"/>
  <c r="R23" i="6"/>
  <c r="S23" i="6"/>
  <c r="Q24" i="6"/>
  <c r="R24" i="6"/>
  <c r="S24" i="6"/>
  <c r="Q25" i="6"/>
  <c r="R25" i="6"/>
  <c r="S25" i="6"/>
  <c r="Q26" i="6"/>
  <c r="R26" i="6"/>
  <c r="S26" i="6"/>
  <c r="Q27" i="6"/>
  <c r="R27" i="6"/>
  <c r="S27" i="6"/>
  <c r="Q28" i="6"/>
  <c r="R28" i="6"/>
  <c r="S28" i="6"/>
  <c r="Q29" i="6"/>
  <c r="R29" i="6"/>
  <c r="S29" i="6"/>
  <c r="Q30" i="6"/>
  <c r="R30" i="6"/>
  <c r="S30" i="6"/>
  <c r="Q31" i="6"/>
  <c r="R31" i="6"/>
  <c r="S31" i="6"/>
  <c r="Q32" i="6"/>
  <c r="R32" i="6"/>
  <c r="S32" i="6"/>
  <c r="Q33" i="6"/>
  <c r="R33" i="6"/>
  <c r="S33" i="6"/>
  <c r="Q34" i="6"/>
  <c r="R34" i="6"/>
  <c r="S34" i="6"/>
  <c r="Q35" i="6"/>
  <c r="R35" i="6"/>
  <c r="S35" i="6"/>
  <c r="Q36" i="6"/>
  <c r="R36" i="6"/>
  <c r="S36" i="6"/>
  <c r="Q37" i="6"/>
  <c r="R37" i="6"/>
  <c r="S37" i="6"/>
  <c r="Q38" i="6"/>
  <c r="R38" i="6"/>
  <c r="S38" i="6"/>
  <c r="Q39" i="6"/>
  <c r="R39" i="6"/>
  <c r="S39" i="6"/>
  <c r="Q40" i="6"/>
  <c r="R40" i="6"/>
  <c r="S40" i="6"/>
  <c r="Q41" i="6"/>
  <c r="R41" i="6"/>
  <c r="S41" i="6"/>
  <c r="Q42" i="6"/>
  <c r="R42" i="6"/>
  <c r="S42" i="6"/>
  <c r="Q43" i="6"/>
  <c r="R43" i="6"/>
  <c r="S43" i="6"/>
  <c r="Q44" i="6"/>
  <c r="R44" i="6"/>
  <c r="S44" i="6"/>
  <c r="Q45" i="6"/>
  <c r="R45" i="6"/>
  <c r="S45" i="6"/>
  <c r="Q46" i="6"/>
  <c r="R46" i="6"/>
  <c r="S46" i="6"/>
  <c r="Q47" i="6"/>
  <c r="R47" i="6"/>
  <c r="S47" i="6"/>
  <c r="Q48" i="6"/>
  <c r="R48" i="6"/>
  <c r="S48" i="6"/>
  <c r="Q49" i="6"/>
  <c r="R49" i="6"/>
  <c r="S49" i="6"/>
  <c r="Q50" i="6"/>
  <c r="R50" i="6"/>
  <c r="S50" i="6"/>
  <c r="Q51" i="6"/>
  <c r="R51" i="6"/>
  <c r="S51" i="6"/>
  <c r="Q52" i="6"/>
  <c r="R52" i="6"/>
  <c r="S52" i="6"/>
  <c r="Q53" i="6"/>
  <c r="R53" i="6"/>
  <c r="S53" i="6"/>
  <c r="Q54" i="6"/>
  <c r="R54" i="6"/>
  <c r="S54" i="6"/>
  <c r="Q55" i="6"/>
  <c r="R55" i="6"/>
  <c r="S55" i="6"/>
  <c r="Q56" i="6"/>
  <c r="R56" i="6"/>
  <c r="S56" i="6"/>
  <c r="Q57" i="6"/>
  <c r="R57" i="6"/>
  <c r="S57" i="6"/>
  <c r="Q58" i="6"/>
  <c r="R58" i="6"/>
  <c r="S58" i="6"/>
  <c r="Q59" i="6"/>
  <c r="R59" i="6"/>
  <c r="S59" i="6"/>
  <c r="Q60" i="6"/>
  <c r="R60" i="6"/>
  <c r="S60" i="6"/>
  <c r="Q61" i="6"/>
  <c r="R61" i="6"/>
  <c r="S61" i="6"/>
  <c r="Q62" i="6"/>
  <c r="R62" i="6"/>
  <c r="S62" i="6"/>
  <c r="Q63" i="6"/>
  <c r="R63" i="6"/>
  <c r="S63" i="6"/>
  <c r="Q64" i="6"/>
  <c r="R64" i="6"/>
  <c r="S64" i="6"/>
  <c r="Q65" i="6"/>
  <c r="R65" i="6"/>
  <c r="S65" i="6"/>
  <c r="Q66" i="6"/>
  <c r="R66" i="6"/>
  <c r="S66" i="6"/>
  <c r="Q67" i="6"/>
  <c r="R67" i="6"/>
  <c r="S67" i="6"/>
  <c r="Q68" i="6"/>
  <c r="R68" i="6"/>
  <c r="S68" i="6"/>
  <c r="Q69" i="6"/>
  <c r="R69" i="6"/>
  <c r="S69" i="6"/>
  <c r="Q70" i="6"/>
  <c r="R70" i="6"/>
  <c r="S70" i="6"/>
  <c r="Q71" i="6"/>
  <c r="R71" i="6"/>
  <c r="S71" i="6"/>
  <c r="Q72" i="6"/>
  <c r="R72" i="6"/>
  <c r="S72" i="6"/>
  <c r="Q73" i="6"/>
  <c r="R73" i="6"/>
  <c r="S73" i="6"/>
  <c r="Q74" i="6"/>
  <c r="R74" i="6"/>
  <c r="S74" i="6"/>
  <c r="Q75" i="6"/>
  <c r="R75" i="6"/>
  <c r="S75" i="6"/>
  <c r="Q76" i="6"/>
  <c r="R76" i="6"/>
  <c r="S76" i="6"/>
  <c r="Q77" i="6"/>
  <c r="R77" i="6"/>
  <c r="S77" i="6"/>
  <c r="Q78" i="6"/>
  <c r="R78" i="6"/>
  <c r="S78" i="6"/>
  <c r="Q79" i="6"/>
  <c r="R79" i="6"/>
  <c r="S79" i="6"/>
  <c r="Q80" i="6"/>
  <c r="R80" i="6"/>
  <c r="S80" i="6"/>
  <c r="Q81" i="6"/>
  <c r="R81" i="6"/>
  <c r="S81" i="6"/>
  <c r="Q82" i="6"/>
  <c r="R82" i="6"/>
  <c r="S82" i="6"/>
  <c r="Q83" i="6"/>
  <c r="R83" i="6"/>
  <c r="S83" i="6"/>
  <c r="Q84" i="6"/>
  <c r="R84" i="6"/>
  <c r="S84" i="6"/>
  <c r="Q85" i="6"/>
  <c r="R85" i="6"/>
  <c r="S85" i="6"/>
  <c r="Q86" i="6"/>
  <c r="R86" i="6"/>
  <c r="S86" i="6"/>
  <c r="Q87" i="6"/>
  <c r="R87" i="6"/>
  <c r="S87" i="6"/>
  <c r="Q88" i="6"/>
  <c r="R88" i="6"/>
  <c r="S88" i="6"/>
  <c r="Q89" i="6"/>
  <c r="R89" i="6"/>
  <c r="S89" i="6"/>
  <c r="Q90" i="6"/>
  <c r="R90" i="6"/>
  <c r="S90" i="6"/>
  <c r="Q91" i="6"/>
  <c r="R91" i="6"/>
  <c r="S91" i="6"/>
  <c r="Q92" i="6"/>
  <c r="R92" i="6"/>
  <c r="S92" i="6"/>
  <c r="Q93" i="6"/>
  <c r="R93" i="6"/>
  <c r="S93" i="6"/>
  <c r="Q94" i="6"/>
  <c r="R94" i="6"/>
  <c r="S94" i="6"/>
  <c r="Q95" i="6"/>
  <c r="R95" i="6"/>
  <c r="S95" i="6"/>
  <c r="Q96" i="6"/>
  <c r="R96" i="6"/>
  <c r="S96" i="6"/>
  <c r="Q97" i="6"/>
  <c r="R97" i="6"/>
  <c r="S97" i="6"/>
  <c r="Q98" i="6"/>
  <c r="R98" i="6"/>
  <c r="S98" i="6"/>
  <c r="Q99" i="6"/>
  <c r="R99" i="6"/>
  <c r="S99" i="6"/>
  <c r="Q100" i="6"/>
  <c r="R100" i="6"/>
  <c r="S100" i="6"/>
  <c r="Q101" i="6"/>
  <c r="R101" i="6"/>
  <c r="S101" i="6"/>
  <c r="Q102" i="6"/>
  <c r="R102" i="6"/>
  <c r="S102" i="6"/>
  <c r="Q103" i="6"/>
  <c r="R103" i="6"/>
  <c r="S103" i="6"/>
  <c r="Q104" i="6"/>
  <c r="R104" i="6"/>
  <c r="S104" i="6"/>
  <c r="Q105" i="6"/>
  <c r="R105" i="6"/>
  <c r="S105" i="6"/>
  <c r="Q106" i="6"/>
  <c r="R106" i="6"/>
  <c r="S106" i="6"/>
  <c r="Q107" i="6"/>
  <c r="R107" i="6"/>
  <c r="S107" i="6"/>
  <c r="Q108" i="6"/>
  <c r="R108" i="6"/>
  <c r="S108" i="6"/>
  <c r="Q109" i="6"/>
  <c r="R109" i="6"/>
  <c r="S109" i="6"/>
  <c r="Q110" i="6"/>
  <c r="R110" i="6"/>
  <c r="S110" i="6"/>
  <c r="Q111" i="6"/>
  <c r="R111" i="6"/>
  <c r="S111" i="6"/>
  <c r="Q112" i="6"/>
  <c r="R112" i="6"/>
  <c r="S112" i="6"/>
  <c r="Q113" i="6"/>
  <c r="R113" i="6"/>
  <c r="S113" i="6"/>
  <c r="Q114" i="6"/>
  <c r="R114" i="6"/>
  <c r="S114" i="6"/>
  <c r="Q115" i="6"/>
  <c r="R115" i="6"/>
  <c r="S115" i="6"/>
  <c r="Q116" i="6"/>
  <c r="R116" i="6"/>
  <c r="S116" i="6"/>
  <c r="Q117" i="6"/>
  <c r="R117" i="6"/>
  <c r="S117" i="6"/>
  <c r="Q118" i="6"/>
  <c r="R118" i="6"/>
  <c r="S118" i="6"/>
  <c r="Q119" i="6"/>
  <c r="R119" i="6"/>
  <c r="S119" i="6"/>
  <c r="Q120" i="6"/>
  <c r="R120" i="6"/>
  <c r="S120" i="6"/>
  <c r="Q121" i="6"/>
  <c r="R121" i="6"/>
  <c r="S121" i="6"/>
  <c r="Q122" i="6"/>
  <c r="R122" i="6"/>
  <c r="S122" i="6"/>
  <c r="Q123" i="6"/>
  <c r="R123" i="6"/>
  <c r="S123" i="6"/>
  <c r="Q124" i="6"/>
  <c r="R124" i="6"/>
  <c r="S124" i="6"/>
  <c r="Q125" i="6"/>
  <c r="R125" i="6"/>
  <c r="S125" i="6"/>
  <c r="Q126" i="6"/>
  <c r="R126" i="6"/>
  <c r="S126" i="6"/>
  <c r="Q127" i="6"/>
  <c r="R127" i="6"/>
  <c r="S127" i="6"/>
  <c r="Q128" i="6"/>
  <c r="R128" i="6"/>
  <c r="S128" i="6"/>
  <c r="Q129" i="6"/>
  <c r="R129" i="6"/>
  <c r="S129" i="6"/>
  <c r="Q130" i="6"/>
  <c r="R130" i="6"/>
  <c r="S130" i="6"/>
  <c r="Q131" i="6"/>
  <c r="R131" i="6"/>
  <c r="S131" i="6"/>
  <c r="Q132" i="6"/>
  <c r="R132" i="6"/>
  <c r="S132" i="6"/>
  <c r="Q133" i="6"/>
  <c r="R133" i="6"/>
  <c r="S133" i="6"/>
  <c r="Q134" i="6"/>
  <c r="R134" i="6"/>
  <c r="S134" i="6"/>
  <c r="Q135" i="6"/>
  <c r="R135" i="6"/>
  <c r="S135" i="6"/>
  <c r="Q136" i="6"/>
  <c r="R136" i="6"/>
  <c r="S136" i="6"/>
  <c r="Q137" i="6"/>
  <c r="R137" i="6"/>
  <c r="S137" i="6"/>
  <c r="Q138" i="6"/>
  <c r="R138" i="6"/>
  <c r="S138" i="6"/>
  <c r="Q139" i="6"/>
  <c r="R139" i="6"/>
  <c r="S139" i="6"/>
  <c r="Q140" i="6"/>
  <c r="R140" i="6"/>
  <c r="S140" i="6"/>
  <c r="Q141" i="6"/>
  <c r="R141" i="6"/>
  <c r="S141" i="6"/>
  <c r="Q142" i="6"/>
  <c r="R142" i="6"/>
  <c r="S142" i="6"/>
  <c r="Q143" i="6"/>
  <c r="R143" i="6"/>
  <c r="S143" i="6"/>
  <c r="Q144" i="6"/>
  <c r="R144" i="6"/>
  <c r="S144" i="6"/>
  <c r="Q145" i="6"/>
  <c r="R145" i="6"/>
  <c r="S145" i="6"/>
  <c r="Q146" i="6"/>
  <c r="R146" i="6"/>
  <c r="S146" i="6"/>
  <c r="Q147" i="6"/>
  <c r="R147" i="6"/>
  <c r="S147" i="6"/>
  <c r="Q148" i="6"/>
  <c r="R148" i="6"/>
  <c r="S148" i="6"/>
  <c r="Q149" i="6"/>
  <c r="R149" i="6"/>
  <c r="S149" i="6"/>
  <c r="Q150" i="6"/>
  <c r="R150" i="6"/>
  <c r="S150" i="6"/>
  <c r="Q151" i="6"/>
  <c r="R151" i="6"/>
  <c r="S151" i="6"/>
  <c r="Q152" i="6"/>
  <c r="R152" i="6"/>
  <c r="S152" i="6"/>
  <c r="Q153" i="6"/>
  <c r="R153" i="6"/>
  <c r="S153" i="6"/>
  <c r="Q154" i="6"/>
  <c r="R154" i="6"/>
  <c r="S154" i="6"/>
  <c r="Q155" i="6"/>
  <c r="R155" i="6"/>
  <c r="S155" i="6"/>
  <c r="Q156" i="6"/>
  <c r="R156" i="6"/>
  <c r="S156" i="6"/>
  <c r="Q157" i="6"/>
  <c r="R157" i="6"/>
  <c r="S157" i="6"/>
  <c r="Q158" i="6"/>
  <c r="R158" i="6"/>
  <c r="S158" i="6"/>
  <c r="Q159" i="6"/>
  <c r="R159" i="6"/>
  <c r="S159" i="6"/>
  <c r="Q160" i="6"/>
  <c r="R160" i="6"/>
  <c r="S160" i="6"/>
  <c r="Q161" i="6"/>
  <c r="R161" i="6"/>
  <c r="S161" i="6"/>
  <c r="Q162" i="6"/>
  <c r="R162" i="6"/>
  <c r="S162" i="6"/>
  <c r="Q163" i="6"/>
  <c r="R163" i="6"/>
  <c r="S163" i="6"/>
  <c r="Q164" i="6"/>
  <c r="R164" i="6"/>
  <c r="S164" i="6"/>
  <c r="Q165" i="6"/>
  <c r="R165" i="6"/>
  <c r="S165" i="6"/>
  <c r="Q166" i="6"/>
  <c r="R166" i="6"/>
  <c r="S166" i="6"/>
  <c r="Q167" i="6"/>
  <c r="R167" i="6"/>
  <c r="S167" i="6"/>
  <c r="Q168" i="6"/>
  <c r="R168" i="6"/>
  <c r="S168" i="6"/>
  <c r="Q169" i="6"/>
  <c r="R169" i="6"/>
  <c r="S169" i="6"/>
  <c r="Q170" i="6"/>
  <c r="R170" i="6"/>
  <c r="S170" i="6"/>
  <c r="Q171" i="6"/>
  <c r="R171" i="6"/>
  <c r="S171" i="6"/>
  <c r="AC3" i="6"/>
  <c r="AB3" i="6"/>
  <c r="AA3" i="6"/>
  <c r="S3" i="6"/>
  <c r="R3" i="6"/>
  <c r="Q3" i="6"/>
  <c r="I3" i="6"/>
  <c r="H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3" i="6"/>
  <c r="G3" i="6"/>
  <c r="AC3" i="5"/>
  <c r="AB3" i="5"/>
  <c r="AA3" i="5"/>
  <c r="AA5" i="5"/>
  <c r="AB5" i="5"/>
  <c r="AC5" i="5"/>
  <c r="AA6" i="5"/>
  <c r="AB6" i="5"/>
  <c r="AC6" i="5"/>
  <c r="AA7" i="5"/>
  <c r="AB7" i="5"/>
  <c r="AC7" i="5"/>
  <c r="AA8" i="5"/>
  <c r="AB8" i="5"/>
  <c r="AC8" i="5"/>
  <c r="AA9" i="5"/>
  <c r="AB9" i="5"/>
  <c r="AC9" i="5"/>
  <c r="AA10" i="5"/>
  <c r="AB10" i="5"/>
  <c r="AC10" i="5"/>
  <c r="AA11" i="5"/>
  <c r="AB11" i="5"/>
  <c r="AC11" i="5"/>
  <c r="AA12" i="5"/>
  <c r="AB12" i="5"/>
  <c r="AC12" i="5"/>
  <c r="AA13" i="5"/>
  <c r="AB13" i="5"/>
  <c r="AC13" i="5"/>
  <c r="AA14" i="5"/>
  <c r="AB14" i="5"/>
  <c r="AC14" i="5"/>
  <c r="AA15" i="5"/>
  <c r="AB15" i="5"/>
  <c r="AC15" i="5"/>
  <c r="AA16" i="5"/>
  <c r="AB16" i="5"/>
  <c r="AC16" i="5"/>
  <c r="AA17" i="5"/>
  <c r="AB17" i="5"/>
  <c r="AC17" i="5"/>
  <c r="AA18" i="5"/>
  <c r="AB18" i="5"/>
  <c r="AC18" i="5"/>
  <c r="AA19" i="5"/>
  <c r="AB19" i="5"/>
  <c r="AC19" i="5"/>
  <c r="AA20" i="5"/>
  <c r="AB20" i="5"/>
  <c r="AC20" i="5"/>
  <c r="AA21" i="5"/>
  <c r="AB21" i="5"/>
  <c r="AC21" i="5"/>
  <c r="AA22" i="5"/>
  <c r="AB22" i="5"/>
  <c r="AC22" i="5"/>
  <c r="AA23" i="5"/>
  <c r="AB23" i="5"/>
  <c r="AC23" i="5"/>
  <c r="AA24" i="5"/>
  <c r="AB24" i="5"/>
  <c r="AC24" i="5"/>
  <c r="AA25" i="5"/>
  <c r="AB25" i="5"/>
  <c r="AC25" i="5"/>
  <c r="AA26" i="5"/>
  <c r="AB26" i="5"/>
  <c r="AC26" i="5"/>
  <c r="AA27" i="5"/>
  <c r="AB27" i="5"/>
  <c r="AC27" i="5"/>
  <c r="AA28" i="5"/>
  <c r="AB28" i="5"/>
  <c r="AC28" i="5"/>
  <c r="AA29" i="5"/>
  <c r="AB29" i="5"/>
  <c r="AC29" i="5"/>
  <c r="AA30" i="5"/>
  <c r="AB30" i="5"/>
  <c r="AC30" i="5"/>
  <c r="AA31" i="5"/>
  <c r="AB31" i="5"/>
  <c r="AC31" i="5"/>
  <c r="AA32" i="5"/>
  <c r="AB32" i="5"/>
  <c r="AC32" i="5"/>
  <c r="AA33" i="5"/>
  <c r="AB33" i="5"/>
  <c r="AC33" i="5"/>
  <c r="AA34" i="5"/>
  <c r="AB34" i="5"/>
  <c r="AC34" i="5"/>
  <c r="AA35" i="5"/>
  <c r="AB35" i="5"/>
  <c r="AC35" i="5"/>
  <c r="AA36" i="5"/>
  <c r="AB36" i="5"/>
  <c r="AC36" i="5"/>
  <c r="AA37" i="5"/>
  <c r="AB37" i="5"/>
  <c r="AC37" i="5"/>
  <c r="AA38" i="5"/>
  <c r="AB38" i="5"/>
  <c r="AC38" i="5"/>
  <c r="AA39" i="5"/>
  <c r="AB39" i="5"/>
  <c r="AC39" i="5"/>
  <c r="AA40" i="5"/>
  <c r="AB40" i="5"/>
  <c r="AC40" i="5"/>
  <c r="AA41" i="5"/>
  <c r="AB41" i="5"/>
  <c r="AC41" i="5"/>
  <c r="AA42" i="5"/>
  <c r="AB42" i="5"/>
  <c r="AC42" i="5"/>
  <c r="AA43" i="5"/>
  <c r="AB43" i="5"/>
  <c r="AC43" i="5"/>
  <c r="AA44" i="5"/>
  <c r="AB44" i="5"/>
  <c r="AC44" i="5"/>
  <c r="AA45" i="5"/>
  <c r="AB45" i="5"/>
  <c r="AC45" i="5"/>
  <c r="AA46" i="5"/>
  <c r="AB46" i="5"/>
  <c r="AC46" i="5"/>
  <c r="AA47" i="5"/>
  <c r="AB47" i="5"/>
  <c r="AC47" i="5"/>
  <c r="AA48" i="5"/>
  <c r="AB48" i="5"/>
  <c r="AC48" i="5"/>
  <c r="AA49" i="5"/>
  <c r="AB49" i="5"/>
  <c r="AC49" i="5"/>
  <c r="AA50" i="5"/>
  <c r="AB50" i="5"/>
  <c r="AC50" i="5"/>
  <c r="AA51" i="5"/>
  <c r="AB51" i="5"/>
  <c r="AC51" i="5"/>
  <c r="AA52" i="5"/>
  <c r="AB52" i="5"/>
  <c r="AC52" i="5"/>
  <c r="AA53" i="5"/>
  <c r="AB53" i="5"/>
  <c r="AC53" i="5"/>
  <c r="AA54" i="5"/>
  <c r="AB54" i="5"/>
  <c r="AC54" i="5"/>
  <c r="AA55" i="5"/>
  <c r="AB55" i="5"/>
  <c r="AC55" i="5"/>
  <c r="AA56" i="5"/>
  <c r="AB56" i="5"/>
  <c r="AC56" i="5"/>
  <c r="AA57" i="5"/>
  <c r="AB57" i="5"/>
  <c r="AC57" i="5"/>
  <c r="AA58" i="5"/>
  <c r="AB58" i="5"/>
  <c r="AC58" i="5"/>
  <c r="AA59" i="5"/>
  <c r="AB59" i="5"/>
  <c r="AC59" i="5"/>
  <c r="AA60" i="5"/>
  <c r="AB60" i="5"/>
  <c r="AC60" i="5"/>
  <c r="AA61" i="5"/>
  <c r="AB61" i="5"/>
  <c r="AC61" i="5"/>
  <c r="AA62" i="5"/>
  <c r="AB62" i="5"/>
  <c r="AC62" i="5"/>
  <c r="AA63" i="5"/>
  <c r="AB63" i="5"/>
  <c r="AC63" i="5"/>
  <c r="AA64" i="5"/>
  <c r="AB64" i="5"/>
  <c r="AC64" i="5"/>
  <c r="AA65" i="5"/>
  <c r="AB65" i="5"/>
  <c r="AC65" i="5"/>
  <c r="AA66" i="5"/>
  <c r="AB66" i="5"/>
  <c r="AC66" i="5"/>
  <c r="AA67" i="5"/>
  <c r="AB67" i="5"/>
  <c r="AC67" i="5"/>
  <c r="AA68" i="5"/>
  <c r="AB68" i="5"/>
  <c r="AC68" i="5"/>
  <c r="AA69" i="5"/>
  <c r="AB69" i="5"/>
  <c r="AC69" i="5"/>
  <c r="AA70" i="5"/>
  <c r="AB70" i="5"/>
  <c r="AC70" i="5"/>
  <c r="AA71" i="5"/>
  <c r="AB71" i="5"/>
  <c r="AC71" i="5"/>
  <c r="AA72" i="5"/>
  <c r="AB72" i="5"/>
  <c r="AC72" i="5"/>
  <c r="AA73" i="5"/>
  <c r="AB73" i="5"/>
  <c r="AC73" i="5"/>
  <c r="AA74" i="5"/>
  <c r="AB74" i="5"/>
  <c r="AC74" i="5"/>
  <c r="AA75" i="5"/>
  <c r="AB75" i="5"/>
  <c r="AC75" i="5"/>
  <c r="AA76" i="5"/>
  <c r="AB76" i="5"/>
  <c r="AC76" i="5"/>
  <c r="AA77" i="5"/>
  <c r="AB77" i="5"/>
  <c r="AC77" i="5"/>
  <c r="AA78" i="5"/>
  <c r="AB78" i="5"/>
  <c r="AC78" i="5"/>
  <c r="AA79" i="5"/>
  <c r="AB79" i="5"/>
  <c r="AC79" i="5"/>
  <c r="AA80" i="5"/>
  <c r="AB80" i="5"/>
  <c r="AC80" i="5"/>
  <c r="AA81" i="5"/>
  <c r="AB81" i="5"/>
  <c r="AC81" i="5"/>
  <c r="AA82" i="5"/>
  <c r="AB82" i="5"/>
  <c r="AC82" i="5"/>
  <c r="AA83" i="5"/>
  <c r="AB83" i="5"/>
  <c r="AC83" i="5"/>
  <c r="AA84" i="5"/>
  <c r="AB84" i="5"/>
  <c r="AC84" i="5"/>
  <c r="AA85" i="5"/>
  <c r="AB85" i="5"/>
  <c r="AC85" i="5"/>
  <c r="AA86" i="5"/>
  <c r="AB86" i="5"/>
  <c r="AC86" i="5"/>
  <c r="AA87" i="5"/>
  <c r="AB87" i="5"/>
  <c r="AC87" i="5"/>
  <c r="AA88" i="5"/>
  <c r="AB88" i="5"/>
  <c r="AC88" i="5"/>
  <c r="AA89" i="5"/>
  <c r="AB89" i="5"/>
  <c r="AC89" i="5"/>
  <c r="AA90" i="5"/>
  <c r="AB90" i="5"/>
  <c r="AC90" i="5"/>
  <c r="AA91" i="5"/>
  <c r="AB91" i="5"/>
  <c r="AC91" i="5"/>
  <c r="AA92" i="5"/>
  <c r="AB92" i="5"/>
  <c r="AC92" i="5"/>
  <c r="AA93" i="5"/>
  <c r="AB93" i="5"/>
  <c r="AC93" i="5"/>
  <c r="AA94" i="5"/>
  <c r="AB94" i="5"/>
  <c r="AC94" i="5"/>
  <c r="AA95" i="5"/>
  <c r="AB95" i="5"/>
  <c r="AC95" i="5"/>
  <c r="AA96" i="5"/>
  <c r="AB96" i="5"/>
  <c r="AC96" i="5"/>
  <c r="AA97" i="5"/>
  <c r="AB97" i="5"/>
  <c r="AC97" i="5"/>
  <c r="AA98" i="5"/>
  <c r="AB98" i="5"/>
  <c r="AC98" i="5"/>
  <c r="AA99" i="5"/>
  <c r="AB99" i="5"/>
  <c r="AC99" i="5"/>
  <c r="AA100" i="5"/>
  <c r="AB100" i="5"/>
  <c r="AC100" i="5"/>
  <c r="AA101" i="5"/>
  <c r="AB101" i="5"/>
  <c r="AC101" i="5"/>
  <c r="AA102" i="5"/>
  <c r="AB102" i="5"/>
  <c r="AC102" i="5"/>
  <c r="AA103" i="5"/>
  <c r="AB103" i="5"/>
  <c r="AC103" i="5"/>
  <c r="AA104" i="5"/>
  <c r="AB104" i="5"/>
  <c r="AC104" i="5"/>
  <c r="AA105" i="5"/>
  <c r="AB105" i="5"/>
  <c r="AC105" i="5"/>
  <c r="AA106" i="5"/>
  <c r="AB106" i="5"/>
  <c r="AC106" i="5"/>
  <c r="AA107" i="5"/>
  <c r="AB107" i="5"/>
  <c r="AC107" i="5"/>
  <c r="AA108" i="5"/>
  <c r="AB108" i="5"/>
  <c r="AC108" i="5"/>
  <c r="AA109" i="5"/>
  <c r="AB109" i="5"/>
  <c r="AC109" i="5"/>
  <c r="AA110" i="5"/>
  <c r="AB110" i="5"/>
  <c r="AC110" i="5"/>
  <c r="AA111" i="5"/>
  <c r="AB111" i="5"/>
  <c r="AC111" i="5"/>
  <c r="AA112" i="5"/>
  <c r="AB112" i="5"/>
  <c r="AC112" i="5"/>
  <c r="AA113" i="5"/>
  <c r="AB113" i="5"/>
  <c r="AC113" i="5"/>
  <c r="AA114" i="5"/>
  <c r="AB114" i="5"/>
  <c r="AC114" i="5"/>
  <c r="AA115" i="5"/>
  <c r="AB115" i="5"/>
  <c r="AC115" i="5"/>
  <c r="AA116" i="5"/>
  <c r="AB116" i="5"/>
  <c r="AC116" i="5"/>
  <c r="AA117" i="5"/>
  <c r="AB117" i="5"/>
  <c r="AC117" i="5"/>
  <c r="AA118" i="5"/>
  <c r="AB118" i="5"/>
  <c r="AC118" i="5"/>
  <c r="AA119" i="5"/>
  <c r="AB119" i="5"/>
  <c r="AC119" i="5"/>
  <c r="AA120" i="5"/>
  <c r="AB120" i="5"/>
  <c r="AC120" i="5"/>
  <c r="AA121" i="5"/>
  <c r="AB121" i="5"/>
  <c r="AC121" i="5"/>
  <c r="AA122" i="5"/>
  <c r="AB122" i="5"/>
  <c r="AC122" i="5"/>
  <c r="AA123" i="5"/>
  <c r="AB123" i="5"/>
  <c r="AC123" i="5"/>
  <c r="AA124" i="5"/>
  <c r="AB124" i="5"/>
  <c r="AC124" i="5"/>
  <c r="AA125" i="5"/>
  <c r="AB125" i="5"/>
  <c r="AC125" i="5"/>
  <c r="AA126" i="5"/>
  <c r="AB126" i="5"/>
  <c r="AC126" i="5"/>
  <c r="AA127" i="5"/>
  <c r="AB127" i="5"/>
  <c r="AC127" i="5"/>
  <c r="AA128" i="5"/>
  <c r="AB128" i="5"/>
  <c r="AC128" i="5"/>
  <c r="AA129" i="5"/>
  <c r="AB129" i="5"/>
  <c r="AC129" i="5"/>
  <c r="AA130" i="5"/>
  <c r="AB130" i="5"/>
  <c r="AC130" i="5"/>
  <c r="AA131" i="5"/>
  <c r="AB131" i="5"/>
  <c r="AC131" i="5"/>
  <c r="AA132" i="5"/>
  <c r="AB132" i="5"/>
  <c r="AC132" i="5"/>
  <c r="AA133" i="5"/>
  <c r="AB133" i="5"/>
  <c r="AC133" i="5"/>
  <c r="AA134" i="5"/>
  <c r="AB134" i="5"/>
  <c r="AC134" i="5"/>
  <c r="AA135" i="5"/>
  <c r="AB135" i="5"/>
  <c r="AC135" i="5"/>
  <c r="AA136" i="5"/>
  <c r="AB136" i="5"/>
  <c r="AC136" i="5"/>
  <c r="AA137" i="5"/>
  <c r="AB137" i="5"/>
  <c r="AC137" i="5"/>
  <c r="AA138" i="5"/>
  <c r="AB138" i="5"/>
  <c r="AC138" i="5"/>
  <c r="AA139" i="5"/>
  <c r="AB139" i="5"/>
  <c r="AC139" i="5"/>
  <c r="AA140" i="5"/>
  <c r="AB140" i="5"/>
  <c r="AC140" i="5"/>
  <c r="AA141" i="5"/>
  <c r="AB141" i="5"/>
  <c r="AC141" i="5"/>
  <c r="AA142" i="5"/>
  <c r="AB142" i="5"/>
  <c r="AC142" i="5"/>
  <c r="AA143" i="5"/>
  <c r="AB143" i="5"/>
  <c r="AC143" i="5"/>
  <c r="AA144" i="5"/>
  <c r="AB144" i="5"/>
  <c r="AC144" i="5"/>
  <c r="AA145" i="5"/>
  <c r="AB145" i="5"/>
  <c r="AC145" i="5"/>
  <c r="AA146" i="5"/>
  <c r="AB146" i="5"/>
  <c r="AC146" i="5"/>
  <c r="AA147" i="5"/>
  <c r="AB147" i="5"/>
  <c r="AC147" i="5"/>
  <c r="AA148" i="5"/>
  <c r="AB148" i="5"/>
  <c r="AC148" i="5"/>
  <c r="AA149" i="5"/>
  <c r="AB149" i="5"/>
  <c r="AC149" i="5"/>
  <c r="AA150" i="5"/>
  <c r="AB150" i="5"/>
  <c r="AC150" i="5"/>
  <c r="AA151" i="5"/>
  <c r="AB151" i="5"/>
  <c r="AC151" i="5"/>
  <c r="AA152" i="5"/>
  <c r="AB152" i="5"/>
  <c r="AC152" i="5"/>
  <c r="AA153" i="5"/>
  <c r="AB153" i="5"/>
  <c r="AC153" i="5"/>
  <c r="AA154" i="5"/>
  <c r="AB154" i="5"/>
  <c r="AC154" i="5"/>
  <c r="AA155" i="5"/>
  <c r="AB155" i="5"/>
  <c r="AC155" i="5"/>
  <c r="AA156" i="5"/>
  <c r="AB156" i="5"/>
  <c r="AC156" i="5"/>
  <c r="AA157" i="5"/>
  <c r="AB157" i="5"/>
  <c r="AC157" i="5"/>
  <c r="AA158" i="5"/>
  <c r="AB158" i="5"/>
  <c r="AC158" i="5"/>
  <c r="AA159" i="5"/>
  <c r="AB159" i="5"/>
  <c r="AC159" i="5"/>
  <c r="AA160" i="5"/>
  <c r="AB160" i="5"/>
  <c r="AC160" i="5"/>
  <c r="AA161" i="5"/>
  <c r="AB161" i="5"/>
  <c r="AC161" i="5"/>
  <c r="AA162" i="5"/>
  <c r="AB162" i="5"/>
  <c r="AC162" i="5"/>
  <c r="AA163" i="5"/>
  <c r="AB163" i="5"/>
  <c r="AC163" i="5"/>
  <c r="AA164" i="5"/>
  <c r="AB164" i="5"/>
  <c r="AC164" i="5"/>
  <c r="AA165" i="5"/>
  <c r="AB165" i="5"/>
  <c r="AC165" i="5"/>
  <c r="AA166" i="5"/>
  <c r="AB166" i="5"/>
  <c r="AC166" i="5"/>
  <c r="AA167" i="5"/>
  <c r="AB167" i="5"/>
  <c r="AC167" i="5"/>
  <c r="AA168" i="5"/>
  <c r="AB168" i="5"/>
  <c r="AC168" i="5"/>
  <c r="AA169" i="5"/>
  <c r="AB169" i="5"/>
  <c r="AC169" i="5"/>
  <c r="AA170" i="5"/>
  <c r="AB170" i="5"/>
  <c r="AC170" i="5"/>
  <c r="AA171" i="5"/>
  <c r="AB171" i="5"/>
  <c r="AC171" i="5"/>
  <c r="AC4" i="5"/>
  <c r="AB4" i="5"/>
  <c r="AA4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R4" i="5"/>
  <c r="R5" i="5"/>
  <c r="R6" i="5"/>
  <c r="R7" i="5"/>
  <c r="R8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S3" i="5"/>
  <c r="Q3" i="5"/>
  <c r="R3" i="5"/>
  <c r="H3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AF172" i="6"/>
  <c r="I171" i="5" l="1"/>
  <c r="G171" i="5"/>
  <c r="I170" i="5"/>
  <c r="G170" i="5"/>
  <c r="I169" i="5"/>
  <c r="G169" i="5"/>
  <c r="I168" i="5"/>
  <c r="G168" i="5"/>
  <c r="I167" i="5"/>
  <c r="G167" i="5"/>
  <c r="I166" i="5"/>
  <c r="G166" i="5"/>
  <c r="I165" i="5"/>
  <c r="G165" i="5"/>
  <c r="I164" i="5"/>
  <c r="G164" i="5"/>
  <c r="I163" i="5"/>
  <c r="G163" i="5"/>
  <c r="I162" i="5"/>
  <c r="G162" i="5"/>
  <c r="I161" i="5"/>
  <c r="G161" i="5"/>
  <c r="I160" i="5"/>
  <c r="G160" i="5"/>
  <c r="I159" i="5"/>
  <c r="G159" i="5"/>
  <c r="I158" i="5"/>
  <c r="G158" i="5"/>
  <c r="I157" i="5"/>
  <c r="G157" i="5"/>
  <c r="I156" i="5"/>
  <c r="G156" i="5"/>
  <c r="I155" i="5"/>
  <c r="G155" i="5"/>
  <c r="I154" i="5"/>
  <c r="G154" i="5"/>
  <c r="I153" i="5"/>
  <c r="G153" i="5"/>
  <c r="I152" i="5"/>
  <c r="G152" i="5"/>
  <c r="I151" i="5"/>
  <c r="G151" i="5"/>
  <c r="I150" i="5"/>
  <c r="G150" i="5"/>
  <c r="I149" i="5"/>
  <c r="G149" i="5"/>
  <c r="I148" i="5"/>
  <c r="G148" i="5"/>
  <c r="I147" i="5"/>
  <c r="G147" i="5"/>
  <c r="I146" i="5"/>
  <c r="G146" i="5"/>
  <c r="I145" i="5"/>
  <c r="G145" i="5"/>
  <c r="I144" i="5"/>
  <c r="G144" i="5"/>
  <c r="I143" i="5"/>
  <c r="G143" i="5"/>
  <c r="I142" i="5"/>
  <c r="G142" i="5"/>
  <c r="I141" i="5"/>
  <c r="G141" i="5"/>
  <c r="I140" i="5"/>
  <c r="G140" i="5"/>
  <c r="I139" i="5"/>
  <c r="G139" i="5"/>
  <c r="I138" i="5"/>
  <c r="G138" i="5"/>
  <c r="I137" i="5"/>
  <c r="G137" i="5"/>
  <c r="I136" i="5"/>
  <c r="G136" i="5"/>
  <c r="I135" i="5"/>
  <c r="G135" i="5"/>
  <c r="I134" i="5"/>
  <c r="G134" i="5"/>
  <c r="I133" i="5"/>
  <c r="G133" i="5"/>
  <c r="I132" i="5"/>
  <c r="G132" i="5"/>
  <c r="I131" i="5"/>
  <c r="G131" i="5"/>
  <c r="I130" i="5"/>
  <c r="G130" i="5"/>
  <c r="I129" i="5"/>
  <c r="G129" i="5"/>
  <c r="I128" i="5"/>
  <c r="G128" i="5"/>
  <c r="I127" i="5"/>
  <c r="G127" i="5"/>
  <c r="I126" i="5"/>
  <c r="G126" i="5"/>
  <c r="I125" i="5"/>
  <c r="G125" i="5"/>
  <c r="I124" i="5"/>
  <c r="G124" i="5"/>
  <c r="I123" i="5"/>
  <c r="G123" i="5"/>
  <c r="I122" i="5"/>
  <c r="G122" i="5"/>
  <c r="I121" i="5"/>
  <c r="G121" i="5"/>
  <c r="I120" i="5"/>
  <c r="G120" i="5"/>
  <c r="I119" i="5"/>
  <c r="G119" i="5"/>
  <c r="I118" i="5"/>
  <c r="G118" i="5"/>
  <c r="I117" i="5"/>
  <c r="G117" i="5"/>
  <c r="I116" i="5"/>
  <c r="G116" i="5"/>
  <c r="I115" i="5"/>
  <c r="G115" i="5"/>
  <c r="I114" i="5"/>
  <c r="G114" i="5"/>
  <c r="I113" i="5"/>
  <c r="G113" i="5"/>
  <c r="I112" i="5"/>
  <c r="G112" i="5"/>
  <c r="I111" i="5"/>
  <c r="G111" i="5"/>
  <c r="I110" i="5"/>
  <c r="G110" i="5"/>
  <c r="I109" i="5"/>
  <c r="G109" i="5"/>
  <c r="I108" i="5"/>
  <c r="G108" i="5"/>
  <c r="I107" i="5"/>
  <c r="G107" i="5"/>
  <c r="I106" i="5"/>
  <c r="G106" i="5"/>
  <c r="I105" i="5"/>
  <c r="G105" i="5"/>
  <c r="I104" i="5"/>
  <c r="G104" i="5"/>
  <c r="I103" i="5"/>
  <c r="G103" i="5"/>
  <c r="I102" i="5"/>
  <c r="G102" i="5"/>
  <c r="I101" i="5"/>
  <c r="G101" i="5"/>
  <c r="I100" i="5"/>
  <c r="G100" i="5"/>
  <c r="I99" i="5"/>
  <c r="G99" i="5"/>
  <c r="I98" i="5"/>
  <c r="G98" i="5"/>
  <c r="I97" i="5"/>
  <c r="G97" i="5"/>
  <c r="I96" i="5"/>
  <c r="G96" i="5"/>
  <c r="I95" i="5"/>
  <c r="G95" i="5"/>
  <c r="I94" i="5"/>
  <c r="G94" i="5"/>
  <c r="I93" i="5"/>
  <c r="G93" i="5"/>
  <c r="I92" i="5"/>
  <c r="G92" i="5"/>
  <c r="I91" i="5"/>
  <c r="G91" i="5"/>
  <c r="I90" i="5"/>
  <c r="G90" i="5"/>
  <c r="I89" i="5"/>
  <c r="G89" i="5"/>
  <c r="I88" i="5"/>
  <c r="G88" i="5"/>
  <c r="I87" i="5"/>
  <c r="G87" i="5"/>
  <c r="I86" i="5"/>
  <c r="G86" i="5"/>
  <c r="I85" i="5"/>
  <c r="G85" i="5"/>
  <c r="I84" i="5"/>
  <c r="G84" i="5"/>
  <c r="I83" i="5"/>
  <c r="G83" i="5"/>
  <c r="I82" i="5"/>
  <c r="G82" i="5"/>
  <c r="I81" i="5"/>
  <c r="G81" i="5"/>
  <c r="I80" i="5"/>
  <c r="G80" i="5"/>
  <c r="I79" i="5"/>
  <c r="G79" i="5"/>
  <c r="I78" i="5"/>
  <c r="G78" i="5"/>
  <c r="I77" i="5"/>
  <c r="G77" i="5"/>
  <c r="I76" i="5"/>
  <c r="G76" i="5"/>
  <c r="I75" i="5"/>
  <c r="G75" i="5"/>
  <c r="I74" i="5"/>
  <c r="G74" i="5"/>
  <c r="I73" i="5"/>
  <c r="G73" i="5"/>
  <c r="I72" i="5"/>
  <c r="G72" i="5"/>
  <c r="I71" i="5"/>
  <c r="G71" i="5"/>
  <c r="I70" i="5"/>
  <c r="G70" i="5"/>
  <c r="I69" i="5"/>
  <c r="G69" i="5"/>
  <c r="I68" i="5"/>
  <c r="G68" i="5"/>
  <c r="I67" i="5"/>
  <c r="G67" i="5"/>
  <c r="I66" i="5"/>
  <c r="G66" i="5"/>
  <c r="I65" i="5"/>
  <c r="G65" i="5"/>
  <c r="I64" i="5"/>
  <c r="G64" i="5"/>
  <c r="I63" i="5"/>
  <c r="G63" i="5"/>
  <c r="I62" i="5"/>
  <c r="G62" i="5"/>
  <c r="I61" i="5"/>
  <c r="G61" i="5"/>
  <c r="I60" i="5"/>
  <c r="G60" i="5"/>
  <c r="I59" i="5"/>
  <c r="G59" i="5"/>
  <c r="I58" i="5"/>
  <c r="G58" i="5"/>
  <c r="I57" i="5"/>
  <c r="G57" i="5"/>
  <c r="I56" i="5"/>
  <c r="G56" i="5"/>
  <c r="I55" i="5"/>
  <c r="G55" i="5"/>
  <c r="I54" i="5"/>
  <c r="G54" i="5"/>
  <c r="I53" i="5"/>
  <c r="G53" i="5"/>
  <c r="I52" i="5"/>
  <c r="G52" i="5"/>
  <c r="I51" i="5"/>
  <c r="G51" i="5"/>
  <c r="I50" i="5"/>
  <c r="G50" i="5"/>
  <c r="I49" i="5"/>
  <c r="G49" i="5"/>
  <c r="I48" i="5"/>
  <c r="G48" i="5"/>
  <c r="I47" i="5"/>
  <c r="G47" i="5"/>
  <c r="I46" i="5"/>
  <c r="G46" i="5"/>
  <c r="I45" i="5"/>
  <c r="G45" i="5"/>
  <c r="I44" i="5"/>
  <c r="G44" i="5"/>
  <c r="I43" i="5"/>
  <c r="G43" i="5"/>
  <c r="I42" i="5"/>
  <c r="G42" i="5"/>
  <c r="I41" i="5"/>
  <c r="G41" i="5"/>
  <c r="I40" i="5"/>
  <c r="G40" i="5"/>
  <c r="I39" i="5"/>
  <c r="G39" i="5"/>
  <c r="I38" i="5"/>
  <c r="G38" i="5"/>
  <c r="I37" i="5"/>
  <c r="G37" i="5"/>
  <c r="I36" i="5"/>
  <c r="G36" i="5"/>
  <c r="I35" i="5"/>
  <c r="G35" i="5"/>
  <c r="I34" i="5"/>
  <c r="G34" i="5"/>
  <c r="I33" i="5"/>
  <c r="G33" i="5"/>
  <c r="I32" i="5"/>
  <c r="G32" i="5"/>
  <c r="I31" i="5"/>
  <c r="G31" i="5"/>
  <c r="I30" i="5"/>
  <c r="G30" i="5"/>
  <c r="I29" i="5"/>
  <c r="G29" i="5"/>
  <c r="I28" i="5"/>
  <c r="G28" i="5"/>
  <c r="I27" i="5"/>
  <c r="G27" i="5"/>
  <c r="I26" i="5"/>
  <c r="G26" i="5"/>
  <c r="I25" i="5"/>
  <c r="G25" i="5"/>
  <c r="I24" i="5"/>
  <c r="G24" i="5"/>
  <c r="I23" i="5"/>
  <c r="G23" i="5"/>
  <c r="I22" i="5"/>
  <c r="G22" i="5"/>
  <c r="I21" i="5"/>
  <c r="G21" i="5"/>
  <c r="I20" i="5"/>
  <c r="G20" i="5"/>
  <c r="I19" i="5"/>
  <c r="G19" i="5"/>
  <c r="I18" i="5"/>
  <c r="G18" i="5"/>
  <c r="I17" i="5"/>
  <c r="G17" i="5"/>
  <c r="I16" i="5"/>
  <c r="G16" i="5"/>
  <c r="I15" i="5"/>
  <c r="G15" i="5"/>
  <c r="I14" i="5"/>
  <c r="G14" i="5"/>
  <c r="I13" i="5"/>
  <c r="G13" i="5"/>
  <c r="I12" i="5"/>
  <c r="G12" i="5"/>
  <c r="I11" i="5"/>
  <c r="G11" i="5"/>
  <c r="I10" i="5"/>
  <c r="G10" i="5"/>
  <c r="I9" i="5"/>
  <c r="G9" i="5"/>
  <c r="I8" i="5"/>
  <c r="G8" i="5"/>
  <c r="I7" i="5"/>
  <c r="G7" i="5"/>
  <c r="I6" i="5"/>
  <c r="G6" i="5"/>
  <c r="I5" i="5"/>
  <c r="G5" i="5"/>
  <c r="I4" i="5"/>
  <c r="G4" i="5"/>
  <c r="I3" i="5"/>
  <c r="G3" i="5"/>
</calcChain>
</file>

<file path=xl/sharedStrings.xml><?xml version="1.0" encoding="utf-8"?>
<sst xmlns="http://schemas.openxmlformats.org/spreadsheetml/2006/main" count="187" uniqueCount="41">
  <si>
    <t>H/V Basis</t>
  </si>
  <si>
    <t>D/A Basis</t>
  </si>
  <si>
    <t>HWP: 22.5</t>
  </si>
  <si>
    <t>R/L Basis</t>
  </si>
  <si>
    <t>QWP: 0</t>
  </si>
  <si>
    <t>HWP: 0</t>
  </si>
  <si>
    <t>H/V</t>
  </si>
  <si>
    <t>D/A</t>
  </si>
  <si>
    <t>R/L</t>
  </si>
  <si>
    <t>no DC, MC</t>
  </si>
  <si>
    <t>w/DC, MC</t>
  </si>
  <si>
    <t>HWP Angle</t>
  </si>
  <si>
    <t>QWP Angle</t>
  </si>
  <si>
    <t>1 &amp; 2</t>
  </si>
  <si>
    <t>tot</t>
  </si>
  <si>
    <t>Z EV adj</t>
  </si>
  <si>
    <t>Z EV raw</t>
  </si>
  <si>
    <t>Z EV ?</t>
  </si>
  <si>
    <t>X EV adj</t>
  </si>
  <si>
    <t>X EV Raw</t>
  </si>
  <si>
    <t>X EV ?</t>
  </si>
  <si>
    <t>Y EV</t>
  </si>
  <si>
    <t>Y EV Raw</t>
  </si>
  <si>
    <t>Y EV ?</t>
  </si>
  <si>
    <t>Fidelity Adj</t>
  </si>
  <si>
    <t>Fidelity Raw</t>
  </si>
  <si>
    <t>Fidelity Adj2</t>
  </si>
  <si>
    <t>1&amp;2</t>
  </si>
  <si>
    <t>TrZ</t>
  </si>
  <si>
    <t>TrX</t>
  </si>
  <si>
    <t>TrY</t>
  </si>
  <si>
    <t>p</t>
  </si>
  <si>
    <t>i</t>
  </si>
  <si>
    <t>-0.341-.025i</t>
  </si>
  <si>
    <t>-0.341+.025i</t>
  </si>
  <si>
    <t>fidelity: .045</t>
  </si>
  <si>
    <t>fidelity: .046</t>
  </si>
  <si>
    <t>fidelity: .039</t>
  </si>
  <si>
    <t>Average</t>
  </si>
  <si>
    <t>Fidelity Adjusted</t>
  </si>
  <si>
    <t>Fidelity Adjusted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</si>
</sst>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HWP vs Z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'Quantum State Tomography'!$A$3:$A$171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105</c:v>
                </c:pt>
                <c:pt idx="92">
                  <c:v>105</c:v>
                </c:pt>
                <c:pt idx="93">
                  <c:v>105</c:v>
                </c:pt>
                <c:pt idx="94">
                  <c:v>105</c:v>
                </c:pt>
                <c:pt idx="95">
                  <c:v>105</c:v>
                </c:pt>
                <c:pt idx="96">
                  <c:v>105</c:v>
                </c:pt>
                <c:pt idx="97">
                  <c:v>105</c:v>
                </c:pt>
                <c:pt idx="98">
                  <c:v>105</c:v>
                </c:pt>
                <c:pt idx="99">
                  <c:v>105</c:v>
                </c:pt>
                <c:pt idx="100">
                  <c:v>105</c:v>
                </c:pt>
                <c:pt idx="101">
                  <c:v>105</c:v>
                </c:pt>
                <c:pt idx="102">
                  <c:v>105</c:v>
                </c:pt>
                <c:pt idx="103">
                  <c:v>105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135</c:v>
                </c:pt>
                <c:pt idx="118">
                  <c:v>135</c:v>
                </c:pt>
                <c:pt idx="119">
                  <c:v>135</c:v>
                </c:pt>
                <c:pt idx="120">
                  <c:v>135</c:v>
                </c:pt>
                <c:pt idx="121">
                  <c:v>135</c:v>
                </c:pt>
                <c:pt idx="122">
                  <c:v>135</c:v>
                </c:pt>
                <c:pt idx="123">
                  <c:v>135</c:v>
                </c:pt>
                <c:pt idx="124">
                  <c:v>135</c:v>
                </c:pt>
                <c:pt idx="125">
                  <c:v>135</c:v>
                </c:pt>
                <c:pt idx="126">
                  <c:v>135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165</c:v>
                </c:pt>
                <c:pt idx="144">
                  <c:v>165</c:v>
                </c:pt>
                <c:pt idx="145">
                  <c:v>165</c:v>
                </c:pt>
                <c:pt idx="146">
                  <c:v>165</c:v>
                </c:pt>
                <c:pt idx="147">
                  <c:v>165</c:v>
                </c:pt>
                <c:pt idx="148">
                  <c:v>165</c:v>
                </c:pt>
                <c:pt idx="149">
                  <c:v>165</c:v>
                </c:pt>
                <c:pt idx="150">
                  <c:v>165</c:v>
                </c:pt>
                <c:pt idx="151">
                  <c:v>165</c:v>
                </c:pt>
                <c:pt idx="152">
                  <c:v>165</c:v>
                </c:pt>
                <c:pt idx="153">
                  <c:v>165</c:v>
                </c:pt>
                <c:pt idx="154">
                  <c:v>165</c:v>
                </c:pt>
                <c:pt idx="155">
                  <c:v>165</c:v>
                </c:pt>
                <c:pt idx="156">
                  <c:v>180</c:v>
                </c:pt>
                <c:pt idx="157">
                  <c:v>180</c:v>
                </c:pt>
                <c:pt idx="158">
                  <c:v>180</c:v>
                </c:pt>
                <c:pt idx="159">
                  <c:v>180</c:v>
                </c:pt>
                <c:pt idx="160">
                  <c:v>180</c:v>
                </c:pt>
                <c:pt idx="161">
                  <c:v>180</c:v>
                </c:pt>
                <c:pt idx="162">
                  <c:v>180</c:v>
                </c:pt>
                <c:pt idx="163">
                  <c:v>180</c:v>
                </c:pt>
                <c:pt idx="164">
                  <c:v>180</c:v>
                </c:pt>
                <c:pt idx="165">
                  <c:v>180</c:v>
                </c:pt>
                <c:pt idx="166">
                  <c:v>180</c:v>
                </c:pt>
                <c:pt idx="167">
                  <c:v>180</c:v>
                </c:pt>
                <c:pt idx="168">
                  <c:v>180</c:v>
                </c:pt>
              </c:numCache>
            </c:numRef>
          </c:xVal>
          <c:yVal>
            <c:numRef>
              <c:f>'Quantum State Tomography'!$H$3:$H$171</c:f>
              <c:numCache>
                <c:formatCode>General</c:formatCode>
                <c:ptCount val="169"/>
                <c:pt idx="0">
                  <c:v>0.74423480083857396</c:v>
                </c:pt>
                <c:pt idx="1">
                  <c:v>0.62696629213483146</c:v>
                </c:pt>
                <c:pt idx="2">
                  <c:v>0.13317191283292981</c:v>
                </c:pt>
                <c:pt idx="3">
                  <c:v>-1.4851485148514851E-2</c:v>
                </c:pt>
                <c:pt idx="4">
                  <c:v>0.18387909319899251</c:v>
                </c:pt>
                <c:pt idx="5">
                  <c:v>0.59174311926605505</c:v>
                </c:pt>
                <c:pt idx="6">
                  <c:v>0.74235807860262004</c:v>
                </c:pt>
                <c:pt idx="7">
                  <c:v>0.59164733178654294</c:v>
                </c:pt>
                <c:pt idx="8">
                  <c:v>0.20574162679425839</c:v>
                </c:pt>
                <c:pt idx="9">
                  <c:v>2.18978102189781E-2</c:v>
                </c:pt>
                <c:pt idx="10">
                  <c:v>0.22580645161290319</c:v>
                </c:pt>
                <c:pt idx="11">
                  <c:v>0.68446601941747576</c:v>
                </c:pt>
                <c:pt idx="12">
                  <c:v>0.77682403433476399</c:v>
                </c:pt>
                <c:pt idx="13">
                  <c:v>0.45410628019323668</c:v>
                </c:pt>
                <c:pt idx="14">
                  <c:v>0.56422018348623848</c:v>
                </c:pt>
                <c:pt idx="15">
                  <c:v>0.34837092731829572</c:v>
                </c:pt>
                <c:pt idx="16">
                  <c:v>5.1813471502590684E-3</c:v>
                </c:pt>
                <c:pt idx="17">
                  <c:v>-0.19794344473007711</c:v>
                </c:pt>
                <c:pt idx="18">
                  <c:v>-6.699751861042183E-2</c:v>
                </c:pt>
                <c:pt idx="19">
                  <c:v>0.52</c:v>
                </c:pt>
                <c:pt idx="20">
                  <c:v>0.66820276497695852</c:v>
                </c:pt>
                <c:pt idx="21">
                  <c:v>0.51980198019801982</c:v>
                </c:pt>
                <c:pt idx="22">
                  <c:v>5.1212938005390833E-2</c:v>
                </c:pt>
                <c:pt idx="23">
                  <c:v>-0.20792079207920799</c:v>
                </c:pt>
                <c:pt idx="24">
                  <c:v>2.2900763358778629E-2</c:v>
                </c:pt>
                <c:pt idx="25">
                  <c:v>0.46534653465346543</c:v>
                </c:pt>
                <c:pt idx="26">
                  <c:v>-0.46341463414634149</c:v>
                </c:pt>
                <c:pt idx="27">
                  <c:v>-4.6391752577319589E-2</c:v>
                </c:pt>
                <c:pt idx="28">
                  <c:v>0.16173120728929391</c:v>
                </c:pt>
                <c:pt idx="29">
                  <c:v>1.876675603217158E-2</c:v>
                </c:pt>
                <c:pt idx="30">
                  <c:v>-0.37320574162679432</c:v>
                </c:pt>
                <c:pt idx="31">
                  <c:v>-0.63033175355450233</c:v>
                </c:pt>
                <c:pt idx="32">
                  <c:v>-0.41966426858513189</c:v>
                </c:pt>
                <c:pt idx="33">
                  <c:v>-3.0769230769230771E-2</c:v>
                </c:pt>
                <c:pt idx="34">
                  <c:v>0.1979949874686717</c:v>
                </c:pt>
                <c:pt idx="35">
                  <c:v>-5.185185185185185E-2</c:v>
                </c:pt>
                <c:pt idx="36">
                  <c:v>-0.51773049645390068</c:v>
                </c:pt>
                <c:pt idx="37">
                  <c:v>-0.66101694915254239</c:v>
                </c:pt>
                <c:pt idx="38">
                  <c:v>-0.44038929440389302</c:v>
                </c:pt>
                <c:pt idx="39">
                  <c:v>-0.74496644295302017</c:v>
                </c:pt>
                <c:pt idx="40">
                  <c:v>-0.64539007092198586</c:v>
                </c:pt>
                <c:pt idx="41">
                  <c:v>-0.34190231362467871</c:v>
                </c:pt>
                <c:pt idx="42">
                  <c:v>8.9108910891089105E-2</c:v>
                </c:pt>
                <c:pt idx="43">
                  <c:v>-0.23152709359605911</c:v>
                </c:pt>
                <c:pt idx="44">
                  <c:v>-0.59633027522935778</c:v>
                </c:pt>
                <c:pt idx="45">
                  <c:v>-0.76220806794055207</c:v>
                </c:pt>
                <c:pt idx="46">
                  <c:v>-0.60839160839160844</c:v>
                </c:pt>
                <c:pt idx="47">
                  <c:v>-0.22815533980582531</c:v>
                </c:pt>
                <c:pt idx="48">
                  <c:v>-9.4430992736077482E-2</c:v>
                </c:pt>
                <c:pt idx="49">
                  <c:v>-0.29702970297029702</c:v>
                </c:pt>
                <c:pt idx="50">
                  <c:v>-0.63934426229508201</c:v>
                </c:pt>
                <c:pt idx="51">
                  <c:v>-0.72294372294372289</c:v>
                </c:pt>
                <c:pt idx="52">
                  <c:v>-0.37128712871287128</c:v>
                </c:pt>
                <c:pt idx="53">
                  <c:v>-0.59633027522935778</c:v>
                </c:pt>
                <c:pt idx="54">
                  <c:v>-0.4669926650366748</c:v>
                </c:pt>
                <c:pt idx="55">
                  <c:v>-2.0408163265306121E-2</c:v>
                </c:pt>
                <c:pt idx="56">
                  <c:v>0.25789473684210529</c:v>
                </c:pt>
                <c:pt idx="57">
                  <c:v>6.0240963855421693E-2</c:v>
                </c:pt>
                <c:pt idx="58">
                  <c:v>-0.4375</c:v>
                </c:pt>
                <c:pt idx="59">
                  <c:v>-0.64573991031390132</c:v>
                </c:pt>
                <c:pt idx="60">
                  <c:v>-0.44086021505376338</c:v>
                </c:pt>
                <c:pt idx="61">
                  <c:v>8.5995085995085999E-2</c:v>
                </c:pt>
                <c:pt idx="62">
                  <c:v>0.25647058823529412</c:v>
                </c:pt>
                <c:pt idx="63">
                  <c:v>-0.1215880893300248</c:v>
                </c:pt>
                <c:pt idx="64">
                  <c:v>-0.39018087855297162</c:v>
                </c:pt>
                <c:pt idx="65">
                  <c:v>0.49430523917995439</c:v>
                </c:pt>
                <c:pt idx="66">
                  <c:v>7.5949367088607592E-3</c:v>
                </c:pt>
                <c:pt idx="67">
                  <c:v>-0.27188940092165897</c:v>
                </c:pt>
                <c:pt idx="68">
                  <c:v>1.6393442622950821E-2</c:v>
                </c:pt>
                <c:pt idx="69">
                  <c:v>0.44730679156908659</c:v>
                </c:pt>
                <c:pt idx="70">
                  <c:v>0.65094339622641506</c:v>
                </c:pt>
                <c:pt idx="71">
                  <c:v>0.48258706467661688</c:v>
                </c:pt>
                <c:pt idx="72">
                  <c:v>0.1077694235588972</c:v>
                </c:pt>
                <c:pt idx="73">
                  <c:v>-0.2875318066157761</c:v>
                </c:pt>
                <c:pt idx="74">
                  <c:v>-7.277628032345014E-2</c:v>
                </c:pt>
                <c:pt idx="75">
                  <c:v>0.4020100502512563</c:v>
                </c:pt>
                <c:pt idx="76">
                  <c:v>0.61521252796420578</c:v>
                </c:pt>
                <c:pt idx="77">
                  <c:v>0.41772151898734178</c:v>
                </c:pt>
                <c:pt idx="78">
                  <c:v>0.73706896551724133</c:v>
                </c:pt>
                <c:pt idx="79">
                  <c:v>0.65770171149144252</c:v>
                </c:pt>
                <c:pt idx="80">
                  <c:v>0.22654462242562931</c:v>
                </c:pt>
                <c:pt idx="81">
                  <c:v>-1.1764705882352939E-2</c:v>
                </c:pt>
                <c:pt idx="82">
                  <c:v>0.17560975609756099</c:v>
                </c:pt>
                <c:pt idx="83">
                  <c:v>0.58371040723981904</c:v>
                </c:pt>
                <c:pt idx="84">
                  <c:v>0.69827586206896552</c:v>
                </c:pt>
                <c:pt idx="85">
                  <c:v>0.62768496420047737</c:v>
                </c:pt>
                <c:pt idx="86">
                  <c:v>0.25358851674641147</c:v>
                </c:pt>
                <c:pt idx="87">
                  <c:v>3.7249283667621778E-2</c:v>
                </c:pt>
                <c:pt idx="88">
                  <c:v>0.184652278177458</c:v>
                </c:pt>
                <c:pt idx="89">
                  <c:v>0.67889908256880738</c:v>
                </c:pt>
                <c:pt idx="90">
                  <c:v>0.77582417582417584</c:v>
                </c:pt>
                <c:pt idx="91">
                  <c:v>0.41092636579572439</c:v>
                </c:pt>
                <c:pt idx="92">
                  <c:v>0.58256880733944949</c:v>
                </c:pt>
                <c:pt idx="93">
                  <c:v>0.41791044776119401</c:v>
                </c:pt>
                <c:pt idx="94">
                  <c:v>-1.210653753026634E-2</c:v>
                </c:pt>
                <c:pt idx="95">
                  <c:v>-0.18387909319899251</c:v>
                </c:pt>
                <c:pt idx="96">
                  <c:v>2.7848101265822781E-2</c:v>
                </c:pt>
                <c:pt idx="97">
                  <c:v>0.419811320754717</c:v>
                </c:pt>
                <c:pt idx="98">
                  <c:v>0.63275434243176176</c:v>
                </c:pt>
                <c:pt idx="99">
                  <c:v>0.44578313253012047</c:v>
                </c:pt>
                <c:pt idx="100">
                  <c:v>5.8201058201058198E-2</c:v>
                </c:pt>
                <c:pt idx="101">
                  <c:v>-0.184</c:v>
                </c:pt>
                <c:pt idx="102">
                  <c:v>-0.04</c:v>
                </c:pt>
                <c:pt idx="103">
                  <c:v>0.49238578680203038</c:v>
                </c:pt>
                <c:pt idx="104">
                  <c:v>-0.50375939849624063</c:v>
                </c:pt>
                <c:pt idx="105">
                  <c:v>0.1234256926952141</c:v>
                </c:pt>
                <c:pt idx="106">
                  <c:v>0.20574162679425839</c:v>
                </c:pt>
                <c:pt idx="107">
                  <c:v>-1.442307692307692E-2</c:v>
                </c:pt>
                <c:pt idx="108">
                  <c:v>-0.44471744471744468</c:v>
                </c:pt>
                <c:pt idx="109">
                  <c:v>-0.6160714285714286</c:v>
                </c:pt>
                <c:pt idx="110">
                  <c:v>-0.37592137592137592</c:v>
                </c:pt>
                <c:pt idx="111">
                  <c:v>1.0050251256281411E-2</c:v>
                </c:pt>
                <c:pt idx="112">
                  <c:v>0.26121372031662271</c:v>
                </c:pt>
                <c:pt idx="113">
                  <c:v>-5.0251256281407036E-3</c:v>
                </c:pt>
                <c:pt idx="114">
                  <c:v>-0.45363408521303261</c:v>
                </c:pt>
                <c:pt idx="115">
                  <c:v>-0.63716814159292035</c:v>
                </c:pt>
                <c:pt idx="116">
                  <c:v>-0.42857142857142849</c:v>
                </c:pt>
                <c:pt idx="117">
                  <c:v>-0.79157427937915747</c:v>
                </c:pt>
                <c:pt idx="118">
                  <c:v>-0.58605664488017428</c:v>
                </c:pt>
                <c:pt idx="119">
                  <c:v>-0.23157894736842111</c:v>
                </c:pt>
                <c:pt idx="120">
                  <c:v>-4.1025641025641033E-2</c:v>
                </c:pt>
                <c:pt idx="121">
                  <c:v>-0.20626631853785901</c:v>
                </c:pt>
                <c:pt idx="122">
                  <c:v>-0.63902439024390245</c:v>
                </c:pt>
                <c:pt idx="123">
                  <c:v>-0.76223776223776218</c:v>
                </c:pt>
                <c:pt idx="124">
                  <c:v>-0.57077625570776258</c:v>
                </c:pt>
                <c:pt idx="125">
                  <c:v>-0.33990147783251229</c:v>
                </c:pt>
                <c:pt idx="126">
                  <c:v>0</c:v>
                </c:pt>
                <c:pt idx="127">
                  <c:v>-0.28608923884514442</c:v>
                </c:pt>
                <c:pt idx="128">
                  <c:v>-0.60459770114942524</c:v>
                </c:pt>
                <c:pt idx="129">
                  <c:v>-0.71794871794871795</c:v>
                </c:pt>
                <c:pt idx="130">
                  <c:v>-0.37275064267352193</c:v>
                </c:pt>
                <c:pt idx="131">
                  <c:v>-0.62910798122065725</c:v>
                </c:pt>
                <c:pt idx="132">
                  <c:v>-0.48091603053435122</c:v>
                </c:pt>
                <c:pt idx="133">
                  <c:v>2.551020408163265E-2</c:v>
                </c:pt>
                <c:pt idx="134">
                  <c:v>0.27851458885941638</c:v>
                </c:pt>
                <c:pt idx="135">
                  <c:v>5.3763440860215048E-2</c:v>
                </c:pt>
                <c:pt idx="136">
                  <c:v>-0.46354166666666669</c:v>
                </c:pt>
                <c:pt idx="137">
                  <c:v>-0.57017543859649122</c:v>
                </c:pt>
                <c:pt idx="138">
                  <c:v>-0.34987593052109178</c:v>
                </c:pt>
                <c:pt idx="139">
                  <c:v>-3.5175879396984917E-2</c:v>
                </c:pt>
                <c:pt idx="140">
                  <c:v>0.31491712707182318</c:v>
                </c:pt>
                <c:pt idx="141">
                  <c:v>0</c:v>
                </c:pt>
                <c:pt idx="142">
                  <c:v>-0.40298507462686572</c:v>
                </c:pt>
                <c:pt idx="143">
                  <c:v>0.48979591836734693</c:v>
                </c:pt>
                <c:pt idx="144">
                  <c:v>2.777777777777778E-2</c:v>
                </c:pt>
                <c:pt idx="145">
                  <c:v>-0.2285012285012285</c:v>
                </c:pt>
                <c:pt idx="146">
                  <c:v>-3.7558685446009391E-2</c:v>
                </c:pt>
                <c:pt idx="147">
                  <c:v>0.44711538461538458</c:v>
                </c:pt>
                <c:pt idx="148">
                  <c:v>0.51338199513381999</c:v>
                </c:pt>
                <c:pt idx="149">
                  <c:v>0.4405940594059406</c:v>
                </c:pt>
                <c:pt idx="150">
                  <c:v>-0.01</c:v>
                </c:pt>
                <c:pt idx="151">
                  <c:v>-0.2473684210526316</c:v>
                </c:pt>
                <c:pt idx="152">
                  <c:v>-6.7385444743935305E-2</c:v>
                </c:pt>
                <c:pt idx="153">
                  <c:v>0.45088161209068012</c:v>
                </c:pt>
                <c:pt idx="154">
                  <c:v>0.57590361445783134</c:v>
                </c:pt>
                <c:pt idx="155">
                  <c:v>0.37073170731707322</c:v>
                </c:pt>
                <c:pt idx="156">
                  <c:v>0.74514038876889854</c:v>
                </c:pt>
                <c:pt idx="157">
                  <c:v>0.60191846522781778</c:v>
                </c:pt>
                <c:pt idx="158">
                  <c:v>0.18357487922705321</c:v>
                </c:pt>
                <c:pt idx="159">
                  <c:v>-2.4570024570024569E-3</c:v>
                </c:pt>
                <c:pt idx="160">
                  <c:v>0.241025641025641</c:v>
                </c:pt>
                <c:pt idx="161">
                  <c:v>0.64137931034482754</c:v>
                </c:pt>
                <c:pt idx="162">
                  <c:v>0.7807017543859649</c:v>
                </c:pt>
                <c:pt idx="163">
                  <c:v>0.62100456621004563</c:v>
                </c:pt>
                <c:pt idx="164">
                  <c:v>0.2233502538071066</c:v>
                </c:pt>
                <c:pt idx="165">
                  <c:v>8.1081081081081086E-2</c:v>
                </c:pt>
                <c:pt idx="166">
                  <c:v>0.30645161290322581</c:v>
                </c:pt>
                <c:pt idx="167">
                  <c:v>0.66203703703703709</c:v>
                </c:pt>
                <c:pt idx="168">
                  <c:v>0.71789473684210525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7-40FB-B870-BF3578FE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9207"/>
        <c:axId val="1446592199"/>
      </c:scatterChart>
      <c:valAx>
        <c:axId val="213349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592199"/>
        <c:crosses val="autoZero"/>
        <c:crossBetween val="midCat"/>
      </c:valAx>
      <c:valAx>
        <c:axId val="1446592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9207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QWP vs Z adj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'Quantum State Tomography'!$B$3:$B$171</c:f>
              <c:numCache>
                <c:formatCode>General</c:formatCode>
                <c:ptCount val="16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0</c:v>
                </c:pt>
                <c:pt idx="14">
                  <c:v>15</c:v>
                </c:pt>
                <c:pt idx="15">
                  <c:v>30</c:v>
                </c:pt>
                <c:pt idx="16">
                  <c:v>45</c:v>
                </c:pt>
                <c:pt idx="17">
                  <c:v>60</c:v>
                </c:pt>
                <c:pt idx="18">
                  <c:v>75</c:v>
                </c:pt>
                <c:pt idx="19">
                  <c:v>90</c:v>
                </c:pt>
                <c:pt idx="20">
                  <c:v>105</c:v>
                </c:pt>
                <c:pt idx="21">
                  <c:v>120</c:v>
                </c:pt>
                <c:pt idx="22">
                  <c:v>135</c:v>
                </c:pt>
                <c:pt idx="23">
                  <c:v>150</c:v>
                </c:pt>
                <c:pt idx="24">
                  <c:v>165</c:v>
                </c:pt>
                <c:pt idx="25">
                  <c:v>180</c:v>
                </c:pt>
                <c:pt idx="26">
                  <c:v>0</c:v>
                </c:pt>
                <c:pt idx="27">
                  <c:v>15</c:v>
                </c:pt>
                <c:pt idx="28">
                  <c:v>30</c:v>
                </c:pt>
                <c:pt idx="29">
                  <c:v>45</c:v>
                </c:pt>
                <c:pt idx="30">
                  <c:v>60</c:v>
                </c:pt>
                <c:pt idx="31">
                  <c:v>75</c:v>
                </c:pt>
                <c:pt idx="32">
                  <c:v>90</c:v>
                </c:pt>
                <c:pt idx="33">
                  <c:v>105</c:v>
                </c:pt>
                <c:pt idx="34">
                  <c:v>120</c:v>
                </c:pt>
                <c:pt idx="35">
                  <c:v>135</c:v>
                </c:pt>
                <c:pt idx="36">
                  <c:v>150</c:v>
                </c:pt>
                <c:pt idx="37">
                  <c:v>165</c:v>
                </c:pt>
                <c:pt idx="38">
                  <c:v>180</c:v>
                </c:pt>
                <c:pt idx="39">
                  <c:v>0</c:v>
                </c:pt>
                <c:pt idx="40">
                  <c:v>15</c:v>
                </c:pt>
                <c:pt idx="41">
                  <c:v>30</c:v>
                </c:pt>
                <c:pt idx="42">
                  <c:v>45</c:v>
                </c:pt>
                <c:pt idx="43">
                  <c:v>60</c:v>
                </c:pt>
                <c:pt idx="44">
                  <c:v>75</c:v>
                </c:pt>
                <c:pt idx="45">
                  <c:v>90</c:v>
                </c:pt>
                <c:pt idx="46">
                  <c:v>105</c:v>
                </c:pt>
                <c:pt idx="47">
                  <c:v>120</c:v>
                </c:pt>
                <c:pt idx="48">
                  <c:v>135</c:v>
                </c:pt>
                <c:pt idx="49">
                  <c:v>150</c:v>
                </c:pt>
                <c:pt idx="50">
                  <c:v>165</c:v>
                </c:pt>
                <c:pt idx="51">
                  <c:v>180</c:v>
                </c:pt>
                <c:pt idx="52">
                  <c:v>0</c:v>
                </c:pt>
                <c:pt idx="53">
                  <c:v>15</c:v>
                </c:pt>
                <c:pt idx="54">
                  <c:v>30</c:v>
                </c:pt>
                <c:pt idx="55">
                  <c:v>45</c:v>
                </c:pt>
                <c:pt idx="56">
                  <c:v>60</c:v>
                </c:pt>
                <c:pt idx="57">
                  <c:v>75</c:v>
                </c:pt>
                <c:pt idx="58">
                  <c:v>90</c:v>
                </c:pt>
                <c:pt idx="59">
                  <c:v>105</c:v>
                </c:pt>
                <c:pt idx="60">
                  <c:v>120</c:v>
                </c:pt>
                <c:pt idx="61">
                  <c:v>135</c:v>
                </c:pt>
                <c:pt idx="62">
                  <c:v>150</c:v>
                </c:pt>
                <c:pt idx="63">
                  <c:v>165</c:v>
                </c:pt>
                <c:pt idx="64">
                  <c:v>180</c:v>
                </c:pt>
                <c:pt idx="65">
                  <c:v>0</c:v>
                </c:pt>
                <c:pt idx="66">
                  <c:v>15</c:v>
                </c:pt>
                <c:pt idx="67">
                  <c:v>30</c:v>
                </c:pt>
                <c:pt idx="68">
                  <c:v>45</c:v>
                </c:pt>
                <c:pt idx="69">
                  <c:v>60</c:v>
                </c:pt>
                <c:pt idx="70">
                  <c:v>75</c:v>
                </c:pt>
                <c:pt idx="71">
                  <c:v>90</c:v>
                </c:pt>
                <c:pt idx="72">
                  <c:v>105</c:v>
                </c:pt>
                <c:pt idx="73">
                  <c:v>120</c:v>
                </c:pt>
                <c:pt idx="74">
                  <c:v>135</c:v>
                </c:pt>
                <c:pt idx="75">
                  <c:v>150</c:v>
                </c:pt>
                <c:pt idx="76">
                  <c:v>165</c:v>
                </c:pt>
                <c:pt idx="77">
                  <c:v>180</c:v>
                </c:pt>
                <c:pt idx="78">
                  <c:v>0</c:v>
                </c:pt>
                <c:pt idx="79">
                  <c:v>15</c:v>
                </c:pt>
                <c:pt idx="80">
                  <c:v>30</c:v>
                </c:pt>
                <c:pt idx="81">
                  <c:v>45</c:v>
                </c:pt>
                <c:pt idx="82">
                  <c:v>60</c:v>
                </c:pt>
                <c:pt idx="83">
                  <c:v>75</c:v>
                </c:pt>
                <c:pt idx="84">
                  <c:v>90</c:v>
                </c:pt>
                <c:pt idx="85">
                  <c:v>105</c:v>
                </c:pt>
                <c:pt idx="86">
                  <c:v>120</c:v>
                </c:pt>
                <c:pt idx="87">
                  <c:v>135</c:v>
                </c:pt>
                <c:pt idx="88">
                  <c:v>150</c:v>
                </c:pt>
                <c:pt idx="89">
                  <c:v>165</c:v>
                </c:pt>
                <c:pt idx="90">
                  <c:v>180</c:v>
                </c:pt>
                <c:pt idx="91">
                  <c:v>0</c:v>
                </c:pt>
                <c:pt idx="92">
                  <c:v>15</c:v>
                </c:pt>
                <c:pt idx="93">
                  <c:v>30</c:v>
                </c:pt>
                <c:pt idx="94">
                  <c:v>45</c:v>
                </c:pt>
                <c:pt idx="95">
                  <c:v>60</c:v>
                </c:pt>
                <c:pt idx="96">
                  <c:v>75</c:v>
                </c:pt>
                <c:pt idx="97">
                  <c:v>90</c:v>
                </c:pt>
                <c:pt idx="98">
                  <c:v>105</c:v>
                </c:pt>
                <c:pt idx="99">
                  <c:v>120</c:v>
                </c:pt>
                <c:pt idx="100">
                  <c:v>135</c:v>
                </c:pt>
                <c:pt idx="101">
                  <c:v>150</c:v>
                </c:pt>
                <c:pt idx="102">
                  <c:v>165</c:v>
                </c:pt>
                <c:pt idx="103">
                  <c:v>180</c:v>
                </c:pt>
                <c:pt idx="104">
                  <c:v>0</c:v>
                </c:pt>
                <c:pt idx="105">
                  <c:v>15</c:v>
                </c:pt>
                <c:pt idx="106">
                  <c:v>30</c:v>
                </c:pt>
                <c:pt idx="107">
                  <c:v>45</c:v>
                </c:pt>
                <c:pt idx="108">
                  <c:v>60</c:v>
                </c:pt>
                <c:pt idx="109">
                  <c:v>75</c:v>
                </c:pt>
                <c:pt idx="110">
                  <c:v>90</c:v>
                </c:pt>
                <c:pt idx="111">
                  <c:v>105</c:v>
                </c:pt>
                <c:pt idx="112">
                  <c:v>120</c:v>
                </c:pt>
                <c:pt idx="113">
                  <c:v>135</c:v>
                </c:pt>
                <c:pt idx="114">
                  <c:v>150</c:v>
                </c:pt>
                <c:pt idx="115">
                  <c:v>165</c:v>
                </c:pt>
                <c:pt idx="116">
                  <c:v>180</c:v>
                </c:pt>
                <c:pt idx="117">
                  <c:v>0</c:v>
                </c:pt>
                <c:pt idx="118">
                  <c:v>15</c:v>
                </c:pt>
                <c:pt idx="119">
                  <c:v>30</c:v>
                </c:pt>
                <c:pt idx="120">
                  <c:v>45</c:v>
                </c:pt>
                <c:pt idx="121">
                  <c:v>60</c:v>
                </c:pt>
                <c:pt idx="122">
                  <c:v>75</c:v>
                </c:pt>
                <c:pt idx="123">
                  <c:v>90</c:v>
                </c:pt>
                <c:pt idx="124">
                  <c:v>105</c:v>
                </c:pt>
                <c:pt idx="125">
                  <c:v>120</c:v>
                </c:pt>
                <c:pt idx="126">
                  <c:v>135</c:v>
                </c:pt>
                <c:pt idx="127">
                  <c:v>150</c:v>
                </c:pt>
                <c:pt idx="128">
                  <c:v>165</c:v>
                </c:pt>
                <c:pt idx="129">
                  <c:v>180</c:v>
                </c:pt>
                <c:pt idx="130">
                  <c:v>0</c:v>
                </c:pt>
                <c:pt idx="131">
                  <c:v>15</c:v>
                </c:pt>
                <c:pt idx="132">
                  <c:v>30</c:v>
                </c:pt>
                <c:pt idx="133">
                  <c:v>45</c:v>
                </c:pt>
                <c:pt idx="134">
                  <c:v>60</c:v>
                </c:pt>
                <c:pt idx="135">
                  <c:v>75</c:v>
                </c:pt>
                <c:pt idx="136">
                  <c:v>90</c:v>
                </c:pt>
                <c:pt idx="137">
                  <c:v>105</c:v>
                </c:pt>
                <c:pt idx="138">
                  <c:v>120</c:v>
                </c:pt>
                <c:pt idx="139">
                  <c:v>135</c:v>
                </c:pt>
                <c:pt idx="140">
                  <c:v>150</c:v>
                </c:pt>
                <c:pt idx="141">
                  <c:v>165</c:v>
                </c:pt>
                <c:pt idx="142">
                  <c:v>180</c:v>
                </c:pt>
                <c:pt idx="143">
                  <c:v>0</c:v>
                </c:pt>
                <c:pt idx="144">
                  <c:v>15</c:v>
                </c:pt>
                <c:pt idx="145">
                  <c:v>30</c:v>
                </c:pt>
                <c:pt idx="146">
                  <c:v>45</c:v>
                </c:pt>
                <c:pt idx="147">
                  <c:v>60</c:v>
                </c:pt>
                <c:pt idx="148">
                  <c:v>75</c:v>
                </c:pt>
                <c:pt idx="149">
                  <c:v>90</c:v>
                </c:pt>
                <c:pt idx="150">
                  <c:v>105</c:v>
                </c:pt>
                <c:pt idx="151">
                  <c:v>120</c:v>
                </c:pt>
                <c:pt idx="152">
                  <c:v>135</c:v>
                </c:pt>
                <c:pt idx="153">
                  <c:v>150</c:v>
                </c:pt>
                <c:pt idx="154">
                  <c:v>165</c:v>
                </c:pt>
                <c:pt idx="155">
                  <c:v>180</c:v>
                </c:pt>
                <c:pt idx="156">
                  <c:v>0</c:v>
                </c:pt>
                <c:pt idx="157">
                  <c:v>15</c:v>
                </c:pt>
                <c:pt idx="158">
                  <c:v>30</c:v>
                </c:pt>
                <c:pt idx="159">
                  <c:v>45</c:v>
                </c:pt>
                <c:pt idx="160">
                  <c:v>60</c:v>
                </c:pt>
                <c:pt idx="161">
                  <c:v>75</c:v>
                </c:pt>
                <c:pt idx="162">
                  <c:v>90</c:v>
                </c:pt>
                <c:pt idx="163">
                  <c:v>105</c:v>
                </c:pt>
                <c:pt idx="164">
                  <c:v>120</c:v>
                </c:pt>
                <c:pt idx="165">
                  <c:v>135</c:v>
                </c:pt>
                <c:pt idx="166">
                  <c:v>150</c:v>
                </c:pt>
                <c:pt idx="167">
                  <c:v>165</c:v>
                </c:pt>
                <c:pt idx="168">
                  <c:v>180</c:v>
                </c:pt>
              </c:numCache>
            </c:numRef>
          </c:xVal>
          <c:yVal>
            <c:numRef>
              <c:f>'Quantum State Tomography'!$H$3:$H$171</c:f>
              <c:numCache>
                <c:formatCode>General</c:formatCode>
                <c:ptCount val="169"/>
                <c:pt idx="0">
                  <c:v>0.74423480083857396</c:v>
                </c:pt>
                <c:pt idx="1">
                  <c:v>0.62696629213483146</c:v>
                </c:pt>
                <c:pt idx="2">
                  <c:v>0.13317191283292981</c:v>
                </c:pt>
                <c:pt idx="3">
                  <c:v>-1.4851485148514851E-2</c:v>
                </c:pt>
                <c:pt idx="4">
                  <c:v>0.18387909319899251</c:v>
                </c:pt>
                <c:pt idx="5">
                  <c:v>0.59174311926605505</c:v>
                </c:pt>
                <c:pt idx="6">
                  <c:v>0.74235807860262004</c:v>
                </c:pt>
                <c:pt idx="7">
                  <c:v>0.59164733178654294</c:v>
                </c:pt>
                <c:pt idx="8">
                  <c:v>0.20574162679425839</c:v>
                </c:pt>
                <c:pt idx="9">
                  <c:v>2.18978102189781E-2</c:v>
                </c:pt>
                <c:pt idx="10">
                  <c:v>0.22580645161290319</c:v>
                </c:pt>
                <c:pt idx="11">
                  <c:v>0.68446601941747576</c:v>
                </c:pt>
                <c:pt idx="12">
                  <c:v>0.77682403433476399</c:v>
                </c:pt>
                <c:pt idx="13">
                  <c:v>0.45410628019323668</c:v>
                </c:pt>
                <c:pt idx="14">
                  <c:v>0.56422018348623848</c:v>
                </c:pt>
                <c:pt idx="15">
                  <c:v>0.34837092731829572</c:v>
                </c:pt>
                <c:pt idx="16">
                  <c:v>5.1813471502590684E-3</c:v>
                </c:pt>
                <c:pt idx="17">
                  <c:v>-0.19794344473007711</c:v>
                </c:pt>
                <c:pt idx="18">
                  <c:v>-6.699751861042183E-2</c:v>
                </c:pt>
                <c:pt idx="19">
                  <c:v>0.52</c:v>
                </c:pt>
                <c:pt idx="20">
                  <c:v>0.66820276497695852</c:v>
                </c:pt>
                <c:pt idx="21">
                  <c:v>0.51980198019801982</c:v>
                </c:pt>
                <c:pt idx="22">
                  <c:v>5.1212938005390833E-2</c:v>
                </c:pt>
                <c:pt idx="23">
                  <c:v>-0.20792079207920799</c:v>
                </c:pt>
                <c:pt idx="24">
                  <c:v>2.2900763358778629E-2</c:v>
                </c:pt>
                <c:pt idx="25">
                  <c:v>0.46534653465346543</c:v>
                </c:pt>
                <c:pt idx="26">
                  <c:v>-0.46341463414634149</c:v>
                </c:pt>
                <c:pt idx="27">
                  <c:v>-4.6391752577319589E-2</c:v>
                </c:pt>
                <c:pt idx="28">
                  <c:v>0.16173120728929391</c:v>
                </c:pt>
                <c:pt idx="29">
                  <c:v>1.876675603217158E-2</c:v>
                </c:pt>
                <c:pt idx="30">
                  <c:v>-0.37320574162679432</c:v>
                </c:pt>
                <c:pt idx="31">
                  <c:v>-0.63033175355450233</c:v>
                </c:pt>
                <c:pt idx="32">
                  <c:v>-0.41966426858513189</c:v>
                </c:pt>
                <c:pt idx="33">
                  <c:v>-3.0769230769230771E-2</c:v>
                </c:pt>
                <c:pt idx="34">
                  <c:v>0.1979949874686717</c:v>
                </c:pt>
                <c:pt idx="35">
                  <c:v>-5.185185185185185E-2</c:v>
                </c:pt>
                <c:pt idx="36">
                  <c:v>-0.51773049645390068</c:v>
                </c:pt>
                <c:pt idx="37">
                  <c:v>-0.66101694915254239</c:v>
                </c:pt>
                <c:pt idx="38">
                  <c:v>-0.44038929440389302</c:v>
                </c:pt>
                <c:pt idx="39">
                  <c:v>-0.74496644295302017</c:v>
                </c:pt>
                <c:pt idx="40">
                  <c:v>-0.64539007092198586</c:v>
                </c:pt>
                <c:pt idx="41">
                  <c:v>-0.34190231362467871</c:v>
                </c:pt>
                <c:pt idx="42">
                  <c:v>8.9108910891089105E-2</c:v>
                </c:pt>
                <c:pt idx="43">
                  <c:v>-0.23152709359605911</c:v>
                </c:pt>
                <c:pt idx="44">
                  <c:v>-0.59633027522935778</c:v>
                </c:pt>
                <c:pt idx="45">
                  <c:v>-0.76220806794055207</c:v>
                </c:pt>
                <c:pt idx="46">
                  <c:v>-0.60839160839160844</c:v>
                </c:pt>
                <c:pt idx="47">
                  <c:v>-0.22815533980582531</c:v>
                </c:pt>
                <c:pt idx="48">
                  <c:v>-9.4430992736077482E-2</c:v>
                </c:pt>
                <c:pt idx="49">
                  <c:v>-0.29702970297029702</c:v>
                </c:pt>
                <c:pt idx="50">
                  <c:v>-0.63934426229508201</c:v>
                </c:pt>
                <c:pt idx="51">
                  <c:v>-0.72294372294372289</c:v>
                </c:pt>
                <c:pt idx="52">
                  <c:v>-0.37128712871287128</c:v>
                </c:pt>
                <c:pt idx="53">
                  <c:v>-0.59633027522935778</c:v>
                </c:pt>
                <c:pt idx="54">
                  <c:v>-0.4669926650366748</c:v>
                </c:pt>
                <c:pt idx="55">
                  <c:v>-2.0408163265306121E-2</c:v>
                </c:pt>
                <c:pt idx="56">
                  <c:v>0.25789473684210529</c:v>
                </c:pt>
                <c:pt idx="57">
                  <c:v>6.0240963855421693E-2</c:v>
                </c:pt>
                <c:pt idx="58">
                  <c:v>-0.4375</c:v>
                </c:pt>
                <c:pt idx="59">
                  <c:v>-0.64573991031390132</c:v>
                </c:pt>
                <c:pt idx="60">
                  <c:v>-0.44086021505376338</c:v>
                </c:pt>
                <c:pt idx="61">
                  <c:v>8.5995085995085999E-2</c:v>
                </c:pt>
                <c:pt idx="62">
                  <c:v>0.25647058823529412</c:v>
                </c:pt>
                <c:pt idx="63">
                  <c:v>-0.1215880893300248</c:v>
                </c:pt>
                <c:pt idx="64">
                  <c:v>-0.39018087855297162</c:v>
                </c:pt>
                <c:pt idx="65">
                  <c:v>0.49430523917995439</c:v>
                </c:pt>
                <c:pt idx="66">
                  <c:v>7.5949367088607592E-3</c:v>
                </c:pt>
                <c:pt idx="67">
                  <c:v>-0.27188940092165897</c:v>
                </c:pt>
                <c:pt idx="68">
                  <c:v>1.6393442622950821E-2</c:v>
                </c:pt>
                <c:pt idx="69">
                  <c:v>0.44730679156908659</c:v>
                </c:pt>
                <c:pt idx="70">
                  <c:v>0.65094339622641506</c:v>
                </c:pt>
                <c:pt idx="71">
                  <c:v>0.48258706467661688</c:v>
                </c:pt>
                <c:pt idx="72">
                  <c:v>0.1077694235588972</c:v>
                </c:pt>
                <c:pt idx="73">
                  <c:v>-0.2875318066157761</c:v>
                </c:pt>
                <c:pt idx="74">
                  <c:v>-7.277628032345014E-2</c:v>
                </c:pt>
                <c:pt idx="75">
                  <c:v>0.4020100502512563</c:v>
                </c:pt>
                <c:pt idx="76">
                  <c:v>0.61521252796420578</c:v>
                </c:pt>
                <c:pt idx="77">
                  <c:v>0.41772151898734178</c:v>
                </c:pt>
                <c:pt idx="78">
                  <c:v>0.73706896551724133</c:v>
                </c:pt>
                <c:pt idx="79">
                  <c:v>0.65770171149144252</c:v>
                </c:pt>
                <c:pt idx="80">
                  <c:v>0.22654462242562931</c:v>
                </c:pt>
                <c:pt idx="81">
                  <c:v>-1.1764705882352939E-2</c:v>
                </c:pt>
                <c:pt idx="82">
                  <c:v>0.17560975609756099</c:v>
                </c:pt>
                <c:pt idx="83">
                  <c:v>0.58371040723981904</c:v>
                </c:pt>
                <c:pt idx="84">
                  <c:v>0.69827586206896552</c:v>
                </c:pt>
                <c:pt idx="85">
                  <c:v>0.62768496420047737</c:v>
                </c:pt>
                <c:pt idx="86">
                  <c:v>0.25358851674641147</c:v>
                </c:pt>
                <c:pt idx="87">
                  <c:v>3.7249283667621778E-2</c:v>
                </c:pt>
                <c:pt idx="88">
                  <c:v>0.184652278177458</c:v>
                </c:pt>
                <c:pt idx="89">
                  <c:v>0.67889908256880738</c:v>
                </c:pt>
                <c:pt idx="90">
                  <c:v>0.77582417582417584</c:v>
                </c:pt>
                <c:pt idx="91">
                  <c:v>0.41092636579572439</c:v>
                </c:pt>
                <c:pt idx="92">
                  <c:v>0.58256880733944949</c:v>
                </c:pt>
                <c:pt idx="93">
                  <c:v>0.41791044776119401</c:v>
                </c:pt>
                <c:pt idx="94">
                  <c:v>-1.210653753026634E-2</c:v>
                </c:pt>
                <c:pt idx="95">
                  <c:v>-0.18387909319899251</c:v>
                </c:pt>
                <c:pt idx="96">
                  <c:v>2.7848101265822781E-2</c:v>
                </c:pt>
                <c:pt idx="97">
                  <c:v>0.419811320754717</c:v>
                </c:pt>
                <c:pt idx="98">
                  <c:v>0.63275434243176176</c:v>
                </c:pt>
                <c:pt idx="99">
                  <c:v>0.44578313253012047</c:v>
                </c:pt>
                <c:pt idx="100">
                  <c:v>5.8201058201058198E-2</c:v>
                </c:pt>
                <c:pt idx="101">
                  <c:v>-0.184</c:v>
                </c:pt>
                <c:pt idx="102">
                  <c:v>-0.04</c:v>
                </c:pt>
                <c:pt idx="103">
                  <c:v>0.49238578680203038</c:v>
                </c:pt>
                <c:pt idx="104">
                  <c:v>-0.50375939849624063</c:v>
                </c:pt>
                <c:pt idx="105">
                  <c:v>0.1234256926952141</c:v>
                </c:pt>
                <c:pt idx="106">
                  <c:v>0.20574162679425839</c:v>
                </c:pt>
                <c:pt idx="107">
                  <c:v>-1.442307692307692E-2</c:v>
                </c:pt>
                <c:pt idx="108">
                  <c:v>-0.44471744471744468</c:v>
                </c:pt>
                <c:pt idx="109">
                  <c:v>-0.6160714285714286</c:v>
                </c:pt>
                <c:pt idx="110">
                  <c:v>-0.37592137592137592</c:v>
                </c:pt>
                <c:pt idx="111">
                  <c:v>1.0050251256281411E-2</c:v>
                </c:pt>
                <c:pt idx="112">
                  <c:v>0.26121372031662271</c:v>
                </c:pt>
                <c:pt idx="113">
                  <c:v>-5.0251256281407036E-3</c:v>
                </c:pt>
                <c:pt idx="114">
                  <c:v>-0.45363408521303261</c:v>
                </c:pt>
                <c:pt idx="115">
                  <c:v>-0.63716814159292035</c:v>
                </c:pt>
                <c:pt idx="116">
                  <c:v>-0.42857142857142849</c:v>
                </c:pt>
                <c:pt idx="117">
                  <c:v>-0.79157427937915747</c:v>
                </c:pt>
                <c:pt idx="118">
                  <c:v>-0.58605664488017428</c:v>
                </c:pt>
                <c:pt idx="119">
                  <c:v>-0.23157894736842111</c:v>
                </c:pt>
                <c:pt idx="120">
                  <c:v>-4.1025641025641033E-2</c:v>
                </c:pt>
                <c:pt idx="121">
                  <c:v>-0.20626631853785901</c:v>
                </c:pt>
                <c:pt idx="122">
                  <c:v>-0.63902439024390245</c:v>
                </c:pt>
                <c:pt idx="123">
                  <c:v>-0.76223776223776218</c:v>
                </c:pt>
                <c:pt idx="124">
                  <c:v>-0.57077625570776258</c:v>
                </c:pt>
                <c:pt idx="125">
                  <c:v>-0.33990147783251229</c:v>
                </c:pt>
                <c:pt idx="126">
                  <c:v>0</c:v>
                </c:pt>
                <c:pt idx="127">
                  <c:v>-0.28608923884514442</c:v>
                </c:pt>
                <c:pt idx="128">
                  <c:v>-0.60459770114942524</c:v>
                </c:pt>
                <c:pt idx="129">
                  <c:v>-0.71794871794871795</c:v>
                </c:pt>
                <c:pt idx="130">
                  <c:v>-0.37275064267352193</c:v>
                </c:pt>
                <c:pt idx="131">
                  <c:v>-0.62910798122065725</c:v>
                </c:pt>
                <c:pt idx="132">
                  <c:v>-0.48091603053435122</c:v>
                </c:pt>
                <c:pt idx="133">
                  <c:v>2.551020408163265E-2</c:v>
                </c:pt>
                <c:pt idx="134">
                  <c:v>0.27851458885941638</c:v>
                </c:pt>
                <c:pt idx="135">
                  <c:v>5.3763440860215048E-2</c:v>
                </c:pt>
                <c:pt idx="136">
                  <c:v>-0.46354166666666669</c:v>
                </c:pt>
                <c:pt idx="137">
                  <c:v>-0.57017543859649122</c:v>
                </c:pt>
                <c:pt idx="138">
                  <c:v>-0.34987593052109178</c:v>
                </c:pt>
                <c:pt idx="139">
                  <c:v>-3.5175879396984917E-2</c:v>
                </c:pt>
                <c:pt idx="140">
                  <c:v>0.31491712707182318</c:v>
                </c:pt>
                <c:pt idx="141">
                  <c:v>0</c:v>
                </c:pt>
                <c:pt idx="142">
                  <c:v>-0.40298507462686572</c:v>
                </c:pt>
                <c:pt idx="143">
                  <c:v>0.48979591836734693</c:v>
                </c:pt>
                <c:pt idx="144">
                  <c:v>2.777777777777778E-2</c:v>
                </c:pt>
                <c:pt idx="145">
                  <c:v>-0.2285012285012285</c:v>
                </c:pt>
                <c:pt idx="146">
                  <c:v>-3.7558685446009391E-2</c:v>
                </c:pt>
                <c:pt idx="147">
                  <c:v>0.44711538461538458</c:v>
                </c:pt>
                <c:pt idx="148">
                  <c:v>0.51338199513381999</c:v>
                </c:pt>
                <c:pt idx="149">
                  <c:v>0.4405940594059406</c:v>
                </c:pt>
                <c:pt idx="150">
                  <c:v>-0.01</c:v>
                </c:pt>
                <c:pt idx="151">
                  <c:v>-0.2473684210526316</c:v>
                </c:pt>
                <c:pt idx="152">
                  <c:v>-6.7385444743935305E-2</c:v>
                </c:pt>
                <c:pt idx="153">
                  <c:v>0.45088161209068012</c:v>
                </c:pt>
                <c:pt idx="154">
                  <c:v>0.57590361445783134</c:v>
                </c:pt>
                <c:pt idx="155">
                  <c:v>0.37073170731707322</c:v>
                </c:pt>
                <c:pt idx="156">
                  <c:v>0.74514038876889854</c:v>
                </c:pt>
                <c:pt idx="157">
                  <c:v>0.60191846522781778</c:v>
                </c:pt>
                <c:pt idx="158">
                  <c:v>0.18357487922705321</c:v>
                </c:pt>
                <c:pt idx="159">
                  <c:v>-2.4570024570024569E-3</c:v>
                </c:pt>
                <c:pt idx="160">
                  <c:v>0.241025641025641</c:v>
                </c:pt>
                <c:pt idx="161">
                  <c:v>0.64137931034482754</c:v>
                </c:pt>
                <c:pt idx="162">
                  <c:v>0.7807017543859649</c:v>
                </c:pt>
                <c:pt idx="163">
                  <c:v>0.62100456621004563</c:v>
                </c:pt>
                <c:pt idx="164">
                  <c:v>0.2233502538071066</c:v>
                </c:pt>
                <c:pt idx="165">
                  <c:v>8.1081081081081086E-2</c:v>
                </c:pt>
                <c:pt idx="166">
                  <c:v>0.30645161290322581</c:v>
                </c:pt>
                <c:pt idx="167">
                  <c:v>0.66203703703703709</c:v>
                </c:pt>
                <c:pt idx="168">
                  <c:v>0.71789473684210525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2-45B0-B032-4392883CC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961959"/>
        <c:axId val="435743496"/>
      </c:scatterChart>
      <c:valAx>
        <c:axId val="1001961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43496"/>
        <c:crosses val="autoZero"/>
        <c:crossBetween val="midCat"/>
      </c:valAx>
      <c:valAx>
        <c:axId val="4357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61959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QWP vs Z raw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'Quantum State Tomography'!$B$3:$B$171</c:f>
              <c:numCache>
                <c:formatCode>General</c:formatCode>
                <c:ptCount val="16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0</c:v>
                </c:pt>
                <c:pt idx="14">
                  <c:v>15</c:v>
                </c:pt>
                <c:pt idx="15">
                  <c:v>30</c:v>
                </c:pt>
                <c:pt idx="16">
                  <c:v>45</c:v>
                </c:pt>
                <c:pt idx="17">
                  <c:v>60</c:v>
                </c:pt>
                <c:pt idx="18">
                  <c:v>75</c:v>
                </c:pt>
                <c:pt idx="19">
                  <c:v>90</c:v>
                </c:pt>
                <c:pt idx="20">
                  <c:v>105</c:v>
                </c:pt>
                <c:pt idx="21">
                  <c:v>120</c:v>
                </c:pt>
                <c:pt idx="22">
                  <c:v>135</c:v>
                </c:pt>
                <c:pt idx="23">
                  <c:v>150</c:v>
                </c:pt>
                <c:pt idx="24">
                  <c:v>165</c:v>
                </c:pt>
                <c:pt idx="25">
                  <c:v>180</c:v>
                </c:pt>
                <c:pt idx="26">
                  <c:v>0</c:v>
                </c:pt>
                <c:pt idx="27">
                  <c:v>15</c:v>
                </c:pt>
                <c:pt idx="28">
                  <c:v>30</c:v>
                </c:pt>
                <c:pt idx="29">
                  <c:v>45</c:v>
                </c:pt>
                <c:pt idx="30">
                  <c:v>60</c:v>
                </c:pt>
                <c:pt idx="31">
                  <c:v>75</c:v>
                </c:pt>
                <c:pt idx="32">
                  <c:v>90</c:v>
                </c:pt>
                <c:pt idx="33">
                  <c:v>105</c:v>
                </c:pt>
                <c:pt idx="34">
                  <c:v>120</c:v>
                </c:pt>
                <c:pt idx="35">
                  <c:v>135</c:v>
                </c:pt>
                <c:pt idx="36">
                  <c:v>150</c:v>
                </c:pt>
                <c:pt idx="37">
                  <c:v>165</c:v>
                </c:pt>
                <c:pt idx="38">
                  <c:v>180</c:v>
                </c:pt>
                <c:pt idx="39">
                  <c:v>0</c:v>
                </c:pt>
                <c:pt idx="40">
                  <c:v>15</c:v>
                </c:pt>
                <c:pt idx="41">
                  <c:v>30</c:v>
                </c:pt>
                <c:pt idx="42">
                  <c:v>45</c:v>
                </c:pt>
                <c:pt idx="43">
                  <c:v>60</c:v>
                </c:pt>
                <c:pt idx="44">
                  <c:v>75</c:v>
                </c:pt>
                <c:pt idx="45">
                  <c:v>90</c:v>
                </c:pt>
                <c:pt idx="46">
                  <c:v>105</c:v>
                </c:pt>
                <c:pt idx="47">
                  <c:v>120</c:v>
                </c:pt>
                <c:pt idx="48">
                  <c:v>135</c:v>
                </c:pt>
                <c:pt idx="49">
                  <c:v>150</c:v>
                </c:pt>
                <c:pt idx="50">
                  <c:v>165</c:v>
                </c:pt>
                <c:pt idx="51">
                  <c:v>180</c:v>
                </c:pt>
                <c:pt idx="52">
                  <c:v>0</c:v>
                </c:pt>
                <c:pt idx="53">
                  <c:v>15</c:v>
                </c:pt>
                <c:pt idx="54">
                  <c:v>30</c:v>
                </c:pt>
                <c:pt idx="55">
                  <c:v>45</c:v>
                </c:pt>
                <c:pt idx="56">
                  <c:v>60</c:v>
                </c:pt>
                <c:pt idx="57">
                  <c:v>75</c:v>
                </c:pt>
                <c:pt idx="58">
                  <c:v>90</c:v>
                </c:pt>
                <c:pt idx="59">
                  <c:v>105</c:v>
                </c:pt>
                <c:pt idx="60">
                  <c:v>120</c:v>
                </c:pt>
                <c:pt idx="61">
                  <c:v>135</c:v>
                </c:pt>
                <c:pt idx="62">
                  <c:v>150</c:v>
                </c:pt>
                <c:pt idx="63">
                  <c:v>165</c:v>
                </c:pt>
                <c:pt idx="64">
                  <c:v>180</c:v>
                </c:pt>
                <c:pt idx="65">
                  <c:v>0</c:v>
                </c:pt>
                <c:pt idx="66">
                  <c:v>15</c:v>
                </c:pt>
                <c:pt idx="67">
                  <c:v>30</c:v>
                </c:pt>
                <c:pt idx="68">
                  <c:v>45</c:v>
                </c:pt>
                <c:pt idx="69">
                  <c:v>60</c:v>
                </c:pt>
                <c:pt idx="70">
                  <c:v>75</c:v>
                </c:pt>
                <c:pt idx="71">
                  <c:v>90</c:v>
                </c:pt>
                <c:pt idx="72">
                  <c:v>105</c:v>
                </c:pt>
                <c:pt idx="73">
                  <c:v>120</c:v>
                </c:pt>
                <c:pt idx="74">
                  <c:v>135</c:v>
                </c:pt>
                <c:pt idx="75">
                  <c:v>150</c:v>
                </c:pt>
                <c:pt idx="76">
                  <c:v>165</c:v>
                </c:pt>
                <c:pt idx="77">
                  <c:v>180</c:v>
                </c:pt>
                <c:pt idx="78">
                  <c:v>0</c:v>
                </c:pt>
                <c:pt idx="79">
                  <c:v>15</c:v>
                </c:pt>
                <c:pt idx="80">
                  <c:v>30</c:v>
                </c:pt>
                <c:pt idx="81">
                  <c:v>45</c:v>
                </c:pt>
                <c:pt idx="82">
                  <c:v>60</c:v>
                </c:pt>
                <c:pt idx="83">
                  <c:v>75</c:v>
                </c:pt>
                <c:pt idx="84">
                  <c:v>90</c:v>
                </c:pt>
                <c:pt idx="85">
                  <c:v>105</c:v>
                </c:pt>
                <c:pt idx="86">
                  <c:v>120</c:v>
                </c:pt>
                <c:pt idx="87">
                  <c:v>135</c:v>
                </c:pt>
                <c:pt idx="88">
                  <c:v>150</c:v>
                </c:pt>
                <c:pt idx="89">
                  <c:v>165</c:v>
                </c:pt>
                <c:pt idx="90">
                  <c:v>180</c:v>
                </c:pt>
                <c:pt idx="91">
                  <c:v>0</c:v>
                </c:pt>
                <c:pt idx="92">
                  <c:v>15</c:v>
                </c:pt>
                <c:pt idx="93">
                  <c:v>30</c:v>
                </c:pt>
                <c:pt idx="94">
                  <c:v>45</c:v>
                </c:pt>
                <c:pt idx="95">
                  <c:v>60</c:v>
                </c:pt>
                <c:pt idx="96">
                  <c:v>75</c:v>
                </c:pt>
                <c:pt idx="97">
                  <c:v>90</c:v>
                </c:pt>
                <c:pt idx="98">
                  <c:v>105</c:v>
                </c:pt>
                <c:pt idx="99">
                  <c:v>120</c:v>
                </c:pt>
                <c:pt idx="100">
                  <c:v>135</c:v>
                </c:pt>
                <c:pt idx="101">
                  <c:v>150</c:v>
                </c:pt>
                <c:pt idx="102">
                  <c:v>165</c:v>
                </c:pt>
                <c:pt idx="103">
                  <c:v>180</c:v>
                </c:pt>
                <c:pt idx="104">
                  <c:v>0</c:v>
                </c:pt>
                <c:pt idx="105">
                  <c:v>15</c:v>
                </c:pt>
                <c:pt idx="106">
                  <c:v>30</c:v>
                </c:pt>
                <c:pt idx="107">
                  <c:v>45</c:v>
                </c:pt>
                <c:pt idx="108">
                  <c:v>60</c:v>
                </c:pt>
                <c:pt idx="109">
                  <c:v>75</c:v>
                </c:pt>
                <c:pt idx="110">
                  <c:v>90</c:v>
                </c:pt>
                <c:pt idx="111">
                  <c:v>105</c:v>
                </c:pt>
                <c:pt idx="112">
                  <c:v>120</c:v>
                </c:pt>
                <c:pt idx="113">
                  <c:v>135</c:v>
                </c:pt>
                <c:pt idx="114">
                  <c:v>150</c:v>
                </c:pt>
                <c:pt idx="115">
                  <c:v>165</c:v>
                </c:pt>
                <c:pt idx="116">
                  <c:v>180</c:v>
                </c:pt>
                <c:pt idx="117">
                  <c:v>0</c:v>
                </c:pt>
                <c:pt idx="118">
                  <c:v>15</c:v>
                </c:pt>
                <c:pt idx="119">
                  <c:v>30</c:v>
                </c:pt>
                <c:pt idx="120">
                  <c:v>45</c:v>
                </c:pt>
                <c:pt idx="121">
                  <c:v>60</c:v>
                </c:pt>
                <c:pt idx="122">
                  <c:v>75</c:v>
                </c:pt>
                <c:pt idx="123">
                  <c:v>90</c:v>
                </c:pt>
                <c:pt idx="124">
                  <c:v>105</c:v>
                </c:pt>
                <c:pt idx="125">
                  <c:v>120</c:v>
                </c:pt>
                <c:pt idx="126">
                  <c:v>135</c:v>
                </c:pt>
                <c:pt idx="127">
                  <c:v>150</c:v>
                </c:pt>
                <c:pt idx="128">
                  <c:v>165</c:v>
                </c:pt>
                <c:pt idx="129">
                  <c:v>180</c:v>
                </c:pt>
                <c:pt idx="130">
                  <c:v>0</c:v>
                </c:pt>
                <c:pt idx="131">
                  <c:v>15</c:v>
                </c:pt>
                <c:pt idx="132">
                  <c:v>30</c:v>
                </c:pt>
                <c:pt idx="133">
                  <c:v>45</c:v>
                </c:pt>
                <c:pt idx="134">
                  <c:v>60</c:v>
                </c:pt>
                <c:pt idx="135">
                  <c:v>75</c:v>
                </c:pt>
                <c:pt idx="136">
                  <c:v>90</c:v>
                </c:pt>
                <c:pt idx="137">
                  <c:v>105</c:v>
                </c:pt>
                <c:pt idx="138">
                  <c:v>120</c:v>
                </c:pt>
                <c:pt idx="139">
                  <c:v>135</c:v>
                </c:pt>
                <c:pt idx="140">
                  <c:v>150</c:v>
                </c:pt>
                <c:pt idx="141">
                  <c:v>165</c:v>
                </c:pt>
                <c:pt idx="142">
                  <c:v>180</c:v>
                </c:pt>
                <c:pt idx="143">
                  <c:v>0</c:v>
                </c:pt>
                <c:pt idx="144">
                  <c:v>15</c:v>
                </c:pt>
                <c:pt idx="145">
                  <c:v>30</c:v>
                </c:pt>
                <c:pt idx="146">
                  <c:v>45</c:v>
                </c:pt>
                <c:pt idx="147">
                  <c:v>60</c:v>
                </c:pt>
                <c:pt idx="148">
                  <c:v>75</c:v>
                </c:pt>
                <c:pt idx="149">
                  <c:v>90</c:v>
                </c:pt>
                <c:pt idx="150">
                  <c:v>105</c:v>
                </c:pt>
                <c:pt idx="151">
                  <c:v>120</c:v>
                </c:pt>
                <c:pt idx="152">
                  <c:v>135</c:v>
                </c:pt>
                <c:pt idx="153">
                  <c:v>150</c:v>
                </c:pt>
                <c:pt idx="154">
                  <c:v>165</c:v>
                </c:pt>
                <c:pt idx="155">
                  <c:v>180</c:v>
                </c:pt>
                <c:pt idx="156">
                  <c:v>0</c:v>
                </c:pt>
                <c:pt idx="157">
                  <c:v>15</c:v>
                </c:pt>
                <c:pt idx="158">
                  <c:v>30</c:v>
                </c:pt>
                <c:pt idx="159">
                  <c:v>45</c:v>
                </c:pt>
                <c:pt idx="160">
                  <c:v>60</c:v>
                </c:pt>
                <c:pt idx="161">
                  <c:v>75</c:v>
                </c:pt>
                <c:pt idx="162">
                  <c:v>90</c:v>
                </c:pt>
                <c:pt idx="163">
                  <c:v>105</c:v>
                </c:pt>
                <c:pt idx="164">
                  <c:v>120</c:v>
                </c:pt>
                <c:pt idx="165">
                  <c:v>135</c:v>
                </c:pt>
                <c:pt idx="166">
                  <c:v>150</c:v>
                </c:pt>
                <c:pt idx="167">
                  <c:v>165</c:v>
                </c:pt>
                <c:pt idx="168">
                  <c:v>180</c:v>
                </c:pt>
              </c:numCache>
            </c:numRef>
          </c:xVal>
          <c:yVal>
            <c:numRef>
              <c:f>'Quantum State Tomography'!$G$3:$G$171</c:f>
              <c:numCache>
                <c:formatCode>General</c:formatCode>
                <c:ptCount val="169"/>
                <c:pt idx="0">
                  <c:v>0.98337950138504204</c:v>
                </c:pt>
                <c:pt idx="1">
                  <c:v>0.86915887850467299</c:v>
                </c:pt>
                <c:pt idx="2">
                  <c:v>0.167173252279635</c:v>
                </c:pt>
                <c:pt idx="3">
                  <c:v>-1.6949152542372899E-2</c:v>
                </c:pt>
                <c:pt idx="4">
                  <c:v>0.2347266881028939</c:v>
                </c:pt>
                <c:pt idx="5">
                  <c:v>0.69729729729729728</c:v>
                </c:pt>
                <c:pt idx="6">
                  <c:v>0.98265895953757199</c:v>
                </c:pt>
                <c:pt idx="7">
                  <c:v>0.7306590257879656</c:v>
                </c:pt>
                <c:pt idx="8">
                  <c:v>0.237569060773481</c:v>
                </c:pt>
                <c:pt idx="9">
                  <c:v>2.4390243902439029E-2</c:v>
                </c:pt>
                <c:pt idx="10">
                  <c:v>0.26074498567335203</c:v>
                </c:pt>
                <c:pt idx="11">
                  <c:v>0.89808917197452232</c:v>
                </c:pt>
                <c:pt idx="12">
                  <c:v>1.01685393258427</c:v>
                </c:pt>
                <c:pt idx="13">
                  <c:v>0.56287425149700598</c:v>
                </c:pt>
                <c:pt idx="14">
                  <c:v>0.67955801104972402</c:v>
                </c:pt>
                <c:pt idx="15">
                  <c:v>0.42507645259938842</c:v>
                </c:pt>
                <c:pt idx="16">
                  <c:v>6.0606060606060597E-3</c:v>
                </c:pt>
                <c:pt idx="17">
                  <c:v>-0.23547400611620789</c:v>
                </c:pt>
                <c:pt idx="18">
                  <c:v>-7.161803713527852E-2</c:v>
                </c:pt>
                <c:pt idx="19">
                  <c:v>0.66366366366366369</c:v>
                </c:pt>
                <c:pt idx="20">
                  <c:v>0.84302325581395354</c:v>
                </c:pt>
                <c:pt idx="21">
                  <c:v>0.62130177514792895</c:v>
                </c:pt>
                <c:pt idx="22">
                  <c:v>6.354515050167224E-2</c:v>
                </c:pt>
                <c:pt idx="23">
                  <c:v>-0.26250000000000001</c:v>
                </c:pt>
                <c:pt idx="24">
                  <c:v>2.5787965616045849E-2</c:v>
                </c:pt>
                <c:pt idx="25">
                  <c:v>0.56287425149700598</c:v>
                </c:pt>
                <c:pt idx="26">
                  <c:v>-0.52486187845303867</c:v>
                </c:pt>
                <c:pt idx="27">
                  <c:v>-6.1643835616438353E-2</c:v>
                </c:pt>
                <c:pt idx="28">
                  <c:v>0.17444717444717439</c:v>
                </c:pt>
                <c:pt idx="29">
                  <c:v>2.2801302931596091E-2</c:v>
                </c:pt>
                <c:pt idx="30">
                  <c:v>-0.44571428571428567</c:v>
                </c:pt>
                <c:pt idx="31">
                  <c:v>-0.82608695652173914</c:v>
                </c:pt>
                <c:pt idx="32">
                  <c:v>-0.47945205479452052</c:v>
                </c:pt>
                <c:pt idx="33">
                  <c:v>-3.4090909090909088E-2</c:v>
                </c:pt>
                <c:pt idx="34">
                  <c:v>0.2401215805471125</c:v>
                </c:pt>
                <c:pt idx="35">
                  <c:v>-6.7092651757188496E-2</c:v>
                </c:pt>
                <c:pt idx="36">
                  <c:v>-0.61344537815126055</c:v>
                </c:pt>
                <c:pt idx="37">
                  <c:v>-0.85046728971962615</c:v>
                </c:pt>
                <c:pt idx="38">
                  <c:v>-0.54354354354354351</c:v>
                </c:pt>
                <c:pt idx="39">
                  <c:v>-0.98230088495575218</c:v>
                </c:pt>
                <c:pt idx="40">
                  <c:v>-0.79130434782608694</c:v>
                </c:pt>
                <c:pt idx="41">
                  <c:v>-0.37677053824362611</c:v>
                </c:pt>
                <c:pt idx="42">
                  <c:v>0.10404624277456651</c:v>
                </c:pt>
                <c:pt idx="43">
                  <c:v>-0.26111111111111113</c:v>
                </c:pt>
                <c:pt idx="44">
                  <c:v>-0.76923076923076927</c:v>
                </c:pt>
                <c:pt idx="45">
                  <c:v>-1.011267605633803</c:v>
                </c:pt>
                <c:pt idx="46">
                  <c:v>-0.76539589442815248</c:v>
                </c:pt>
                <c:pt idx="47">
                  <c:v>-0.28658536585365851</c:v>
                </c:pt>
                <c:pt idx="48">
                  <c:v>-0.1164179104477612</c:v>
                </c:pt>
                <c:pt idx="49">
                  <c:v>-0.3592814371257485</c:v>
                </c:pt>
                <c:pt idx="50">
                  <c:v>-0.79591836734693877</c:v>
                </c:pt>
                <c:pt idx="51">
                  <c:v>-0.93296089385474856</c:v>
                </c:pt>
                <c:pt idx="52">
                  <c:v>-0.42134831460674149</c:v>
                </c:pt>
                <c:pt idx="53">
                  <c:v>-0.74285714285714288</c:v>
                </c:pt>
                <c:pt idx="54">
                  <c:v>-0.5093333333333333</c:v>
                </c:pt>
                <c:pt idx="55">
                  <c:v>-2.3809523809523812E-2</c:v>
                </c:pt>
                <c:pt idx="56">
                  <c:v>0.29518072289156633</c:v>
                </c:pt>
                <c:pt idx="57">
                  <c:v>7.0422535211267609E-2</c:v>
                </c:pt>
                <c:pt idx="58">
                  <c:v>-0.52601156069364163</c:v>
                </c:pt>
                <c:pt idx="59">
                  <c:v>-0.8</c:v>
                </c:pt>
                <c:pt idx="60">
                  <c:v>-0.55405405405405406</c:v>
                </c:pt>
                <c:pt idx="61">
                  <c:v>9.4850948509485097E-2</c:v>
                </c:pt>
                <c:pt idx="62">
                  <c:v>0.30704225352112668</c:v>
                </c:pt>
                <c:pt idx="63">
                  <c:v>-0.13881019830028329</c:v>
                </c:pt>
                <c:pt idx="64">
                  <c:v>-0.44023323615160348</c:v>
                </c:pt>
                <c:pt idx="65">
                  <c:v>0.55784061696658094</c:v>
                </c:pt>
                <c:pt idx="66">
                  <c:v>8.9552238805970154E-3</c:v>
                </c:pt>
                <c:pt idx="67">
                  <c:v>-0.30569948186528489</c:v>
                </c:pt>
                <c:pt idx="68">
                  <c:v>1.6393442622950821E-2</c:v>
                </c:pt>
                <c:pt idx="69">
                  <c:v>0.52908587257617734</c:v>
                </c:pt>
                <c:pt idx="70">
                  <c:v>0.75824175824175821</c:v>
                </c:pt>
                <c:pt idx="71">
                  <c:v>0.58433734939759041</c:v>
                </c:pt>
                <c:pt idx="72">
                  <c:v>0.1239193083573487</c:v>
                </c:pt>
                <c:pt idx="73">
                  <c:v>-0.34556574923547401</c:v>
                </c:pt>
                <c:pt idx="74">
                  <c:v>-8.7947882736156349E-2</c:v>
                </c:pt>
                <c:pt idx="75">
                  <c:v>0.53691275167785235</c:v>
                </c:pt>
                <c:pt idx="76">
                  <c:v>0.80174927113702621</c:v>
                </c:pt>
                <c:pt idx="77">
                  <c:v>0.51083591331269351</c:v>
                </c:pt>
                <c:pt idx="78">
                  <c:v>0.96610169491525422</c:v>
                </c:pt>
                <c:pt idx="79">
                  <c:v>0.80298507462686564</c:v>
                </c:pt>
                <c:pt idx="80">
                  <c:v>0.28045325779036828</c:v>
                </c:pt>
                <c:pt idx="81">
                  <c:v>-1.432664756446991E-2</c:v>
                </c:pt>
                <c:pt idx="82">
                  <c:v>0.20809248554913301</c:v>
                </c:pt>
                <c:pt idx="83">
                  <c:v>0.81132075471698117</c:v>
                </c:pt>
                <c:pt idx="84">
                  <c:v>0.8393782383419689</c:v>
                </c:pt>
                <c:pt idx="85">
                  <c:v>0.84025559105431313</c:v>
                </c:pt>
                <c:pt idx="86">
                  <c:v>0.29775280898876411</c:v>
                </c:pt>
                <c:pt idx="87">
                  <c:v>4.4067796610169491E-2</c:v>
                </c:pt>
                <c:pt idx="88">
                  <c:v>0.2042440318302387</c:v>
                </c:pt>
                <c:pt idx="89">
                  <c:v>0.89156626506024095</c:v>
                </c:pt>
                <c:pt idx="90">
                  <c:v>1</c:v>
                </c:pt>
                <c:pt idx="91">
                  <c:v>0.48732394366197179</c:v>
                </c:pt>
                <c:pt idx="92">
                  <c:v>0.72988505747126442</c:v>
                </c:pt>
                <c:pt idx="93">
                  <c:v>0.55263157894736847</c:v>
                </c:pt>
                <c:pt idx="94">
                  <c:v>-1.4164305949008501E-2</c:v>
                </c:pt>
                <c:pt idx="95">
                  <c:v>-0.1906005221932115</c:v>
                </c:pt>
                <c:pt idx="96">
                  <c:v>3.098591549295775E-2</c:v>
                </c:pt>
                <c:pt idx="97">
                  <c:v>0.52976190476190477</c:v>
                </c:pt>
                <c:pt idx="98">
                  <c:v>0.83606557377049184</c:v>
                </c:pt>
                <c:pt idx="99">
                  <c:v>0.53935860058309038</c:v>
                </c:pt>
                <c:pt idx="100">
                  <c:v>6.5868263473053898E-2</c:v>
                </c:pt>
                <c:pt idx="101">
                  <c:v>-0.19546742209631729</c:v>
                </c:pt>
                <c:pt idx="102">
                  <c:v>-4.6242774566473993E-2</c:v>
                </c:pt>
                <c:pt idx="103">
                  <c:v>0.53591160220994472</c:v>
                </c:pt>
                <c:pt idx="104">
                  <c:v>-0.66777408637873759</c:v>
                </c:pt>
                <c:pt idx="105">
                  <c:v>0.14893617021276601</c:v>
                </c:pt>
                <c:pt idx="106">
                  <c:v>0.2443181818181818</c:v>
                </c:pt>
                <c:pt idx="107">
                  <c:v>-1.530612244897959E-2</c:v>
                </c:pt>
                <c:pt idx="108">
                  <c:v>-0.47506561679790033</c:v>
                </c:pt>
                <c:pt idx="109">
                  <c:v>-0.75824175824175821</c:v>
                </c:pt>
                <c:pt idx="110">
                  <c:v>-0.45400593471810091</c:v>
                </c:pt>
                <c:pt idx="111">
                  <c:v>1.092896174863388E-2</c:v>
                </c:pt>
                <c:pt idx="112">
                  <c:v>0.28045325779036828</c:v>
                </c:pt>
                <c:pt idx="113">
                  <c:v>-5.9523809523809521E-3</c:v>
                </c:pt>
                <c:pt idx="114">
                  <c:v>-0.5895765472312704</c:v>
                </c:pt>
                <c:pt idx="115">
                  <c:v>-0.84210526315789469</c:v>
                </c:pt>
                <c:pt idx="116">
                  <c:v>-0.49180327868852458</c:v>
                </c:pt>
                <c:pt idx="117">
                  <c:v>-1.0917431192660549</c:v>
                </c:pt>
                <c:pt idx="118">
                  <c:v>-0.74930362116991645</c:v>
                </c:pt>
                <c:pt idx="119">
                  <c:v>-0.27848101265822778</c:v>
                </c:pt>
                <c:pt idx="120">
                  <c:v>-4.4444444444444453E-2</c:v>
                </c:pt>
                <c:pt idx="121">
                  <c:v>-0.23867069486404829</c:v>
                </c:pt>
                <c:pt idx="122">
                  <c:v>-0.83439490445859876</c:v>
                </c:pt>
                <c:pt idx="123">
                  <c:v>-1.044728434504792</c:v>
                </c:pt>
                <c:pt idx="124">
                  <c:v>-0.6983240223463687</c:v>
                </c:pt>
                <c:pt idx="125">
                  <c:v>-0.42857142857142849</c:v>
                </c:pt>
                <c:pt idx="126">
                  <c:v>0</c:v>
                </c:pt>
                <c:pt idx="127">
                  <c:v>-0.32732732732732728</c:v>
                </c:pt>
                <c:pt idx="128">
                  <c:v>-0.72451790633608815</c:v>
                </c:pt>
                <c:pt idx="129">
                  <c:v>-0.91304347826086951</c:v>
                </c:pt>
                <c:pt idx="130">
                  <c:v>-0.45454545454545447</c:v>
                </c:pt>
                <c:pt idx="131">
                  <c:v>-0.76136363636363635</c:v>
                </c:pt>
                <c:pt idx="132">
                  <c:v>-0.54782608695652169</c:v>
                </c:pt>
                <c:pt idx="133">
                  <c:v>3.03030303030303E-2</c:v>
                </c:pt>
                <c:pt idx="134">
                  <c:v>0.32710280373831768</c:v>
                </c:pt>
                <c:pt idx="135">
                  <c:v>6.2111801242236017E-2</c:v>
                </c:pt>
                <c:pt idx="136">
                  <c:v>-0.54601226993865026</c:v>
                </c:pt>
                <c:pt idx="137">
                  <c:v>-0.72222222222222221</c:v>
                </c:pt>
                <c:pt idx="138">
                  <c:v>-0.41592920353982299</c:v>
                </c:pt>
                <c:pt idx="139">
                  <c:v>-4.1666666666666657E-2</c:v>
                </c:pt>
                <c:pt idx="140">
                  <c:v>0.35625000000000001</c:v>
                </c:pt>
                <c:pt idx="141">
                  <c:v>0</c:v>
                </c:pt>
                <c:pt idx="142">
                  <c:v>-0.48214285714285721</c:v>
                </c:pt>
                <c:pt idx="143">
                  <c:v>0.55491329479768781</c:v>
                </c:pt>
                <c:pt idx="144">
                  <c:v>3.1645569620253167E-2</c:v>
                </c:pt>
                <c:pt idx="145">
                  <c:v>-0.26495726495726502</c:v>
                </c:pt>
                <c:pt idx="146">
                  <c:v>-4.2780748663101602E-2</c:v>
                </c:pt>
                <c:pt idx="147">
                  <c:v>0.52840909090909094</c:v>
                </c:pt>
                <c:pt idx="148">
                  <c:v>0.66144200626959249</c:v>
                </c:pt>
                <c:pt idx="149">
                  <c:v>0.5</c:v>
                </c:pt>
                <c:pt idx="150">
                  <c:v>-1.298701298701299E-2</c:v>
                </c:pt>
                <c:pt idx="151">
                  <c:v>-0.31125827814569529</c:v>
                </c:pt>
                <c:pt idx="152">
                  <c:v>-8.3056478405315617E-2</c:v>
                </c:pt>
                <c:pt idx="153">
                  <c:v>0.54740061162079512</c:v>
                </c:pt>
                <c:pt idx="154">
                  <c:v>0.70919881305637977</c:v>
                </c:pt>
                <c:pt idx="155">
                  <c:v>0.44970414201183428</c:v>
                </c:pt>
                <c:pt idx="156">
                  <c:v>0.94005449591280654</c:v>
                </c:pt>
                <c:pt idx="157">
                  <c:v>0.78683385579937304</c:v>
                </c:pt>
                <c:pt idx="158">
                  <c:v>0.22222222222222221</c:v>
                </c:pt>
                <c:pt idx="159">
                  <c:v>-2.8328611898016999E-3</c:v>
                </c:pt>
                <c:pt idx="160">
                  <c:v>0.28658536585365851</c:v>
                </c:pt>
                <c:pt idx="161">
                  <c:v>0.76859504132231404</c:v>
                </c:pt>
                <c:pt idx="162">
                  <c:v>1.0658682634730541</c:v>
                </c:pt>
                <c:pt idx="163">
                  <c:v>0.7816091954022989</c:v>
                </c:pt>
                <c:pt idx="164">
                  <c:v>0.27160493827160492</c:v>
                </c:pt>
                <c:pt idx="165">
                  <c:v>9.90990990990991E-2</c:v>
                </c:pt>
                <c:pt idx="166">
                  <c:v>0.36305732484076431</c:v>
                </c:pt>
                <c:pt idx="167">
                  <c:v>0.85628742514970058</c:v>
                </c:pt>
                <c:pt idx="168">
                  <c:v>0.93939393939393945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D-4C57-B2AF-4C4270A8C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72679"/>
        <c:axId val="1998426568"/>
      </c:scatterChart>
      <c:valAx>
        <c:axId val="2132172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426568"/>
        <c:crosses val="autoZero"/>
        <c:crossBetween val="midCat"/>
      </c:valAx>
      <c:valAx>
        <c:axId val="199842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72679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HWP vs X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'Quantum State Tomography'!$K$3:$K$171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105</c:v>
                </c:pt>
                <c:pt idx="92">
                  <c:v>105</c:v>
                </c:pt>
                <c:pt idx="93">
                  <c:v>105</c:v>
                </c:pt>
                <c:pt idx="94">
                  <c:v>105</c:v>
                </c:pt>
                <c:pt idx="95">
                  <c:v>105</c:v>
                </c:pt>
                <c:pt idx="96">
                  <c:v>105</c:v>
                </c:pt>
                <c:pt idx="97">
                  <c:v>105</c:v>
                </c:pt>
                <c:pt idx="98">
                  <c:v>105</c:v>
                </c:pt>
                <c:pt idx="99">
                  <c:v>105</c:v>
                </c:pt>
                <c:pt idx="100">
                  <c:v>105</c:v>
                </c:pt>
                <c:pt idx="101">
                  <c:v>105</c:v>
                </c:pt>
                <c:pt idx="102">
                  <c:v>105</c:v>
                </c:pt>
                <c:pt idx="103">
                  <c:v>105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135</c:v>
                </c:pt>
                <c:pt idx="118">
                  <c:v>135</c:v>
                </c:pt>
                <c:pt idx="119">
                  <c:v>135</c:v>
                </c:pt>
                <c:pt idx="120">
                  <c:v>135</c:v>
                </c:pt>
                <c:pt idx="121">
                  <c:v>135</c:v>
                </c:pt>
                <c:pt idx="122">
                  <c:v>135</c:v>
                </c:pt>
                <c:pt idx="123">
                  <c:v>135</c:v>
                </c:pt>
                <c:pt idx="124">
                  <c:v>135</c:v>
                </c:pt>
                <c:pt idx="125">
                  <c:v>135</c:v>
                </c:pt>
                <c:pt idx="126">
                  <c:v>135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165</c:v>
                </c:pt>
                <c:pt idx="144">
                  <c:v>165</c:v>
                </c:pt>
                <c:pt idx="145">
                  <c:v>165</c:v>
                </c:pt>
                <c:pt idx="146">
                  <c:v>165</c:v>
                </c:pt>
                <c:pt idx="147">
                  <c:v>165</c:v>
                </c:pt>
                <c:pt idx="148">
                  <c:v>165</c:v>
                </c:pt>
                <c:pt idx="149">
                  <c:v>165</c:v>
                </c:pt>
                <c:pt idx="150">
                  <c:v>165</c:v>
                </c:pt>
                <c:pt idx="151">
                  <c:v>165</c:v>
                </c:pt>
                <c:pt idx="152">
                  <c:v>165</c:v>
                </c:pt>
                <c:pt idx="153">
                  <c:v>165</c:v>
                </c:pt>
                <c:pt idx="154">
                  <c:v>165</c:v>
                </c:pt>
                <c:pt idx="155">
                  <c:v>165</c:v>
                </c:pt>
                <c:pt idx="156">
                  <c:v>180</c:v>
                </c:pt>
                <c:pt idx="157">
                  <c:v>180</c:v>
                </c:pt>
                <c:pt idx="158">
                  <c:v>180</c:v>
                </c:pt>
                <c:pt idx="159">
                  <c:v>180</c:v>
                </c:pt>
                <c:pt idx="160">
                  <c:v>180</c:v>
                </c:pt>
                <c:pt idx="161">
                  <c:v>180</c:v>
                </c:pt>
                <c:pt idx="162">
                  <c:v>180</c:v>
                </c:pt>
                <c:pt idx="163">
                  <c:v>180</c:v>
                </c:pt>
                <c:pt idx="164">
                  <c:v>180</c:v>
                </c:pt>
                <c:pt idx="165">
                  <c:v>180</c:v>
                </c:pt>
                <c:pt idx="166">
                  <c:v>180</c:v>
                </c:pt>
                <c:pt idx="167">
                  <c:v>180</c:v>
                </c:pt>
                <c:pt idx="168">
                  <c:v>180</c:v>
                </c:pt>
              </c:numCache>
            </c:numRef>
          </c:xVal>
          <c:yVal>
            <c:numRef>
              <c:f>'Quantum State Tomography'!$Q$3:$Q$171</c:f>
              <c:numCache>
                <c:formatCode>General</c:formatCode>
                <c:ptCount val="169"/>
                <c:pt idx="0">
                  <c:v>0</c:v>
                </c:pt>
                <c:pt idx="1">
                  <c:v>0.49404761904761901</c:v>
                </c:pt>
                <c:pt idx="2">
                  <c:v>0.35227272727272729</c:v>
                </c:pt>
                <c:pt idx="3">
                  <c:v>-7.6923076923076927E-2</c:v>
                </c:pt>
                <c:pt idx="4">
                  <c:v>-0.53968253968253965</c:v>
                </c:pt>
                <c:pt idx="5">
                  <c:v>-0.43016759776536312</c:v>
                </c:pt>
                <c:pt idx="6">
                  <c:v>-6.7961165048543687E-2</c:v>
                </c:pt>
                <c:pt idx="7">
                  <c:v>0.40476190476190482</c:v>
                </c:pt>
                <c:pt idx="8">
                  <c:v>0.50464396284829727</c:v>
                </c:pt>
                <c:pt idx="9">
                  <c:v>-0.1070336391437309</c:v>
                </c:pt>
                <c:pt idx="10">
                  <c:v>-0.46865671641791051</c:v>
                </c:pt>
                <c:pt idx="11">
                  <c:v>-0.46478873239436619</c:v>
                </c:pt>
                <c:pt idx="12">
                  <c:v>2.9850746268656721E-3</c:v>
                </c:pt>
                <c:pt idx="13">
                  <c:v>0.10410094637223979</c:v>
                </c:pt>
                <c:pt idx="14">
                  <c:v>0.48108108108108111</c:v>
                </c:pt>
                <c:pt idx="15">
                  <c:v>0.94174757281553401</c:v>
                </c:pt>
                <c:pt idx="16">
                  <c:v>0.93015873015873018</c:v>
                </c:pt>
                <c:pt idx="17">
                  <c:v>0.57317073170731703</c:v>
                </c:pt>
                <c:pt idx="18">
                  <c:v>-9.5846645367412137E-3</c:v>
                </c:pt>
                <c:pt idx="19">
                  <c:v>0.155425219941349</c:v>
                </c:pt>
                <c:pt idx="20">
                  <c:v>0.40331491712707179</c:v>
                </c:pt>
                <c:pt idx="21">
                  <c:v>0.8707865168539326</c:v>
                </c:pt>
                <c:pt idx="22">
                  <c:v>0.91228070175438591</c:v>
                </c:pt>
                <c:pt idx="23">
                  <c:v>0.5625</c:v>
                </c:pt>
                <c:pt idx="24">
                  <c:v>0</c:v>
                </c:pt>
                <c:pt idx="25">
                  <c:v>3.3846153846153852E-2</c:v>
                </c:pt>
                <c:pt idx="26">
                  <c:v>2.4054982817869421E-2</c:v>
                </c:pt>
                <c:pt idx="27">
                  <c:v>-3.151862464183381E-2</c:v>
                </c:pt>
                <c:pt idx="28">
                  <c:v>0.42506142506142508</c:v>
                </c:pt>
                <c:pt idx="29">
                  <c:v>0.91404011461318047</c:v>
                </c:pt>
                <c:pt idx="30">
                  <c:v>0.85422740524781338</c:v>
                </c:pt>
                <c:pt idx="31">
                  <c:v>0.48328267477203651</c:v>
                </c:pt>
                <c:pt idx="32">
                  <c:v>-3.3232628398791542E-2</c:v>
                </c:pt>
                <c:pt idx="33">
                  <c:v>-2.3809523809523812E-2</c:v>
                </c:pt>
                <c:pt idx="34">
                  <c:v>0.48126801152737753</c:v>
                </c:pt>
                <c:pt idx="35">
                  <c:v>0.89534883720930236</c:v>
                </c:pt>
                <c:pt idx="36">
                  <c:v>0.88338192419825068</c:v>
                </c:pt>
                <c:pt idx="37">
                  <c:v>0.44705882352941179</c:v>
                </c:pt>
                <c:pt idx="38">
                  <c:v>5.681818181818182E-3</c:v>
                </c:pt>
                <c:pt idx="39">
                  <c:v>-7.1207430340557279E-2</c:v>
                </c:pt>
                <c:pt idx="40">
                  <c:v>-0.44761904761904758</c:v>
                </c:pt>
                <c:pt idx="41">
                  <c:v>-0.38801261829652989</c:v>
                </c:pt>
                <c:pt idx="42">
                  <c:v>-1.547987616099071E-2</c:v>
                </c:pt>
                <c:pt idx="43">
                  <c:v>0.51724137931034486</c:v>
                </c:pt>
                <c:pt idx="44">
                  <c:v>0.52941176470588236</c:v>
                </c:pt>
                <c:pt idx="45">
                  <c:v>-2.4242424242424239E-2</c:v>
                </c:pt>
                <c:pt idx="46">
                  <c:v>-0.42073170731707321</c:v>
                </c:pt>
                <c:pt idx="47">
                  <c:v>-0.43181818181818182</c:v>
                </c:pt>
                <c:pt idx="48">
                  <c:v>5.8103975535168197E-2</c:v>
                </c:pt>
                <c:pt idx="49">
                  <c:v>0.44072948328267469</c:v>
                </c:pt>
                <c:pt idx="50">
                  <c:v>0.50967741935483868</c:v>
                </c:pt>
                <c:pt idx="51">
                  <c:v>4.5592705167173252E-2</c:v>
                </c:pt>
                <c:pt idx="52">
                  <c:v>7.650273224043716E-2</c:v>
                </c:pt>
                <c:pt idx="53">
                  <c:v>-0.46590909090909088</c:v>
                </c:pt>
                <c:pt idx="54">
                  <c:v>-0.94658753709198817</c:v>
                </c:pt>
                <c:pt idx="55">
                  <c:v>-0.82905982905982911</c:v>
                </c:pt>
                <c:pt idx="56">
                  <c:v>-0.47169811320754718</c:v>
                </c:pt>
                <c:pt idx="57">
                  <c:v>6.8249258160237386E-2</c:v>
                </c:pt>
                <c:pt idx="58">
                  <c:v>8.1871345029239762E-2</c:v>
                </c:pt>
                <c:pt idx="59">
                  <c:v>-0.36144578313253012</c:v>
                </c:pt>
                <c:pt idx="60">
                  <c:v>-0.85352112676056335</c:v>
                </c:pt>
                <c:pt idx="61">
                  <c:v>-0.93083573487031701</c:v>
                </c:pt>
                <c:pt idx="62">
                  <c:v>-0.42627345844504022</c:v>
                </c:pt>
                <c:pt idx="63">
                  <c:v>-9.2879256965944269E-3</c:v>
                </c:pt>
                <c:pt idx="64">
                  <c:v>5.9125964010282778E-2</c:v>
                </c:pt>
                <c:pt idx="65">
                  <c:v>1.149425287356322E-2</c:v>
                </c:pt>
                <c:pt idx="66">
                  <c:v>8.6419753086419748E-2</c:v>
                </c:pt>
                <c:pt idx="67">
                  <c:v>-0.45132743362831862</c:v>
                </c:pt>
                <c:pt idx="68">
                  <c:v>-0.88770053475935828</c:v>
                </c:pt>
                <c:pt idx="69">
                  <c:v>-0.85498489425981872</c:v>
                </c:pt>
                <c:pt idx="70">
                  <c:v>-0.29700272479564033</c:v>
                </c:pt>
                <c:pt idx="71">
                  <c:v>-1.949860724233983E-2</c:v>
                </c:pt>
                <c:pt idx="72">
                  <c:v>2.8901734104046239E-2</c:v>
                </c:pt>
                <c:pt idx="73">
                  <c:v>-0.35294117647058831</c:v>
                </c:pt>
                <c:pt idx="74">
                  <c:v>-0.90588235294117647</c:v>
                </c:pt>
                <c:pt idx="75">
                  <c:v>-0.89534883720930236</c:v>
                </c:pt>
                <c:pt idx="76">
                  <c:v>-0.43283582089552242</c:v>
                </c:pt>
                <c:pt idx="77">
                  <c:v>9.3567251461988299E-2</c:v>
                </c:pt>
                <c:pt idx="78">
                  <c:v>8.8685015290519878E-2</c:v>
                </c:pt>
                <c:pt idx="79">
                  <c:v>0.47474747474747481</c:v>
                </c:pt>
                <c:pt idx="80">
                  <c:v>0.50134048257372654</c:v>
                </c:pt>
                <c:pt idx="81">
                  <c:v>-8.5365853658536592E-2</c:v>
                </c:pt>
                <c:pt idx="82">
                  <c:v>-0.45132743362831862</c:v>
                </c:pt>
                <c:pt idx="83">
                  <c:v>-0.45454545454545447</c:v>
                </c:pt>
                <c:pt idx="84">
                  <c:v>4.5454545454545463E-2</c:v>
                </c:pt>
                <c:pt idx="85">
                  <c:v>0.47462686567164181</c:v>
                </c:pt>
                <c:pt idx="86">
                  <c:v>0.46456692913385828</c:v>
                </c:pt>
                <c:pt idx="87">
                  <c:v>5.647840531561462E-2</c:v>
                </c:pt>
                <c:pt idx="88">
                  <c:v>-0.46994535519125691</c:v>
                </c:pt>
                <c:pt idx="89">
                  <c:v>-0.42675159235668791</c:v>
                </c:pt>
                <c:pt idx="90">
                  <c:v>-5.1282051282051282E-3</c:v>
                </c:pt>
                <c:pt idx="91">
                  <c:v>2.0648967551622419E-2</c:v>
                </c:pt>
                <c:pt idx="92">
                  <c:v>0.45833333333333331</c:v>
                </c:pt>
                <c:pt idx="93">
                  <c:v>0.91124260355029585</c:v>
                </c:pt>
                <c:pt idx="94">
                  <c:v>0.87460815047021945</c:v>
                </c:pt>
                <c:pt idx="95">
                  <c:v>0.42603550295857989</c:v>
                </c:pt>
                <c:pt idx="96">
                  <c:v>6.6312997347480113E-2</c:v>
                </c:pt>
                <c:pt idx="97">
                  <c:v>1.886792452830189E-2</c:v>
                </c:pt>
                <c:pt idx="98">
                  <c:v>0.54193548387096779</c:v>
                </c:pt>
                <c:pt idx="99">
                  <c:v>0.97707736389684818</c:v>
                </c:pt>
                <c:pt idx="100">
                  <c:v>0.87826086956521743</c:v>
                </c:pt>
                <c:pt idx="101">
                  <c:v>0.52435530085959881</c:v>
                </c:pt>
                <c:pt idx="102">
                  <c:v>-0.1404494382022472</c:v>
                </c:pt>
                <c:pt idx="103">
                  <c:v>5.6179775280898866E-3</c:v>
                </c:pt>
                <c:pt idx="104">
                  <c:v>-1.547987616099071E-2</c:v>
                </c:pt>
                <c:pt idx="105">
                  <c:v>8.5399449035812675E-2</c:v>
                </c:pt>
                <c:pt idx="106">
                  <c:v>0.43848580441640378</c:v>
                </c:pt>
                <c:pt idx="107">
                  <c:v>0.88795518207282909</c:v>
                </c:pt>
                <c:pt idx="108">
                  <c:v>0.93167701863354035</c:v>
                </c:pt>
                <c:pt idx="109">
                  <c:v>0.54107648725212465</c:v>
                </c:pt>
                <c:pt idx="110">
                  <c:v>-2.670623145400593E-2</c:v>
                </c:pt>
                <c:pt idx="111">
                  <c:v>5.9490084985835703E-2</c:v>
                </c:pt>
                <c:pt idx="112">
                  <c:v>0.44970414201183428</c:v>
                </c:pt>
                <c:pt idx="113">
                  <c:v>0.87392550143266479</c:v>
                </c:pt>
                <c:pt idx="114">
                  <c:v>0.83954154727793695</c:v>
                </c:pt>
                <c:pt idx="115">
                  <c:v>0.59036144578313254</c:v>
                </c:pt>
                <c:pt idx="116">
                  <c:v>-2.3952095808383232E-2</c:v>
                </c:pt>
                <c:pt idx="117">
                  <c:v>-2.23463687150838E-2</c:v>
                </c:pt>
                <c:pt idx="118">
                  <c:v>-0.5044776119402985</c:v>
                </c:pt>
                <c:pt idx="119">
                  <c:v>-0.40175953079178878</c:v>
                </c:pt>
                <c:pt idx="120">
                  <c:v>-1.183431952662722E-2</c:v>
                </c:pt>
                <c:pt idx="121">
                  <c:v>0.51884057971014497</c:v>
                </c:pt>
                <c:pt idx="122">
                  <c:v>0.55425219941348969</c:v>
                </c:pt>
                <c:pt idx="123">
                  <c:v>6.7524115755627015E-2</c:v>
                </c:pt>
                <c:pt idx="124">
                  <c:v>-0.44117647058823528</c:v>
                </c:pt>
                <c:pt idx="125">
                  <c:v>-0.52293577981651373</c:v>
                </c:pt>
                <c:pt idx="126">
                  <c:v>1.183431952662722E-2</c:v>
                </c:pt>
                <c:pt idx="127">
                  <c:v>0.45</c:v>
                </c:pt>
                <c:pt idx="128">
                  <c:v>0.5075075075075075</c:v>
                </c:pt>
                <c:pt idx="129">
                  <c:v>1.123595505617977E-2</c:v>
                </c:pt>
                <c:pt idx="130">
                  <c:v>-1.15606936416185E-2</c:v>
                </c:pt>
                <c:pt idx="131">
                  <c:v>-0.40869565217391313</c:v>
                </c:pt>
                <c:pt idx="132">
                  <c:v>-0.9826086956521739</c:v>
                </c:pt>
                <c:pt idx="133">
                  <c:v>-0.88472622478386165</c:v>
                </c:pt>
                <c:pt idx="134">
                  <c:v>-0.47521865889212828</c:v>
                </c:pt>
                <c:pt idx="135">
                  <c:v>-2.6865671641791041E-2</c:v>
                </c:pt>
                <c:pt idx="136">
                  <c:v>-5.5718475073313782E-2</c:v>
                </c:pt>
                <c:pt idx="137">
                  <c:v>-0.46223564954682778</c:v>
                </c:pt>
                <c:pt idx="138">
                  <c:v>-0.8233618233618234</c:v>
                </c:pt>
                <c:pt idx="139">
                  <c:v>-0.86592178770949724</c:v>
                </c:pt>
                <c:pt idx="140">
                  <c:v>-0.41644562334217511</c:v>
                </c:pt>
                <c:pt idx="141">
                  <c:v>-4.2944785276073622E-2</c:v>
                </c:pt>
                <c:pt idx="142">
                  <c:v>-3.7499999999999999E-2</c:v>
                </c:pt>
                <c:pt idx="143">
                  <c:v>1.2500000000000001E-2</c:v>
                </c:pt>
                <c:pt idx="144">
                  <c:v>6.0606060606060608E-2</c:v>
                </c:pt>
                <c:pt idx="145">
                  <c:v>-0.46041055718475071</c:v>
                </c:pt>
                <c:pt idx="146">
                  <c:v>-0.89189189189189189</c:v>
                </c:pt>
                <c:pt idx="147">
                  <c:v>-1.012048192771084</c:v>
                </c:pt>
                <c:pt idx="148">
                  <c:v>-0.42414860681114552</c:v>
                </c:pt>
                <c:pt idx="149">
                  <c:v>-4.5317220543806637E-2</c:v>
                </c:pt>
                <c:pt idx="150">
                  <c:v>0.13450292397660821</c:v>
                </c:pt>
                <c:pt idx="151">
                  <c:v>-0.52351097178683381</c:v>
                </c:pt>
                <c:pt idx="152">
                  <c:v>-0.89972144846796653</c:v>
                </c:pt>
                <c:pt idx="153">
                  <c:v>-0.82222222222222219</c:v>
                </c:pt>
                <c:pt idx="154">
                  <c:v>-0.42857142857142849</c:v>
                </c:pt>
                <c:pt idx="155">
                  <c:v>8.4507042253521118E-3</c:v>
                </c:pt>
                <c:pt idx="156">
                  <c:v>-1.630434782608696E-2</c:v>
                </c:pt>
                <c:pt idx="157">
                  <c:v>0.4646153846153846</c:v>
                </c:pt>
                <c:pt idx="158">
                  <c:v>0.5356037151702786</c:v>
                </c:pt>
                <c:pt idx="159">
                  <c:v>-1.928374655647383E-2</c:v>
                </c:pt>
                <c:pt idx="160">
                  <c:v>-0.4276923076923077</c:v>
                </c:pt>
                <c:pt idx="161">
                  <c:v>-0.39938080495356038</c:v>
                </c:pt>
                <c:pt idx="162">
                  <c:v>-4.8387096774193547E-2</c:v>
                </c:pt>
                <c:pt idx="163">
                  <c:v>0.41741741741741739</c:v>
                </c:pt>
                <c:pt idx="164">
                  <c:v>0.46892655367231639</c:v>
                </c:pt>
                <c:pt idx="165">
                  <c:v>7.0769230769230765E-2</c:v>
                </c:pt>
                <c:pt idx="166">
                  <c:v>-0.49549549549549549</c:v>
                </c:pt>
                <c:pt idx="167">
                  <c:v>-0.47530864197530859</c:v>
                </c:pt>
                <c:pt idx="168">
                  <c:v>-6.7846607669616518E-2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2-4355-A47D-437152EAF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6663"/>
        <c:axId val="1260598488"/>
      </c:scatterChart>
      <c:valAx>
        <c:axId val="113686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98488"/>
        <c:crosses val="autoZero"/>
        <c:crossBetween val="midCat"/>
      </c:valAx>
      <c:valAx>
        <c:axId val="126059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6663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QWP X adj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'Quantum State Tomography'!$L$3:$L$171</c:f>
              <c:numCache>
                <c:formatCode>General</c:formatCode>
                <c:ptCount val="16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0</c:v>
                </c:pt>
                <c:pt idx="14">
                  <c:v>15</c:v>
                </c:pt>
                <c:pt idx="15">
                  <c:v>30</c:v>
                </c:pt>
                <c:pt idx="16">
                  <c:v>45</c:v>
                </c:pt>
                <c:pt idx="17">
                  <c:v>60</c:v>
                </c:pt>
                <c:pt idx="18">
                  <c:v>75</c:v>
                </c:pt>
                <c:pt idx="19">
                  <c:v>90</c:v>
                </c:pt>
                <c:pt idx="20">
                  <c:v>105</c:v>
                </c:pt>
                <c:pt idx="21">
                  <c:v>120</c:v>
                </c:pt>
                <c:pt idx="22">
                  <c:v>135</c:v>
                </c:pt>
                <c:pt idx="23">
                  <c:v>150</c:v>
                </c:pt>
                <c:pt idx="24">
                  <c:v>165</c:v>
                </c:pt>
                <c:pt idx="25">
                  <c:v>180</c:v>
                </c:pt>
                <c:pt idx="26">
                  <c:v>0</c:v>
                </c:pt>
                <c:pt idx="27">
                  <c:v>15</c:v>
                </c:pt>
                <c:pt idx="28">
                  <c:v>30</c:v>
                </c:pt>
                <c:pt idx="29">
                  <c:v>45</c:v>
                </c:pt>
                <c:pt idx="30">
                  <c:v>60</c:v>
                </c:pt>
                <c:pt idx="31">
                  <c:v>75</c:v>
                </c:pt>
                <c:pt idx="32">
                  <c:v>90</c:v>
                </c:pt>
                <c:pt idx="33">
                  <c:v>105</c:v>
                </c:pt>
                <c:pt idx="34">
                  <c:v>120</c:v>
                </c:pt>
                <c:pt idx="35">
                  <c:v>135</c:v>
                </c:pt>
                <c:pt idx="36">
                  <c:v>150</c:v>
                </c:pt>
                <c:pt idx="37">
                  <c:v>165</c:v>
                </c:pt>
                <c:pt idx="38">
                  <c:v>180</c:v>
                </c:pt>
                <c:pt idx="39">
                  <c:v>0</c:v>
                </c:pt>
                <c:pt idx="40">
                  <c:v>15</c:v>
                </c:pt>
                <c:pt idx="41">
                  <c:v>30</c:v>
                </c:pt>
                <c:pt idx="42">
                  <c:v>45</c:v>
                </c:pt>
                <c:pt idx="43">
                  <c:v>60</c:v>
                </c:pt>
                <c:pt idx="44">
                  <c:v>75</c:v>
                </c:pt>
                <c:pt idx="45">
                  <c:v>90</c:v>
                </c:pt>
                <c:pt idx="46">
                  <c:v>105</c:v>
                </c:pt>
                <c:pt idx="47">
                  <c:v>120</c:v>
                </c:pt>
                <c:pt idx="48">
                  <c:v>135</c:v>
                </c:pt>
                <c:pt idx="49">
                  <c:v>150</c:v>
                </c:pt>
                <c:pt idx="50">
                  <c:v>165</c:v>
                </c:pt>
                <c:pt idx="51">
                  <c:v>180</c:v>
                </c:pt>
                <c:pt idx="52">
                  <c:v>0</c:v>
                </c:pt>
                <c:pt idx="53">
                  <c:v>15</c:v>
                </c:pt>
                <c:pt idx="54">
                  <c:v>30</c:v>
                </c:pt>
                <c:pt idx="55">
                  <c:v>45</c:v>
                </c:pt>
                <c:pt idx="56">
                  <c:v>60</c:v>
                </c:pt>
                <c:pt idx="57">
                  <c:v>75</c:v>
                </c:pt>
                <c:pt idx="58">
                  <c:v>90</c:v>
                </c:pt>
                <c:pt idx="59">
                  <c:v>105</c:v>
                </c:pt>
                <c:pt idx="60">
                  <c:v>120</c:v>
                </c:pt>
                <c:pt idx="61">
                  <c:v>135</c:v>
                </c:pt>
                <c:pt idx="62">
                  <c:v>150</c:v>
                </c:pt>
                <c:pt idx="63">
                  <c:v>165</c:v>
                </c:pt>
                <c:pt idx="64">
                  <c:v>180</c:v>
                </c:pt>
                <c:pt idx="65">
                  <c:v>0</c:v>
                </c:pt>
                <c:pt idx="66">
                  <c:v>15</c:v>
                </c:pt>
                <c:pt idx="67">
                  <c:v>30</c:v>
                </c:pt>
                <c:pt idx="68">
                  <c:v>45</c:v>
                </c:pt>
                <c:pt idx="69">
                  <c:v>60</c:v>
                </c:pt>
                <c:pt idx="70">
                  <c:v>75</c:v>
                </c:pt>
                <c:pt idx="71">
                  <c:v>90</c:v>
                </c:pt>
                <c:pt idx="72">
                  <c:v>105</c:v>
                </c:pt>
                <c:pt idx="73">
                  <c:v>120</c:v>
                </c:pt>
                <c:pt idx="74">
                  <c:v>135</c:v>
                </c:pt>
                <c:pt idx="75">
                  <c:v>150</c:v>
                </c:pt>
                <c:pt idx="76">
                  <c:v>165</c:v>
                </c:pt>
                <c:pt idx="77">
                  <c:v>180</c:v>
                </c:pt>
                <c:pt idx="78">
                  <c:v>0</c:v>
                </c:pt>
                <c:pt idx="79">
                  <c:v>15</c:v>
                </c:pt>
                <c:pt idx="80">
                  <c:v>30</c:v>
                </c:pt>
                <c:pt idx="81">
                  <c:v>45</c:v>
                </c:pt>
                <c:pt idx="82">
                  <c:v>60</c:v>
                </c:pt>
                <c:pt idx="83">
                  <c:v>75</c:v>
                </c:pt>
                <c:pt idx="84">
                  <c:v>90</c:v>
                </c:pt>
                <c:pt idx="85">
                  <c:v>105</c:v>
                </c:pt>
                <c:pt idx="86">
                  <c:v>120</c:v>
                </c:pt>
                <c:pt idx="87">
                  <c:v>135</c:v>
                </c:pt>
                <c:pt idx="88">
                  <c:v>150</c:v>
                </c:pt>
                <c:pt idx="89">
                  <c:v>165</c:v>
                </c:pt>
                <c:pt idx="90">
                  <c:v>180</c:v>
                </c:pt>
                <c:pt idx="91">
                  <c:v>0</c:v>
                </c:pt>
                <c:pt idx="92">
                  <c:v>15</c:v>
                </c:pt>
                <c:pt idx="93">
                  <c:v>30</c:v>
                </c:pt>
                <c:pt idx="94">
                  <c:v>45</c:v>
                </c:pt>
                <c:pt idx="95">
                  <c:v>60</c:v>
                </c:pt>
                <c:pt idx="96">
                  <c:v>75</c:v>
                </c:pt>
                <c:pt idx="97">
                  <c:v>90</c:v>
                </c:pt>
                <c:pt idx="98">
                  <c:v>105</c:v>
                </c:pt>
                <c:pt idx="99">
                  <c:v>120</c:v>
                </c:pt>
                <c:pt idx="100">
                  <c:v>135</c:v>
                </c:pt>
                <c:pt idx="101">
                  <c:v>150</c:v>
                </c:pt>
                <c:pt idx="102">
                  <c:v>165</c:v>
                </c:pt>
                <c:pt idx="103">
                  <c:v>180</c:v>
                </c:pt>
                <c:pt idx="104">
                  <c:v>0</c:v>
                </c:pt>
                <c:pt idx="105">
                  <c:v>15</c:v>
                </c:pt>
                <c:pt idx="106">
                  <c:v>30</c:v>
                </c:pt>
                <c:pt idx="107">
                  <c:v>45</c:v>
                </c:pt>
                <c:pt idx="108">
                  <c:v>60</c:v>
                </c:pt>
                <c:pt idx="109">
                  <c:v>75</c:v>
                </c:pt>
                <c:pt idx="110">
                  <c:v>90</c:v>
                </c:pt>
                <c:pt idx="111">
                  <c:v>105</c:v>
                </c:pt>
                <c:pt idx="112">
                  <c:v>120</c:v>
                </c:pt>
                <c:pt idx="113">
                  <c:v>135</c:v>
                </c:pt>
                <c:pt idx="114">
                  <c:v>150</c:v>
                </c:pt>
                <c:pt idx="115">
                  <c:v>165</c:v>
                </c:pt>
                <c:pt idx="116">
                  <c:v>180</c:v>
                </c:pt>
                <c:pt idx="117">
                  <c:v>0</c:v>
                </c:pt>
                <c:pt idx="118">
                  <c:v>15</c:v>
                </c:pt>
                <c:pt idx="119">
                  <c:v>30</c:v>
                </c:pt>
                <c:pt idx="120">
                  <c:v>45</c:v>
                </c:pt>
                <c:pt idx="121">
                  <c:v>60</c:v>
                </c:pt>
                <c:pt idx="122">
                  <c:v>75</c:v>
                </c:pt>
                <c:pt idx="123">
                  <c:v>90</c:v>
                </c:pt>
                <c:pt idx="124">
                  <c:v>105</c:v>
                </c:pt>
                <c:pt idx="125">
                  <c:v>120</c:v>
                </c:pt>
                <c:pt idx="126">
                  <c:v>135</c:v>
                </c:pt>
                <c:pt idx="127">
                  <c:v>150</c:v>
                </c:pt>
                <c:pt idx="128">
                  <c:v>165</c:v>
                </c:pt>
                <c:pt idx="129">
                  <c:v>180</c:v>
                </c:pt>
                <c:pt idx="130">
                  <c:v>0</c:v>
                </c:pt>
                <c:pt idx="131">
                  <c:v>15</c:v>
                </c:pt>
                <c:pt idx="132">
                  <c:v>30</c:v>
                </c:pt>
                <c:pt idx="133">
                  <c:v>45</c:v>
                </c:pt>
                <c:pt idx="134">
                  <c:v>60</c:v>
                </c:pt>
                <c:pt idx="135">
                  <c:v>75</c:v>
                </c:pt>
                <c:pt idx="136">
                  <c:v>90</c:v>
                </c:pt>
                <c:pt idx="137">
                  <c:v>105</c:v>
                </c:pt>
                <c:pt idx="138">
                  <c:v>120</c:v>
                </c:pt>
                <c:pt idx="139">
                  <c:v>135</c:v>
                </c:pt>
                <c:pt idx="140">
                  <c:v>150</c:v>
                </c:pt>
                <c:pt idx="141">
                  <c:v>165</c:v>
                </c:pt>
                <c:pt idx="142">
                  <c:v>180</c:v>
                </c:pt>
                <c:pt idx="143">
                  <c:v>0</c:v>
                </c:pt>
                <c:pt idx="144">
                  <c:v>15</c:v>
                </c:pt>
                <c:pt idx="145">
                  <c:v>30</c:v>
                </c:pt>
                <c:pt idx="146">
                  <c:v>45</c:v>
                </c:pt>
                <c:pt idx="147">
                  <c:v>60</c:v>
                </c:pt>
                <c:pt idx="148">
                  <c:v>75</c:v>
                </c:pt>
                <c:pt idx="149">
                  <c:v>90</c:v>
                </c:pt>
                <c:pt idx="150">
                  <c:v>105</c:v>
                </c:pt>
                <c:pt idx="151">
                  <c:v>120</c:v>
                </c:pt>
                <c:pt idx="152">
                  <c:v>135</c:v>
                </c:pt>
                <c:pt idx="153">
                  <c:v>150</c:v>
                </c:pt>
                <c:pt idx="154">
                  <c:v>165</c:v>
                </c:pt>
                <c:pt idx="155">
                  <c:v>180</c:v>
                </c:pt>
                <c:pt idx="156">
                  <c:v>0</c:v>
                </c:pt>
                <c:pt idx="157">
                  <c:v>15</c:v>
                </c:pt>
                <c:pt idx="158">
                  <c:v>30</c:v>
                </c:pt>
                <c:pt idx="159">
                  <c:v>45</c:v>
                </c:pt>
                <c:pt idx="160">
                  <c:v>60</c:v>
                </c:pt>
                <c:pt idx="161">
                  <c:v>75</c:v>
                </c:pt>
                <c:pt idx="162">
                  <c:v>90</c:v>
                </c:pt>
                <c:pt idx="163">
                  <c:v>105</c:v>
                </c:pt>
                <c:pt idx="164">
                  <c:v>120</c:v>
                </c:pt>
                <c:pt idx="165">
                  <c:v>135</c:v>
                </c:pt>
                <c:pt idx="166">
                  <c:v>150</c:v>
                </c:pt>
                <c:pt idx="167">
                  <c:v>165</c:v>
                </c:pt>
                <c:pt idx="168">
                  <c:v>180</c:v>
                </c:pt>
              </c:numCache>
            </c:numRef>
          </c:xVal>
          <c:yVal>
            <c:numRef>
              <c:f>'Quantum State Tomography'!$Q$3:$Q$171</c:f>
              <c:numCache>
                <c:formatCode>General</c:formatCode>
                <c:ptCount val="169"/>
                <c:pt idx="0">
                  <c:v>0</c:v>
                </c:pt>
                <c:pt idx="1">
                  <c:v>0.49404761904761901</c:v>
                </c:pt>
                <c:pt idx="2">
                  <c:v>0.35227272727272729</c:v>
                </c:pt>
                <c:pt idx="3">
                  <c:v>-7.6923076923076927E-2</c:v>
                </c:pt>
                <c:pt idx="4">
                  <c:v>-0.53968253968253965</c:v>
                </c:pt>
                <c:pt idx="5">
                  <c:v>-0.43016759776536312</c:v>
                </c:pt>
                <c:pt idx="6">
                  <c:v>-6.7961165048543687E-2</c:v>
                </c:pt>
                <c:pt idx="7">
                  <c:v>0.40476190476190482</c:v>
                </c:pt>
                <c:pt idx="8">
                  <c:v>0.50464396284829727</c:v>
                </c:pt>
                <c:pt idx="9">
                  <c:v>-0.1070336391437309</c:v>
                </c:pt>
                <c:pt idx="10">
                  <c:v>-0.46865671641791051</c:v>
                </c:pt>
                <c:pt idx="11">
                  <c:v>-0.46478873239436619</c:v>
                </c:pt>
                <c:pt idx="12">
                  <c:v>2.9850746268656721E-3</c:v>
                </c:pt>
                <c:pt idx="13">
                  <c:v>0.10410094637223979</c:v>
                </c:pt>
                <c:pt idx="14">
                  <c:v>0.48108108108108111</c:v>
                </c:pt>
                <c:pt idx="15">
                  <c:v>0.94174757281553401</c:v>
                </c:pt>
                <c:pt idx="16">
                  <c:v>0.93015873015873018</c:v>
                </c:pt>
                <c:pt idx="17">
                  <c:v>0.57317073170731703</c:v>
                </c:pt>
                <c:pt idx="18">
                  <c:v>-9.5846645367412137E-3</c:v>
                </c:pt>
                <c:pt idx="19">
                  <c:v>0.155425219941349</c:v>
                </c:pt>
                <c:pt idx="20">
                  <c:v>0.40331491712707179</c:v>
                </c:pt>
                <c:pt idx="21">
                  <c:v>0.8707865168539326</c:v>
                </c:pt>
                <c:pt idx="22">
                  <c:v>0.91228070175438591</c:v>
                </c:pt>
                <c:pt idx="23">
                  <c:v>0.5625</c:v>
                </c:pt>
                <c:pt idx="24">
                  <c:v>0</c:v>
                </c:pt>
                <c:pt idx="25">
                  <c:v>3.3846153846153852E-2</c:v>
                </c:pt>
                <c:pt idx="26">
                  <c:v>2.4054982817869421E-2</c:v>
                </c:pt>
                <c:pt idx="27">
                  <c:v>-3.151862464183381E-2</c:v>
                </c:pt>
                <c:pt idx="28">
                  <c:v>0.42506142506142508</c:v>
                </c:pt>
                <c:pt idx="29">
                  <c:v>0.91404011461318047</c:v>
                </c:pt>
                <c:pt idx="30">
                  <c:v>0.85422740524781338</c:v>
                </c:pt>
                <c:pt idx="31">
                  <c:v>0.48328267477203651</c:v>
                </c:pt>
                <c:pt idx="32">
                  <c:v>-3.3232628398791542E-2</c:v>
                </c:pt>
                <c:pt idx="33">
                  <c:v>-2.3809523809523812E-2</c:v>
                </c:pt>
                <c:pt idx="34">
                  <c:v>0.48126801152737753</c:v>
                </c:pt>
                <c:pt idx="35">
                  <c:v>0.89534883720930236</c:v>
                </c:pt>
                <c:pt idx="36">
                  <c:v>0.88338192419825068</c:v>
                </c:pt>
                <c:pt idx="37">
                  <c:v>0.44705882352941179</c:v>
                </c:pt>
                <c:pt idx="38">
                  <c:v>5.681818181818182E-3</c:v>
                </c:pt>
                <c:pt idx="39">
                  <c:v>-7.1207430340557279E-2</c:v>
                </c:pt>
                <c:pt idx="40">
                  <c:v>-0.44761904761904758</c:v>
                </c:pt>
                <c:pt idx="41">
                  <c:v>-0.38801261829652989</c:v>
                </c:pt>
                <c:pt idx="42">
                  <c:v>-1.547987616099071E-2</c:v>
                </c:pt>
                <c:pt idx="43">
                  <c:v>0.51724137931034486</c:v>
                </c:pt>
                <c:pt idx="44">
                  <c:v>0.52941176470588236</c:v>
                </c:pt>
                <c:pt idx="45">
                  <c:v>-2.4242424242424239E-2</c:v>
                </c:pt>
                <c:pt idx="46">
                  <c:v>-0.42073170731707321</c:v>
                </c:pt>
                <c:pt idx="47">
                  <c:v>-0.43181818181818182</c:v>
                </c:pt>
                <c:pt idx="48">
                  <c:v>5.8103975535168197E-2</c:v>
                </c:pt>
                <c:pt idx="49">
                  <c:v>0.44072948328267469</c:v>
                </c:pt>
                <c:pt idx="50">
                  <c:v>0.50967741935483868</c:v>
                </c:pt>
                <c:pt idx="51">
                  <c:v>4.5592705167173252E-2</c:v>
                </c:pt>
                <c:pt idx="52">
                  <c:v>7.650273224043716E-2</c:v>
                </c:pt>
                <c:pt idx="53">
                  <c:v>-0.46590909090909088</c:v>
                </c:pt>
                <c:pt idx="54">
                  <c:v>-0.94658753709198817</c:v>
                </c:pt>
                <c:pt idx="55">
                  <c:v>-0.82905982905982911</c:v>
                </c:pt>
                <c:pt idx="56">
                  <c:v>-0.47169811320754718</c:v>
                </c:pt>
                <c:pt idx="57">
                  <c:v>6.8249258160237386E-2</c:v>
                </c:pt>
                <c:pt idx="58">
                  <c:v>8.1871345029239762E-2</c:v>
                </c:pt>
                <c:pt idx="59">
                  <c:v>-0.36144578313253012</c:v>
                </c:pt>
                <c:pt idx="60">
                  <c:v>-0.85352112676056335</c:v>
                </c:pt>
                <c:pt idx="61">
                  <c:v>-0.93083573487031701</c:v>
                </c:pt>
                <c:pt idx="62">
                  <c:v>-0.42627345844504022</c:v>
                </c:pt>
                <c:pt idx="63">
                  <c:v>-9.2879256965944269E-3</c:v>
                </c:pt>
                <c:pt idx="64">
                  <c:v>5.9125964010282778E-2</c:v>
                </c:pt>
                <c:pt idx="65">
                  <c:v>1.149425287356322E-2</c:v>
                </c:pt>
                <c:pt idx="66">
                  <c:v>8.6419753086419748E-2</c:v>
                </c:pt>
                <c:pt idx="67">
                  <c:v>-0.45132743362831862</c:v>
                </c:pt>
                <c:pt idx="68">
                  <c:v>-0.88770053475935828</c:v>
                </c:pt>
                <c:pt idx="69">
                  <c:v>-0.85498489425981872</c:v>
                </c:pt>
                <c:pt idx="70">
                  <c:v>-0.29700272479564033</c:v>
                </c:pt>
                <c:pt idx="71">
                  <c:v>-1.949860724233983E-2</c:v>
                </c:pt>
                <c:pt idx="72">
                  <c:v>2.8901734104046239E-2</c:v>
                </c:pt>
                <c:pt idx="73">
                  <c:v>-0.35294117647058831</c:v>
                </c:pt>
                <c:pt idx="74">
                  <c:v>-0.90588235294117647</c:v>
                </c:pt>
                <c:pt idx="75">
                  <c:v>-0.89534883720930236</c:v>
                </c:pt>
                <c:pt idx="76">
                  <c:v>-0.43283582089552242</c:v>
                </c:pt>
                <c:pt idx="77">
                  <c:v>9.3567251461988299E-2</c:v>
                </c:pt>
                <c:pt idx="78">
                  <c:v>8.8685015290519878E-2</c:v>
                </c:pt>
                <c:pt idx="79">
                  <c:v>0.47474747474747481</c:v>
                </c:pt>
                <c:pt idx="80">
                  <c:v>0.50134048257372654</c:v>
                </c:pt>
                <c:pt idx="81">
                  <c:v>-8.5365853658536592E-2</c:v>
                </c:pt>
                <c:pt idx="82">
                  <c:v>-0.45132743362831862</c:v>
                </c:pt>
                <c:pt idx="83">
                  <c:v>-0.45454545454545447</c:v>
                </c:pt>
                <c:pt idx="84">
                  <c:v>4.5454545454545463E-2</c:v>
                </c:pt>
                <c:pt idx="85">
                  <c:v>0.47462686567164181</c:v>
                </c:pt>
                <c:pt idx="86">
                  <c:v>0.46456692913385828</c:v>
                </c:pt>
                <c:pt idx="87">
                  <c:v>5.647840531561462E-2</c:v>
                </c:pt>
                <c:pt idx="88">
                  <c:v>-0.46994535519125691</c:v>
                </c:pt>
                <c:pt idx="89">
                  <c:v>-0.42675159235668791</c:v>
                </c:pt>
                <c:pt idx="90">
                  <c:v>-5.1282051282051282E-3</c:v>
                </c:pt>
                <c:pt idx="91">
                  <c:v>2.0648967551622419E-2</c:v>
                </c:pt>
                <c:pt idx="92">
                  <c:v>0.45833333333333331</c:v>
                </c:pt>
                <c:pt idx="93">
                  <c:v>0.91124260355029585</c:v>
                </c:pt>
                <c:pt idx="94">
                  <c:v>0.87460815047021945</c:v>
                </c:pt>
                <c:pt idx="95">
                  <c:v>0.42603550295857989</c:v>
                </c:pt>
                <c:pt idx="96">
                  <c:v>6.6312997347480113E-2</c:v>
                </c:pt>
                <c:pt idx="97">
                  <c:v>1.886792452830189E-2</c:v>
                </c:pt>
                <c:pt idx="98">
                  <c:v>0.54193548387096779</c:v>
                </c:pt>
                <c:pt idx="99">
                  <c:v>0.97707736389684818</c:v>
                </c:pt>
                <c:pt idx="100">
                  <c:v>0.87826086956521743</c:v>
                </c:pt>
                <c:pt idx="101">
                  <c:v>0.52435530085959881</c:v>
                </c:pt>
                <c:pt idx="102">
                  <c:v>-0.1404494382022472</c:v>
                </c:pt>
                <c:pt idx="103">
                  <c:v>5.6179775280898866E-3</c:v>
                </c:pt>
                <c:pt idx="104">
                  <c:v>-1.547987616099071E-2</c:v>
                </c:pt>
                <c:pt idx="105">
                  <c:v>8.5399449035812675E-2</c:v>
                </c:pt>
                <c:pt idx="106">
                  <c:v>0.43848580441640378</c:v>
                </c:pt>
                <c:pt idx="107">
                  <c:v>0.88795518207282909</c:v>
                </c:pt>
                <c:pt idx="108">
                  <c:v>0.93167701863354035</c:v>
                </c:pt>
                <c:pt idx="109">
                  <c:v>0.54107648725212465</c:v>
                </c:pt>
                <c:pt idx="110">
                  <c:v>-2.670623145400593E-2</c:v>
                </c:pt>
                <c:pt idx="111">
                  <c:v>5.9490084985835703E-2</c:v>
                </c:pt>
                <c:pt idx="112">
                  <c:v>0.44970414201183428</c:v>
                </c:pt>
                <c:pt idx="113">
                  <c:v>0.87392550143266479</c:v>
                </c:pt>
                <c:pt idx="114">
                  <c:v>0.83954154727793695</c:v>
                </c:pt>
                <c:pt idx="115">
                  <c:v>0.59036144578313254</c:v>
                </c:pt>
                <c:pt idx="116">
                  <c:v>-2.3952095808383232E-2</c:v>
                </c:pt>
                <c:pt idx="117">
                  <c:v>-2.23463687150838E-2</c:v>
                </c:pt>
                <c:pt idx="118">
                  <c:v>-0.5044776119402985</c:v>
                </c:pt>
                <c:pt idx="119">
                  <c:v>-0.40175953079178878</c:v>
                </c:pt>
                <c:pt idx="120">
                  <c:v>-1.183431952662722E-2</c:v>
                </c:pt>
                <c:pt idx="121">
                  <c:v>0.51884057971014497</c:v>
                </c:pt>
                <c:pt idx="122">
                  <c:v>0.55425219941348969</c:v>
                </c:pt>
                <c:pt idx="123">
                  <c:v>6.7524115755627015E-2</c:v>
                </c:pt>
                <c:pt idx="124">
                  <c:v>-0.44117647058823528</c:v>
                </c:pt>
                <c:pt idx="125">
                  <c:v>-0.52293577981651373</c:v>
                </c:pt>
                <c:pt idx="126">
                  <c:v>1.183431952662722E-2</c:v>
                </c:pt>
                <c:pt idx="127">
                  <c:v>0.45</c:v>
                </c:pt>
                <c:pt idx="128">
                  <c:v>0.5075075075075075</c:v>
                </c:pt>
                <c:pt idx="129">
                  <c:v>1.123595505617977E-2</c:v>
                </c:pt>
                <c:pt idx="130">
                  <c:v>-1.15606936416185E-2</c:v>
                </c:pt>
                <c:pt idx="131">
                  <c:v>-0.40869565217391313</c:v>
                </c:pt>
                <c:pt idx="132">
                  <c:v>-0.9826086956521739</c:v>
                </c:pt>
                <c:pt idx="133">
                  <c:v>-0.88472622478386165</c:v>
                </c:pt>
                <c:pt idx="134">
                  <c:v>-0.47521865889212828</c:v>
                </c:pt>
                <c:pt idx="135">
                  <c:v>-2.6865671641791041E-2</c:v>
                </c:pt>
                <c:pt idx="136">
                  <c:v>-5.5718475073313782E-2</c:v>
                </c:pt>
                <c:pt idx="137">
                  <c:v>-0.46223564954682778</c:v>
                </c:pt>
                <c:pt idx="138">
                  <c:v>-0.8233618233618234</c:v>
                </c:pt>
                <c:pt idx="139">
                  <c:v>-0.86592178770949724</c:v>
                </c:pt>
                <c:pt idx="140">
                  <c:v>-0.41644562334217511</c:v>
                </c:pt>
                <c:pt idx="141">
                  <c:v>-4.2944785276073622E-2</c:v>
                </c:pt>
                <c:pt idx="142">
                  <c:v>-3.7499999999999999E-2</c:v>
                </c:pt>
                <c:pt idx="143">
                  <c:v>1.2500000000000001E-2</c:v>
                </c:pt>
                <c:pt idx="144">
                  <c:v>6.0606060606060608E-2</c:v>
                </c:pt>
                <c:pt idx="145">
                  <c:v>-0.46041055718475071</c:v>
                </c:pt>
                <c:pt idx="146">
                  <c:v>-0.89189189189189189</c:v>
                </c:pt>
                <c:pt idx="147">
                  <c:v>-1.012048192771084</c:v>
                </c:pt>
                <c:pt idx="148">
                  <c:v>-0.42414860681114552</c:v>
                </c:pt>
                <c:pt idx="149">
                  <c:v>-4.5317220543806637E-2</c:v>
                </c:pt>
                <c:pt idx="150">
                  <c:v>0.13450292397660821</c:v>
                </c:pt>
                <c:pt idx="151">
                  <c:v>-0.52351097178683381</c:v>
                </c:pt>
                <c:pt idx="152">
                  <c:v>-0.89972144846796653</c:v>
                </c:pt>
                <c:pt idx="153">
                  <c:v>-0.82222222222222219</c:v>
                </c:pt>
                <c:pt idx="154">
                  <c:v>-0.42857142857142849</c:v>
                </c:pt>
                <c:pt idx="155">
                  <c:v>8.4507042253521118E-3</c:v>
                </c:pt>
                <c:pt idx="156">
                  <c:v>-1.630434782608696E-2</c:v>
                </c:pt>
                <c:pt idx="157">
                  <c:v>0.4646153846153846</c:v>
                </c:pt>
                <c:pt idx="158">
                  <c:v>0.5356037151702786</c:v>
                </c:pt>
                <c:pt idx="159">
                  <c:v>-1.928374655647383E-2</c:v>
                </c:pt>
                <c:pt idx="160">
                  <c:v>-0.4276923076923077</c:v>
                </c:pt>
                <c:pt idx="161">
                  <c:v>-0.39938080495356038</c:v>
                </c:pt>
                <c:pt idx="162">
                  <c:v>-4.8387096774193547E-2</c:v>
                </c:pt>
                <c:pt idx="163">
                  <c:v>0.41741741741741739</c:v>
                </c:pt>
                <c:pt idx="164">
                  <c:v>0.46892655367231639</c:v>
                </c:pt>
                <c:pt idx="165">
                  <c:v>7.0769230769230765E-2</c:v>
                </c:pt>
                <c:pt idx="166">
                  <c:v>-0.49549549549549549</c:v>
                </c:pt>
                <c:pt idx="167">
                  <c:v>-0.47530864197530859</c:v>
                </c:pt>
                <c:pt idx="168">
                  <c:v>-6.7846607669616518E-2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9-4E86-A204-AC140AFB6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93319"/>
        <c:axId val="1260587688"/>
      </c:scatterChart>
      <c:valAx>
        <c:axId val="113693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87688"/>
        <c:crosses val="autoZero"/>
        <c:crossBetween val="midCat"/>
      </c:valAx>
      <c:valAx>
        <c:axId val="12605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3319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HWP vs 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'Quantum State Tomography'!$U$3:$U$171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105</c:v>
                </c:pt>
                <c:pt idx="92">
                  <c:v>105</c:v>
                </c:pt>
                <c:pt idx="93">
                  <c:v>105</c:v>
                </c:pt>
                <c:pt idx="94">
                  <c:v>105</c:v>
                </c:pt>
                <c:pt idx="95">
                  <c:v>105</c:v>
                </c:pt>
                <c:pt idx="96">
                  <c:v>105</c:v>
                </c:pt>
                <c:pt idx="97">
                  <c:v>105</c:v>
                </c:pt>
                <c:pt idx="98">
                  <c:v>105</c:v>
                </c:pt>
                <c:pt idx="99">
                  <c:v>105</c:v>
                </c:pt>
                <c:pt idx="100">
                  <c:v>105</c:v>
                </c:pt>
                <c:pt idx="101">
                  <c:v>105</c:v>
                </c:pt>
                <c:pt idx="102">
                  <c:v>105</c:v>
                </c:pt>
                <c:pt idx="103">
                  <c:v>105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135</c:v>
                </c:pt>
                <c:pt idx="118">
                  <c:v>135</c:v>
                </c:pt>
                <c:pt idx="119">
                  <c:v>135</c:v>
                </c:pt>
                <c:pt idx="120">
                  <c:v>135</c:v>
                </c:pt>
                <c:pt idx="121">
                  <c:v>135</c:v>
                </c:pt>
                <c:pt idx="122">
                  <c:v>135</c:v>
                </c:pt>
                <c:pt idx="123">
                  <c:v>135</c:v>
                </c:pt>
                <c:pt idx="124">
                  <c:v>135</c:v>
                </c:pt>
                <c:pt idx="125">
                  <c:v>135</c:v>
                </c:pt>
                <c:pt idx="126">
                  <c:v>135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165</c:v>
                </c:pt>
                <c:pt idx="144">
                  <c:v>165</c:v>
                </c:pt>
                <c:pt idx="145">
                  <c:v>165</c:v>
                </c:pt>
                <c:pt idx="146">
                  <c:v>165</c:v>
                </c:pt>
                <c:pt idx="147">
                  <c:v>165</c:v>
                </c:pt>
                <c:pt idx="148">
                  <c:v>165</c:v>
                </c:pt>
                <c:pt idx="149">
                  <c:v>165</c:v>
                </c:pt>
                <c:pt idx="150">
                  <c:v>165</c:v>
                </c:pt>
                <c:pt idx="151">
                  <c:v>165</c:v>
                </c:pt>
                <c:pt idx="152">
                  <c:v>165</c:v>
                </c:pt>
                <c:pt idx="153">
                  <c:v>165</c:v>
                </c:pt>
                <c:pt idx="154">
                  <c:v>165</c:v>
                </c:pt>
                <c:pt idx="155">
                  <c:v>165</c:v>
                </c:pt>
                <c:pt idx="156">
                  <c:v>180</c:v>
                </c:pt>
                <c:pt idx="157">
                  <c:v>180</c:v>
                </c:pt>
                <c:pt idx="158">
                  <c:v>180</c:v>
                </c:pt>
                <c:pt idx="159">
                  <c:v>180</c:v>
                </c:pt>
                <c:pt idx="160">
                  <c:v>180</c:v>
                </c:pt>
                <c:pt idx="161">
                  <c:v>180</c:v>
                </c:pt>
                <c:pt idx="162">
                  <c:v>180</c:v>
                </c:pt>
                <c:pt idx="163">
                  <c:v>180</c:v>
                </c:pt>
                <c:pt idx="164">
                  <c:v>180</c:v>
                </c:pt>
                <c:pt idx="165">
                  <c:v>180</c:v>
                </c:pt>
                <c:pt idx="166">
                  <c:v>180</c:v>
                </c:pt>
                <c:pt idx="167">
                  <c:v>180</c:v>
                </c:pt>
                <c:pt idx="168">
                  <c:v>180</c:v>
                </c:pt>
              </c:numCache>
            </c:numRef>
          </c:xVal>
          <c:yVal>
            <c:numRef>
              <c:f>'Quantum State Tomography'!$AA$3:$AA$171</c:f>
              <c:numCache>
                <c:formatCode>General</c:formatCode>
                <c:ptCount val="169"/>
                <c:pt idx="0">
                  <c:v>-6.1093247588424403E-2</c:v>
                </c:pt>
                <c:pt idx="1">
                  <c:v>-0.55672823218997358</c:v>
                </c:pt>
                <c:pt idx="2">
                  <c:v>-0.89772727272727271</c:v>
                </c:pt>
                <c:pt idx="3">
                  <c:v>-0.91803278688524592</c:v>
                </c:pt>
                <c:pt idx="4">
                  <c:v>-0.93272171253822633</c:v>
                </c:pt>
                <c:pt idx="5">
                  <c:v>-0.43202416918428999</c:v>
                </c:pt>
                <c:pt idx="6">
                  <c:v>5.817174515235457E-2</c:v>
                </c:pt>
                <c:pt idx="7">
                  <c:v>0.52615384615384619</c:v>
                </c:pt>
                <c:pt idx="8">
                  <c:v>0.89080459770114939</c:v>
                </c:pt>
                <c:pt idx="9">
                  <c:v>1.022988505747126</c:v>
                </c:pt>
                <c:pt idx="10">
                  <c:v>0.84153005464480879</c:v>
                </c:pt>
                <c:pt idx="11">
                  <c:v>0.50778816199376942</c:v>
                </c:pt>
                <c:pt idx="12">
                  <c:v>-9.2879256965944269E-3</c:v>
                </c:pt>
                <c:pt idx="13">
                  <c:v>0.81471389645776571</c:v>
                </c:pt>
                <c:pt idx="14">
                  <c:v>0.56164383561643838</c:v>
                </c:pt>
                <c:pt idx="15">
                  <c:v>3.4482758620689648E-2</c:v>
                </c:pt>
                <c:pt idx="16">
                  <c:v>-0.60269360269360273</c:v>
                </c:pt>
                <c:pt idx="17">
                  <c:v>-0.91331269349845201</c:v>
                </c:pt>
                <c:pt idx="18">
                  <c:v>-0.99435028248587576</c:v>
                </c:pt>
                <c:pt idx="19">
                  <c:v>-0.80592991913746626</c:v>
                </c:pt>
                <c:pt idx="20">
                  <c:v>-0.44654088050314472</c:v>
                </c:pt>
                <c:pt idx="21">
                  <c:v>-3.6619718309859148E-2</c:v>
                </c:pt>
                <c:pt idx="22">
                  <c:v>0.59888579387186625</c:v>
                </c:pt>
                <c:pt idx="23">
                  <c:v>0.85434173669467783</c:v>
                </c:pt>
                <c:pt idx="24">
                  <c:v>1.0116959064327491</c:v>
                </c:pt>
                <c:pt idx="25">
                  <c:v>0.90933333333333333</c:v>
                </c:pt>
                <c:pt idx="26">
                  <c:v>0.8923512747875354</c:v>
                </c:pt>
                <c:pt idx="27">
                  <c:v>1.0579710144927541</c:v>
                </c:pt>
                <c:pt idx="28">
                  <c:v>0.89380530973451322</c:v>
                </c:pt>
                <c:pt idx="29">
                  <c:v>0.51190476190476186</c:v>
                </c:pt>
                <c:pt idx="30">
                  <c:v>-6.25E-2</c:v>
                </c:pt>
                <c:pt idx="31">
                  <c:v>-0.46961325966850831</c:v>
                </c:pt>
                <c:pt idx="32">
                  <c:v>-0.84090909090909094</c:v>
                </c:pt>
                <c:pt idx="33">
                  <c:v>-0.99439775910364148</c:v>
                </c:pt>
                <c:pt idx="34">
                  <c:v>-0.9044943820224719</c:v>
                </c:pt>
                <c:pt idx="35">
                  <c:v>-0.56287425149700598</c:v>
                </c:pt>
                <c:pt idx="36">
                  <c:v>-0.1151515151515152</c:v>
                </c:pt>
                <c:pt idx="37">
                  <c:v>0.54061624649859941</c:v>
                </c:pt>
                <c:pt idx="38">
                  <c:v>0.85352112676056335</c:v>
                </c:pt>
                <c:pt idx="39">
                  <c:v>8.5365853658536592E-2</c:v>
                </c:pt>
                <c:pt idx="40">
                  <c:v>0.55752212389380529</c:v>
                </c:pt>
                <c:pt idx="41">
                  <c:v>0.94674556213017746</c:v>
                </c:pt>
                <c:pt idx="42">
                  <c:v>1.103030303030303</c:v>
                </c:pt>
                <c:pt idx="43">
                  <c:v>0.96330275229357798</c:v>
                </c:pt>
                <c:pt idx="44">
                  <c:v>0.54920634920634925</c:v>
                </c:pt>
                <c:pt idx="45">
                  <c:v>3.4090909090909088E-2</c:v>
                </c:pt>
                <c:pt idx="46">
                  <c:v>-0.53703703703703709</c:v>
                </c:pt>
                <c:pt idx="47">
                  <c:v>-1</c:v>
                </c:pt>
                <c:pt idx="48">
                  <c:v>-0.99413489736070382</c:v>
                </c:pt>
                <c:pt idx="49">
                  <c:v>-0.80053908355795145</c:v>
                </c:pt>
                <c:pt idx="50">
                  <c:v>-0.56547619047619047</c:v>
                </c:pt>
                <c:pt idx="51">
                  <c:v>6.097560975609756E-2</c:v>
                </c:pt>
                <c:pt idx="52">
                  <c:v>-1.0417910447761189</c:v>
                </c:pt>
                <c:pt idx="53">
                  <c:v>-0.49444444444444452</c:v>
                </c:pt>
                <c:pt idx="54">
                  <c:v>5.3521126760563378E-2</c:v>
                </c:pt>
                <c:pt idx="55">
                  <c:v>0.53513513513513511</c:v>
                </c:pt>
                <c:pt idx="56">
                  <c:v>0.77650429799426934</c:v>
                </c:pt>
                <c:pt idx="57">
                  <c:v>1.0182926829268291</c:v>
                </c:pt>
                <c:pt idx="58">
                  <c:v>0.85026737967914434</c:v>
                </c:pt>
                <c:pt idx="59">
                  <c:v>0.73421926910299007</c:v>
                </c:pt>
                <c:pt idx="60">
                  <c:v>6.097560975609756E-2</c:v>
                </c:pt>
                <c:pt idx="61">
                  <c:v>-0.55362318840579705</c:v>
                </c:pt>
                <c:pt idx="62">
                  <c:v>-0.8045977011494253</c:v>
                </c:pt>
                <c:pt idx="63">
                  <c:v>-1.1533742331288339</c:v>
                </c:pt>
                <c:pt idx="64">
                  <c:v>-0.80978260869565222</c:v>
                </c:pt>
                <c:pt idx="65">
                  <c:v>-0.88622754491017963</c:v>
                </c:pt>
                <c:pt idx="66">
                  <c:v>-0.91913746630727766</c:v>
                </c:pt>
                <c:pt idx="67">
                  <c:v>-0.88732394366197187</c:v>
                </c:pt>
                <c:pt idx="68">
                  <c:v>-0.40837696335078533</c:v>
                </c:pt>
                <c:pt idx="69">
                  <c:v>-1.9230769230769228E-2</c:v>
                </c:pt>
                <c:pt idx="70">
                  <c:v>0.40672782874617741</c:v>
                </c:pt>
                <c:pt idx="71">
                  <c:v>0.81666666666666665</c:v>
                </c:pt>
                <c:pt idx="72">
                  <c:v>1.011594202898551</c:v>
                </c:pt>
                <c:pt idx="73">
                  <c:v>0.95015576323987538</c:v>
                </c:pt>
                <c:pt idx="74">
                  <c:v>0.49714285714285722</c:v>
                </c:pt>
                <c:pt idx="75">
                  <c:v>-4.3749999999999997E-2</c:v>
                </c:pt>
                <c:pt idx="76">
                  <c:v>-0.46408839779005517</c:v>
                </c:pt>
                <c:pt idx="77">
                  <c:v>-0.90785907859078596</c:v>
                </c:pt>
                <c:pt idx="78">
                  <c:v>-6.25E-2</c:v>
                </c:pt>
                <c:pt idx="79">
                  <c:v>-0.46086956521739131</c:v>
                </c:pt>
                <c:pt idx="80">
                  <c:v>-0.90296495956873313</c:v>
                </c:pt>
                <c:pt idx="81">
                  <c:v>-0.99453551912568305</c:v>
                </c:pt>
                <c:pt idx="82">
                  <c:v>-0.84393063583815031</c:v>
                </c:pt>
                <c:pt idx="83">
                  <c:v>-0.61585365853658536</c:v>
                </c:pt>
                <c:pt idx="84">
                  <c:v>-5.6047197640117993E-2</c:v>
                </c:pt>
                <c:pt idx="85">
                  <c:v>0.64</c:v>
                </c:pt>
                <c:pt idx="86">
                  <c:v>0.75211267605633803</c:v>
                </c:pt>
                <c:pt idx="87">
                  <c:v>1.083333333333333</c:v>
                </c:pt>
                <c:pt idx="88">
                  <c:v>0.76756756756756761</c:v>
                </c:pt>
                <c:pt idx="89">
                  <c:v>0.57228915662650603</c:v>
                </c:pt>
                <c:pt idx="90">
                  <c:v>-6.5527065527065526E-2</c:v>
                </c:pt>
                <c:pt idx="91">
                  <c:v>0.94545454545454544</c:v>
                </c:pt>
                <c:pt idx="92">
                  <c:v>0.50588235294117645</c:v>
                </c:pt>
                <c:pt idx="93">
                  <c:v>-4.4982698961937718E-2</c:v>
                </c:pt>
                <c:pt idx="94">
                  <c:v>-0.54202898550724643</c:v>
                </c:pt>
                <c:pt idx="95">
                  <c:v>-0.86363636363636365</c:v>
                </c:pt>
                <c:pt idx="96">
                  <c:v>-1.0053475935828879</c:v>
                </c:pt>
                <c:pt idx="97">
                  <c:v>-0.87387387387387383</c:v>
                </c:pt>
                <c:pt idx="98">
                  <c:v>-0.57366771159874608</c:v>
                </c:pt>
                <c:pt idx="99">
                  <c:v>1.5290519877675841E-2</c:v>
                </c:pt>
                <c:pt idx="100">
                  <c:v>0.574585635359116</c:v>
                </c:pt>
                <c:pt idx="101">
                  <c:v>0.91086350974930363</c:v>
                </c:pt>
                <c:pt idx="102">
                  <c:v>0.97802197802197799</c:v>
                </c:pt>
                <c:pt idx="103">
                  <c:v>0.97714285714285709</c:v>
                </c:pt>
                <c:pt idx="104">
                  <c:v>0.83908045977011492</c:v>
                </c:pt>
                <c:pt idx="105">
                  <c:v>0.96638655462184875</c:v>
                </c:pt>
                <c:pt idx="106">
                  <c:v>0.8729281767955801</c:v>
                </c:pt>
                <c:pt idx="107">
                  <c:v>0.60655737704918034</c:v>
                </c:pt>
                <c:pt idx="108">
                  <c:v>6.133333333333333E-2</c:v>
                </c:pt>
                <c:pt idx="109">
                  <c:v>-0.58456973293768544</c:v>
                </c:pt>
                <c:pt idx="110">
                  <c:v>-0.88203753351206438</c:v>
                </c:pt>
                <c:pt idx="111">
                  <c:v>-1.2133333333333329</c:v>
                </c:pt>
                <c:pt idx="112">
                  <c:v>-0.94169096209912539</c:v>
                </c:pt>
                <c:pt idx="113">
                  <c:v>-0.48405797101449283</c:v>
                </c:pt>
                <c:pt idx="114">
                  <c:v>-3.174603174603175E-3</c:v>
                </c:pt>
                <c:pt idx="115">
                  <c:v>0.48606811145510842</c:v>
                </c:pt>
                <c:pt idx="116">
                  <c:v>0.86857142857142855</c:v>
                </c:pt>
                <c:pt idx="117">
                  <c:v>-0.1164179104477612</c:v>
                </c:pt>
                <c:pt idx="118">
                  <c:v>0.56268221574344024</c:v>
                </c:pt>
                <c:pt idx="119">
                  <c:v>0.89589041095890409</c:v>
                </c:pt>
                <c:pt idx="120">
                  <c:v>1.044444444444445</c:v>
                </c:pt>
                <c:pt idx="121">
                  <c:v>0.94397759103641454</c:v>
                </c:pt>
                <c:pt idx="122">
                  <c:v>0.60869565217391308</c:v>
                </c:pt>
                <c:pt idx="123">
                  <c:v>2.564102564102564E-2</c:v>
                </c:pt>
                <c:pt idx="124">
                  <c:v>-0.35828877005347592</c:v>
                </c:pt>
                <c:pt idx="125">
                  <c:v>-0.92546583850931674</c:v>
                </c:pt>
                <c:pt idx="126">
                  <c:v>-0.95</c:v>
                </c:pt>
                <c:pt idx="127">
                  <c:v>-0.96501457725947526</c:v>
                </c:pt>
                <c:pt idx="128">
                  <c:v>-0.55820895522388059</c:v>
                </c:pt>
                <c:pt idx="129">
                  <c:v>8.1570996978851965E-2</c:v>
                </c:pt>
                <c:pt idx="130">
                  <c:v>-0.93123209169054444</c:v>
                </c:pt>
                <c:pt idx="131">
                  <c:v>-0.57728706624605675</c:v>
                </c:pt>
                <c:pt idx="132">
                  <c:v>1.234567901234568E-2</c:v>
                </c:pt>
                <c:pt idx="133">
                  <c:v>0.56307692307692303</c:v>
                </c:pt>
                <c:pt idx="134">
                  <c:v>0.88648648648648654</c:v>
                </c:pt>
                <c:pt idx="135">
                  <c:v>1.0217391304347829</c:v>
                </c:pt>
                <c:pt idx="136">
                  <c:v>0.90936555891238668</c:v>
                </c:pt>
                <c:pt idx="137">
                  <c:v>0.50555555555555554</c:v>
                </c:pt>
                <c:pt idx="138">
                  <c:v>8.6956521739130436E-3</c:v>
                </c:pt>
                <c:pt idx="139">
                  <c:v>-0.63945578231292521</c:v>
                </c:pt>
                <c:pt idx="140">
                  <c:v>-0.94236311239193082</c:v>
                </c:pt>
                <c:pt idx="141">
                  <c:v>-0.94086021505376349</c:v>
                </c:pt>
                <c:pt idx="142">
                  <c:v>-0.88586956521739135</c:v>
                </c:pt>
                <c:pt idx="143">
                  <c:v>-0.83673469387755106</c:v>
                </c:pt>
                <c:pt idx="144">
                  <c:v>-1.0220994475138121</c:v>
                </c:pt>
                <c:pt idx="145">
                  <c:v>-1.023738872403561</c:v>
                </c:pt>
                <c:pt idx="146">
                  <c:v>-0.52089136490250698</c:v>
                </c:pt>
                <c:pt idx="147">
                  <c:v>1.6759776536312849E-2</c:v>
                </c:pt>
                <c:pt idx="148">
                  <c:v>0.50148367952522255</c:v>
                </c:pt>
                <c:pt idx="149">
                  <c:v>0.93083573487031701</c:v>
                </c:pt>
                <c:pt idx="150">
                  <c:v>0.95845697329376855</c:v>
                </c:pt>
                <c:pt idx="151">
                  <c:v>0.88950276243093918</c:v>
                </c:pt>
                <c:pt idx="152">
                  <c:v>0.57264957264957261</c:v>
                </c:pt>
                <c:pt idx="153">
                  <c:v>-3.2467532467532458E-2</c:v>
                </c:pt>
                <c:pt idx="154">
                  <c:v>-0.61290322580645162</c:v>
                </c:pt>
                <c:pt idx="155">
                  <c:v>-0.80049875311720697</c:v>
                </c:pt>
                <c:pt idx="156">
                  <c:v>-6.5868263473053898E-2</c:v>
                </c:pt>
                <c:pt idx="157">
                  <c:v>-0.41954022988505751</c:v>
                </c:pt>
                <c:pt idx="158">
                  <c:v>-0.98026315789473684</c:v>
                </c:pt>
                <c:pt idx="159">
                  <c:v>-1.0388349514563111</c:v>
                </c:pt>
                <c:pt idx="160">
                  <c:v>-0.76881720430107525</c:v>
                </c:pt>
                <c:pt idx="161">
                  <c:v>-0.57357357357357353</c:v>
                </c:pt>
                <c:pt idx="162">
                  <c:v>-2.8985507246376812E-3</c:v>
                </c:pt>
                <c:pt idx="163">
                  <c:v>0.52173913043478259</c:v>
                </c:pt>
                <c:pt idx="164">
                  <c:v>0.86111111111111116</c:v>
                </c:pt>
                <c:pt idx="165">
                  <c:v>0.989041095890411</c:v>
                </c:pt>
                <c:pt idx="166">
                  <c:v>0.91596638655462181</c:v>
                </c:pt>
                <c:pt idx="167">
                  <c:v>0.64880952380952384</c:v>
                </c:pt>
                <c:pt idx="168">
                  <c:v>5.4545454545454543E-2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D-419C-A32D-2443A094D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20407"/>
        <c:axId val="1698438616"/>
      </c:scatterChart>
      <c:valAx>
        <c:axId val="762320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438616"/>
        <c:crosses val="autoZero"/>
        <c:crossBetween val="midCat"/>
      </c:valAx>
      <c:valAx>
        <c:axId val="169843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20407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QWP vs 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'Quantum State Tomography'!$V$3:$V$171</c:f>
              <c:numCache>
                <c:formatCode>General</c:formatCode>
                <c:ptCount val="16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0</c:v>
                </c:pt>
                <c:pt idx="14">
                  <c:v>15</c:v>
                </c:pt>
                <c:pt idx="15">
                  <c:v>30</c:v>
                </c:pt>
                <c:pt idx="16">
                  <c:v>45</c:v>
                </c:pt>
                <c:pt idx="17">
                  <c:v>60</c:v>
                </c:pt>
                <c:pt idx="18">
                  <c:v>75</c:v>
                </c:pt>
                <c:pt idx="19">
                  <c:v>90</c:v>
                </c:pt>
                <c:pt idx="20">
                  <c:v>105</c:v>
                </c:pt>
                <c:pt idx="21">
                  <c:v>120</c:v>
                </c:pt>
                <c:pt idx="22">
                  <c:v>135</c:v>
                </c:pt>
                <c:pt idx="23">
                  <c:v>150</c:v>
                </c:pt>
                <c:pt idx="24">
                  <c:v>165</c:v>
                </c:pt>
                <c:pt idx="25">
                  <c:v>180</c:v>
                </c:pt>
                <c:pt idx="26">
                  <c:v>0</c:v>
                </c:pt>
                <c:pt idx="27">
                  <c:v>15</c:v>
                </c:pt>
                <c:pt idx="28">
                  <c:v>30</c:v>
                </c:pt>
                <c:pt idx="29">
                  <c:v>45</c:v>
                </c:pt>
                <c:pt idx="30">
                  <c:v>60</c:v>
                </c:pt>
                <c:pt idx="31">
                  <c:v>75</c:v>
                </c:pt>
                <c:pt idx="32">
                  <c:v>90</c:v>
                </c:pt>
                <c:pt idx="33">
                  <c:v>105</c:v>
                </c:pt>
                <c:pt idx="34">
                  <c:v>120</c:v>
                </c:pt>
                <c:pt idx="35">
                  <c:v>135</c:v>
                </c:pt>
                <c:pt idx="36">
                  <c:v>150</c:v>
                </c:pt>
                <c:pt idx="37">
                  <c:v>165</c:v>
                </c:pt>
                <c:pt idx="38">
                  <c:v>180</c:v>
                </c:pt>
                <c:pt idx="39">
                  <c:v>0</c:v>
                </c:pt>
                <c:pt idx="40">
                  <c:v>15</c:v>
                </c:pt>
                <c:pt idx="41">
                  <c:v>30</c:v>
                </c:pt>
                <c:pt idx="42">
                  <c:v>45</c:v>
                </c:pt>
                <c:pt idx="43">
                  <c:v>60</c:v>
                </c:pt>
                <c:pt idx="44">
                  <c:v>75</c:v>
                </c:pt>
                <c:pt idx="45">
                  <c:v>90</c:v>
                </c:pt>
                <c:pt idx="46">
                  <c:v>105</c:v>
                </c:pt>
                <c:pt idx="47">
                  <c:v>120</c:v>
                </c:pt>
                <c:pt idx="48">
                  <c:v>135</c:v>
                </c:pt>
                <c:pt idx="49">
                  <c:v>150</c:v>
                </c:pt>
                <c:pt idx="50">
                  <c:v>165</c:v>
                </c:pt>
                <c:pt idx="51">
                  <c:v>180</c:v>
                </c:pt>
                <c:pt idx="52">
                  <c:v>0</c:v>
                </c:pt>
                <c:pt idx="53">
                  <c:v>15</c:v>
                </c:pt>
                <c:pt idx="54">
                  <c:v>30</c:v>
                </c:pt>
                <c:pt idx="55">
                  <c:v>45</c:v>
                </c:pt>
                <c:pt idx="56">
                  <c:v>60</c:v>
                </c:pt>
                <c:pt idx="57">
                  <c:v>75</c:v>
                </c:pt>
                <c:pt idx="58">
                  <c:v>90</c:v>
                </c:pt>
                <c:pt idx="59">
                  <c:v>105</c:v>
                </c:pt>
                <c:pt idx="60">
                  <c:v>120</c:v>
                </c:pt>
                <c:pt idx="61">
                  <c:v>135</c:v>
                </c:pt>
                <c:pt idx="62">
                  <c:v>150</c:v>
                </c:pt>
                <c:pt idx="63">
                  <c:v>165</c:v>
                </c:pt>
                <c:pt idx="64">
                  <c:v>180</c:v>
                </c:pt>
                <c:pt idx="65">
                  <c:v>0</c:v>
                </c:pt>
                <c:pt idx="66">
                  <c:v>15</c:v>
                </c:pt>
                <c:pt idx="67">
                  <c:v>30</c:v>
                </c:pt>
                <c:pt idx="68">
                  <c:v>45</c:v>
                </c:pt>
                <c:pt idx="69">
                  <c:v>60</c:v>
                </c:pt>
                <c:pt idx="70">
                  <c:v>75</c:v>
                </c:pt>
                <c:pt idx="71">
                  <c:v>90</c:v>
                </c:pt>
                <c:pt idx="72">
                  <c:v>105</c:v>
                </c:pt>
                <c:pt idx="73">
                  <c:v>120</c:v>
                </c:pt>
                <c:pt idx="74">
                  <c:v>135</c:v>
                </c:pt>
                <c:pt idx="75">
                  <c:v>150</c:v>
                </c:pt>
                <c:pt idx="76">
                  <c:v>165</c:v>
                </c:pt>
                <c:pt idx="77">
                  <c:v>180</c:v>
                </c:pt>
                <c:pt idx="78">
                  <c:v>0</c:v>
                </c:pt>
                <c:pt idx="79">
                  <c:v>15</c:v>
                </c:pt>
                <c:pt idx="80">
                  <c:v>30</c:v>
                </c:pt>
                <c:pt idx="81">
                  <c:v>45</c:v>
                </c:pt>
                <c:pt idx="82">
                  <c:v>60</c:v>
                </c:pt>
                <c:pt idx="83">
                  <c:v>75</c:v>
                </c:pt>
                <c:pt idx="84">
                  <c:v>90</c:v>
                </c:pt>
                <c:pt idx="85">
                  <c:v>105</c:v>
                </c:pt>
                <c:pt idx="86">
                  <c:v>120</c:v>
                </c:pt>
                <c:pt idx="87">
                  <c:v>135</c:v>
                </c:pt>
                <c:pt idx="88">
                  <c:v>150</c:v>
                </c:pt>
                <c:pt idx="89">
                  <c:v>165</c:v>
                </c:pt>
                <c:pt idx="90">
                  <c:v>180</c:v>
                </c:pt>
                <c:pt idx="91">
                  <c:v>0</c:v>
                </c:pt>
                <c:pt idx="92">
                  <c:v>15</c:v>
                </c:pt>
                <c:pt idx="93">
                  <c:v>30</c:v>
                </c:pt>
                <c:pt idx="94">
                  <c:v>45</c:v>
                </c:pt>
                <c:pt idx="95">
                  <c:v>60</c:v>
                </c:pt>
                <c:pt idx="96">
                  <c:v>75</c:v>
                </c:pt>
                <c:pt idx="97">
                  <c:v>90</c:v>
                </c:pt>
                <c:pt idx="98">
                  <c:v>105</c:v>
                </c:pt>
                <c:pt idx="99">
                  <c:v>120</c:v>
                </c:pt>
                <c:pt idx="100">
                  <c:v>135</c:v>
                </c:pt>
                <c:pt idx="101">
                  <c:v>150</c:v>
                </c:pt>
                <c:pt idx="102">
                  <c:v>165</c:v>
                </c:pt>
                <c:pt idx="103">
                  <c:v>180</c:v>
                </c:pt>
                <c:pt idx="104">
                  <c:v>0</c:v>
                </c:pt>
                <c:pt idx="105">
                  <c:v>15</c:v>
                </c:pt>
                <c:pt idx="106">
                  <c:v>30</c:v>
                </c:pt>
                <c:pt idx="107">
                  <c:v>45</c:v>
                </c:pt>
                <c:pt idx="108">
                  <c:v>60</c:v>
                </c:pt>
                <c:pt idx="109">
                  <c:v>75</c:v>
                </c:pt>
                <c:pt idx="110">
                  <c:v>90</c:v>
                </c:pt>
                <c:pt idx="111">
                  <c:v>105</c:v>
                </c:pt>
                <c:pt idx="112">
                  <c:v>120</c:v>
                </c:pt>
                <c:pt idx="113">
                  <c:v>135</c:v>
                </c:pt>
                <c:pt idx="114">
                  <c:v>150</c:v>
                </c:pt>
                <c:pt idx="115">
                  <c:v>165</c:v>
                </c:pt>
                <c:pt idx="116">
                  <c:v>180</c:v>
                </c:pt>
                <c:pt idx="117">
                  <c:v>0</c:v>
                </c:pt>
                <c:pt idx="118">
                  <c:v>15</c:v>
                </c:pt>
                <c:pt idx="119">
                  <c:v>30</c:v>
                </c:pt>
                <c:pt idx="120">
                  <c:v>45</c:v>
                </c:pt>
                <c:pt idx="121">
                  <c:v>60</c:v>
                </c:pt>
                <c:pt idx="122">
                  <c:v>75</c:v>
                </c:pt>
                <c:pt idx="123">
                  <c:v>90</c:v>
                </c:pt>
                <c:pt idx="124">
                  <c:v>105</c:v>
                </c:pt>
                <c:pt idx="125">
                  <c:v>120</c:v>
                </c:pt>
                <c:pt idx="126">
                  <c:v>135</c:v>
                </c:pt>
                <c:pt idx="127">
                  <c:v>150</c:v>
                </c:pt>
                <c:pt idx="128">
                  <c:v>165</c:v>
                </c:pt>
                <c:pt idx="129">
                  <c:v>180</c:v>
                </c:pt>
                <c:pt idx="130">
                  <c:v>0</c:v>
                </c:pt>
                <c:pt idx="131">
                  <c:v>15</c:v>
                </c:pt>
                <c:pt idx="132">
                  <c:v>30</c:v>
                </c:pt>
                <c:pt idx="133">
                  <c:v>45</c:v>
                </c:pt>
                <c:pt idx="134">
                  <c:v>60</c:v>
                </c:pt>
                <c:pt idx="135">
                  <c:v>75</c:v>
                </c:pt>
                <c:pt idx="136">
                  <c:v>90</c:v>
                </c:pt>
                <c:pt idx="137">
                  <c:v>105</c:v>
                </c:pt>
                <c:pt idx="138">
                  <c:v>120</c:v>
                </c:pt>
                <c:pt idx="139">
                  <c:v>135</c:v>
                </c:pt>
                <c:pt idx="140">
                  <c:v>150</c:v>
                </c:pt>
                <c:pt idx="141">
                  <c:v>165</c:v>
                </c:pt>
                <c:pt idx="142">
                  <c:v>180</c:v>
                </c:pt>
                <c:pt idx="143">
                  <c:v>0</c:v>
                </c:pt>
                <c:pt idx="144">
                  <c:v>15</c:v>
                </c:pt>
                <c:pt idx="145">
                  <c:v>30</c:v>
                </c:pt>
                <c:pt idx="146">
                  <c:v>45</c:v>
                </c:pt>
                <c:pt idx="147">
                  <c:v>60</c:v>
                </c:pt>
                <c:pt idx="148">
                  <c:v>75</c:v>
                </c:pt>
                <c:pt idx="149">
                  <c:v>90</c:v>
                </c:pt>
                <c:pt idx="150">
                  <c:v>105</c:v>
                </c:pt>
                <c:pt idx="151">
                  <c:v>120</c:v>
                </c:pt>
                <c:pt idx="152">
                  <c:v>135</c:v>
                </c:pt>
                <c:pt idx="153">
                  <c:v>150</c:v>
                </c:pt>
                <c:pt idx="154">
                  <c:v>165</c:v>
                </c:pt>
                <c:pt idx="155">
                  <c:v>180</c:v>
                </c:pt>
                <c:pt idx="156">
                  <c:v>0</c:v>
                </c:pt>
                <c:pt idx="157">
                  <c:v>15</c:v>
                </c:pt>
                <c:pt idx="158">
                  <c:v>30</c:v>
                </c:pt>
                <c:pt idx="159">
                  <c:v>45</c:v>
                </c:pt>
                <c:pt idx="160">
                  <c:v>60</c:v>
                </c:pt>
                <c:pt idx="161">
                  <c:v>75</c:v>
                </c:pt>
                <c:pt idx="162">
                  <c:v>90</c:v>
                </c:pt>
                <c:pt idx="163">
                  <c:v>105</c:v>
                </c:pt>
                <c:pt idx="164">
                  <c:v>120</c:v>
                </c:pt>
                <c:pt idx="165">
                  <c:v>135</c:v>
                </c:pt>
                <c:pt idx="166">
                  <c:v>150</c:v>
                </c:pt>
                <c:pt idx="167">
                  <c:v>165</c:v>
                </c:pt>
                <c:pt idx="168">
                  <c:v>180</c:v>
                </c:pt>
              </c:numCache>
            </c:numRef>
          </c:xVal>
          <c:yVal>
            <c:numRef>
              <c:f>'Quantum State Tomography'!$AA$3:$AA$171</c:f>
              <c:numCache>
                <c:formatCode>General</c:formatCode>
                <c:ptCount val="169"/>
                <c:pt idx="0">
                  <c:v>-6.1093247588424403E-2</c:v>
                </c:pt>
                <c:pt idx="1">
                  <c:v>-0.55672823218997358</c:v>
                </c:pt>
                <c:pt idx="2">
                  <c:v>-0.89772727272727271</c:v>
                </c:pt>
                <c:pt idx="3">
                  <c:v>-0.91803278688524592</c:v>
                </c:pt>
                <c:pt idx="4">
                  <c:v>-0.93272171253822633</c:v>
                </c:pt>
                <c:pt idx="5">
                  <c:v>-0.43202416918428999</c:v>
                </c:pt>
                <c:pt idx="6">
                  <c:v>5.817174515235457E-2</c:v>
                </c:pt>
                <c:pt idx="7">
                  <c:v>0.52615384615384619</c:v>
                </c:pt>
                <c:pt idx="8">
                  <c:v>0.89080459770114939</c:v>
                </c:pt>
                <c:pt idx="9">
                  <c:v>1.022988505747126</c:v>
                </c:pt>
                <c:pt idx="10">
                  <c:v>0.84153005464480879</c:v>
                </c:pt>
                <c:pt idx="11">
                  <c:v>0.50778816199376942</c:v>
                </c:pt>
                <c:pt idx="12">
                  <c:v>-9.2879256965944269E-3</c:v>
                </c:pt>
                <c:pt idx="13">
                  <c:v>0.81471389645776571</c:v>
                </c:pt>
                <c:pt idx="14">
                  <c:v>0.56164383561643838</c:v>
                </c:pt>
                <c:pt idx="15">
                  <c:v>3.4482758620689648E-2</c:v>
                </c:pt>
                <c:pt idx="16">
                  <c:v>-0.60269360269360273</c:v>
                </c:pt>
                <c:pt idx="17">
                  <c:v>-0.91331269349845201</c:v>
                </c:pt>
                <c:pt idx="18">
                  <c:v>-0.99435028248587576</c:v>
                </c:pt>
                <c:pt idx="19">
                  <c:v>-0.80592991913746626</c:v>
                </c:pt>
                <c:pt idx="20">
                  <c:v>-0.44654088050314472</c:v>
                </c:pt>
                <c:pt idx="21">
                  <c:v>-3.6619718309859148E-2</c:v>
                </c:pt>
                <c:pt idx="22">
                  <c:v>0.59888579387186625</c:v>
                </c:pt>
                <c:pt idx="23">
                  <c:v>0.85434173669467783</c:v>
                </c:pt>
                <c:pt idx="24">
                  <c:v>1.0116959064327491</c:v>
                </c:pt>
                <c:pt idx="25">
                  <c:v>0.90933333333333333</c:v>
                </c:pt>
                <c:pt idx="26">
                  <c:v>0.8923512747875354</c:v>
                </c:pt>
                <c:pt idx="27">
                  <c:v>1.0579710144927541</c:v>
                </c:pt>
                <c:pt idx="28">
                  <c:v>0.89380530973451322</c:v>
                </c:pt>
                <c:pt idx="29">
                  <c:v>0.51190476190476186</c:v>
                </c:pt>
                <c:pt idx="30">
                  <c:v>-6.25E-2</c:v>
                </c:pt>
                <c:pt idx="31">
                  <c:v>-0.46961325966850831</c:v>
                </c:pt>
                <c:pt idx="32">
                  <c:v>-0.84090909090909094</c:v>
                </c:pt>
                <c:pt idx="33">
                  <c:v>-0.99439775910364148</c:v>
                </c:pt>
                <c:pt idx="34">
                  <c:v>-0.9044943820224719</c:v>
                </c:pt>
                <c:pt idx="35">
                  <c:v>-0.56287425149700598</c:v>
                </c:pt>
                <c:pt idx="36">
                  <c:v>-0.1151515151515152</c:v>
                </c:pt>
                <c:pt idx="37">
                  <c:v>0.54061624649859941</c:v>
                </c:pt>
                <c:pt idx="38">
                  <c:v>0.85352112676056335</c:v>
                </c:pt>
                <c:pt idx="39">
                  <c:v>8.5365853658536592E-2</c:v>
                </c:pt>
                <c:pt idx="40">
                  <c:v>0.55752212389380529</c:v>
                </c:pt>
                <c:pt idx="41">
                  <c:v>0.94674556213017746</c:v>
                </c:pt>
                <c:pt idx="42">
                  <c:v>1.103030303030303</c:v>
                </c:pt>
                <c:pt idx="43">
                  <c:v>0.96330275229357798</c:v>
                </c:pt>
                <c:pt idx="44">
                  <c:v>0.54920634920634925</c:v>
                </c:pt>
                <c:pt idx="45">
                  <c:v>3.4090909090909088E-2</c:v>
                </c:pt>
                <c:pt idx="46">
                  <c:v>-0.53703703703703709</c:v>
                </c:pt>
                <c:pt idx="47">
                  <c:v>-1</c:v>
                </c:pt>
                <c:pt idx="48">
                  <c:v>-0.99413489736070382</c:v>
                </c:pt>
                <c:pt idx="49">
                  <c:v>-0.80053908355795145</c:v>
                </c:pt>
                <c:pt idx="50">
                  <c:v>-0.56547619047619047</c:v>
                </c:pt>
                <c:pt idx="51">
                  <c:v>6.097560975609756E-2</c:v>
                </c:pt>
                <c:pt idx="52">
                  <c:v>-1.0417910447761189</c:v>
                </c:pt>
                <c:pt idx="53">
                  <c:v>-0.49444444444444452</c:v>
                </c:pt>
                <c:pt idx="54">
                  <c:v>5.3521126760563378E-2</c:v>
                </c:pt>
                <c:pt idx="55">
                  <c:v>0.53513513513513511</c:v>
                </c:pt>
                <c:pt idx="56">
                  <c:v>0.77650429799426934</c:v>
                </c:pt>
                <c:pt idx="57">
                  <c:v>1.0182926829268291</c:v>
                </c:pt>
                <c:pt idx="58">
                  <c:v>0.85026737967914434</c:v>
                </c:pt>
                <c:pt idx="59">
                  <c:v>0.73421926910299007</c:v>
                </c:pt>
                <c:pt idx="60">
                  <c:v>6.097560975609756E-2</c:v>
                </c:pt>
                <c:pt idx="61">
                  <c:v>-0.55362318840579705</c:v>
                </c:pt>
                <c:pt idx="62">
                  <c:v>-0.8045977011494253</c:v>
                </c:pt>
                <c:pt idx="63">
                  <c:v>-1.1533742331288339</c:v>
                </c:pt>
                <c:pt idx="64">
                  <c:v>-0.80978260869565222</c:v>
                </c:pt>
                <c:pt idx="65">
                  <c:v>-0.88622754491017963</c:v>
                </c:pt>
                <c:pt idx="66">
                  <c:v>-0.91913746630727766</c:v>
                </c:pt>
                <c:pt idx="67">
                  <c:v>-0.88732394366197187</c:v>
                </c:pt>
                <c:pt idx="68">
                  <c:v>-0.40837696335078533</c:v>
                </c:pt>
                <c:pt idx="69">
                  <c:v>-1.9230769230769228E-2</c:v>
                </c:pt>
                <c:pt idx="70">
                  <c:v>0.40672782874617741</c:v>
                </c:pt>
                <c:pt idx="71">
                  <c:v>0.81666666666666665</c:v>
                </c:pt>
                <c:pt idx="72">
                  <c:v>1.011594202898551</c:v>
                </c:pt>
                <c:pt idx="73">
                  <c:v>0.95015576323987538</c:v>
                </c:pt>
                <c:pt idx="74">
                  <c:v>0.49714285714285722</c:v>
                </c:pt>
                <c:pt idx="75">
                  <c:v>-4.3749999999999997E-2</c:v>
                </c:pt>
                <c:pt idx="76">
                  <c:v>-0.46408839779005517</c:v>
                </c:pt>
                <c:pt idx="77">
                  <c:v>-0.90785907859078596</c:v>
                </c:pt>
                <c:pt idx="78">
                  <c:v>-6.25E-2</c:v>
                </c:pt>
                <c:pt idx="79">
                  <c:v>-0.46086956521739131</c:v>
                </c:pt>
                <c:pt idx="80">
                  <c:v>-0.90296495956873313</c:v>
                </c:pt>
                <c:pt idx="81">
                  <c:v>-0.99453551912568305</c:v>
                </c:pt>
                <c:pt idx="82">
                  <c:v>-0.84393063583815031</c:v>
                </c:pt>
                <c:pt idx="83">
                  <c:v>-0.61585365853658536</c:v>
                </c:pt>
                <c:pt idx="84">
                  <c:v>-5.6047197640117993E-2</c:v>
                </c:pt>
                <c:pt idx="85">
                  <c:v>0.64</c:v>
                </c:pt>
                <c:pt idx="86">
                  <c:v>0.75211267605633803</c:v>
                </c:pt>
                <c:pt idx="87">
                  <c:v>1.083333333333333</c:v>
                </c:pt>
                <c:pt idx="88">
                  <c:v>0.76756756756756761</c:v>
                </c:pt>
                <c:pt idx="89">
                  <c:v>0.57228915662650603</c:v>
                </c:pt>
                <c:pt idx="90">
                  <c:v>-6.5527065527065526E-2</c:v>
                </c:pt>
                <c:pt idx="91">
                  <c:v>0.94545454545454544</c:v>
                </c:pt>
                <c:pt idx="92">
                  <c:v>0.50588235294117645</c:v>
                </c:pt>
                <c:pt idx="93">
                  <c:v>-4.4982698961937718E-2</c:v>
                </c:pt>
                <c:pt idx="94">
                  <c:v>-0.54202898550724643</c:v>
                </c:pt>
                <c:pt idx="95">
                  <c:v>-0.86363636363636365</c:v>
                </c:pt>
                <c:pt idx="96">
                  <c:v>-1.0053475935828879</c:v>
                </c:pt>
                <c:pt idx="97">
                  <c:v>-0.87387387387387383</c:v>
                </c:pt>
                <c:pt idx="98">
                  <c:v>-0.57366771159874608</c:v>
                </c:pt>
                <c:pt idx="99">
                  <c:v>1.5290519877675841E-2</c:v>
                </c:pt>
                <c:pt idx="100">
                  <c:v>0.574585635359116</c:v>
                </c:pt>
                <c:pt idx="101">
                  <c:v>0.91086350974930363</c:v>
                </c:pt>
                <c:pt idx="102">
                  <c:v>0.97802197802197799</c:v>
                </c:pt>
                <c:pt idx="103">
                  <c:v>0.97714285714285709</c:v>
                </c:pt>
                <c:pt idx="104">
                  <c:v>0.83908045977011492</c:v>
                </c:pt>
                <c:pt idx="105">
                  <c:v>0.96638655462184875</c:v>
                </c:pt>
                <c:pt idx="106">
                  <c:v>0.8729281767955801</c:v>
                </c:pt>
                <c:pt idx="107">
                  <c:v>0.60655737704918034</c:v>
                </c:pt>
                <c:pt idx="108">
                  <c:v>6.133333333333333E-2</c:v>
                </c:pt>
                <c:pt idx="109">
                  <c:v>-0.58456973293768544</c:v>
                </c:pt>
                <c:pt idx="110">
                  <c:v>-0.88203753351206438</c:v>
                </c:pt>
                <c:pt idx="111">
                  <c:v>-1.2133333333333329</c:v>
                </c:pt>
                <c:pt idx="112">
                  <c:v>-0.94169096209912539</c:v>
                </c:pt>
                <c:pt idx="113">
                  <c:v>-0.48405797101449283</c:v>
                </c:pt>
                <c:pt idx="114">
                  <c:v>-3.174603174603175E-3</c:v>
                </c:pt>
                <c:pt idx="115">
                  <c:v>0.48606811145510842</c:v>
                </c:pt>
                <c:pt idx="116">
                  <c:v>0.86857142857142855</c:v>
                </c:pt>
                <c:pt idx="117">
                  <c:v>-0.1164179104477612</c:v>
                </c:pt>
                <c:pt idx="118">
                  <c:v>0.56268221574344024</c:v>
                </c:pt>
                <c:pt idx="119">
                  <c:v>0.89589041095890409</c:v>
                </c:pt>
                <c:pt idx="120">
                  <c:v>1.044444444444445</c:v>
                </c:pt>
                <c:pt idx="121">
                  <c:v>0.94397759103641454</c:v>
                </c:pt>
                <c:pt idx="122">
                  <c:v>0.60869565217391308</c:v>
                </c:pt>
                <c:pt idx="123">
                  <c:v>2.564102564102564E-2</c:v>
                </c:pt>
                <c:pt idx="124">
                  <c:v>-0.35828877005347592</c:v>
                </c:pt>
                <c:pt idx="125">
                  <c:v>-0.92546583850931674</c:v>
                </c:pt>
                <c:pt idx="126">
                  <c:v>-0.95</c:v>
                </c:pt>
                <c:pt idx="127">
                  <c:v>-0.96501457725947526</c:v>
                </c:pt>
                <c:pt idx="128">
                  <c:v>-0.55820895522388059</c:v>
                </c:pt>
                <c:pt idx="129">
                  <c:v>8.1570996978851965E-2</c:v>
                </c:pt>
                <c:pt idx="130">
                  <c:v>-0.93123209169054444</c:v>
                </c:pt>
                <c:pt idx="131">
                  <c:v>-0.57728706624605675</c:v>
                </c:pt>
                <c:pt idx="132">
                  <c:v>1.234567901234568E-2</c:v>
                </c:pt>
                <c:pt idx="133">
                  <c:v>0.56307692307692303</c:v>
                </c:pt>
                <c:pt idx="134">
                  <c:v>0.88648648648648654</c:v>
                </c:pt>
                <c:pt idx="135">
                  <c:v>1.0217391304347829</c:v>
                </c:pt>
                <c:pt idx="136">
                  <c:v>0.90936555891238668</c:v>
                </c:pt>
                <c:pt idx="137">
                  <c:v>0.50555555555555554</c:v>
                </c:pt>
                <c:pt idx="138">
                  <c:v>8.6956521739130436E-3</c:v>
                </c:pt>
                <c:pt idx="139">
                  <c:v>-0.63945578231292521</c:v>
                </c:pt>
                <c:pt idx="140">
                  <c:v>-0.94236311239193082</c:v>
                </c:pt>
                <c:pt idx="141">
                  <c:v>-0.94086021505376349</c:v>
                </c:pt>
                <c:pt idx="142">
                  <c:v>-0.88586956521739135</c:v>
                </c:pt>
                <c:pt idx="143">
                  <c:v>-0.83673469387755106</c:v>
                </c:pt>
                <c:pt idx="144">
                  <c:v>-1.0220994475138121</c:v>
                </c:pt>
                <c:pt idx="145">
                  <c:v>-1.023738872403561</c:v>
                </c:pt>
                <c:pt idx="146">
                  <c:v>-0.52089136490250698</c:v>
                </c:pt>
                <c:pt idx="147">
                  <c:v>1.6759776536312849E-2</c:v>
                </c:pt>
                <c:pt idx="148">
                  <c:v>0.50148367952522255</c:v>
                </c:pt>
                <c:pt idx="149">
                  <c:v>0.93083573487031701</c:v>
                </c:pt>
                <c:pt idx="150">
                  <c:v>0.95845697329376855</c:v>
                </c:pt>
                <c:pt idx="151">
                  <c:v>0.88950276243093918</c:v>
                </c:pt>
                <c:pt idx="152">
                  <c:v>0.57264957264957261</c:v>
                </c:pt>
                <c:pt idx="153">
                  <c:v>-3.2467532467532458E-2</c:v>
                </c:pt>
                <c:pt idx="154">
                  <c:v>-0.61290322580645162</c:v>
                </c:pt>
                <c:pt idx="155">
                  <c:v>-0.80049875311720697</c:v>
                </c:pt>
                <c:pt idx="156">
                  <c:v>-6.5868263473053898E-2</c:v>
                </c:pt>
                <c:pt idx="157">
                  <c:v>-0.41954022988505751</c:v>
                </c:pt>
                <c:pt idx="158">
                  <c:v>-0.98026315789473684</c:v>
                </c:pt>
                <c:pt idx="159">
                  <c:v>-1.0388349514563111</c:v>
                </c:pt>
                <c:pt idx="160">
                  <c:v>-0.76881720430107525</c:v>
                </c:pt>
                <c:pt idx="161">
                  <c:v>-0.57357357357357353</c:v>
                </c:pt>
                <c:pt idx="162">
                  <c:v>-2.8985507246376812E-3</c:v>
                </c:pt>
                <c:pt idx="163">
                  <c:v>0.52173913043478259</c:v>
                </c:pt>
                <c:pt idx="164">
                  <c:v>0.86111111111111116</c:v>
                </c:pt>
                <c:pt idx="165">
                  <c:v>0.989041095890411</c:v>
                </c:pt>
                <c:pt idx="166">
                  <c:v>0.91596638655462181</c:v>
                </c:pt>
                <c:pt idx="167">
                  <c:v>0.64880952380952384</c:v>
                </c:pt>
                <c:pt idx="168">
                  <c:v>5.4545454545454543E-2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F-4676-A454-6AF88D57E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76839"/>
        <c:axId val="1998461992"/>
      </c:scatterChart>
      <c:valAx>
        <c:axId val="2132176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461992"/>
        <c:crosses val="autoZero"/>
        <c:crossBetween val="midCat"/>
      </c:valAx>
      <c:valAx>
        <c:axId val="19984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76839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173</xdr:row>
      <xdr:rowOff>38100</xdr:rowOff>
    </xdr:from>
    <xdr:to>
      <xdr:col>8</xdr:col>
      <xdr:colOff>123825</xdr:colOff>
      <xdr:row>187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172</xdr:row>
      <xdr:rowOff>152400</xdr:rowOff>
    </xdr:from>
    <xdr:to>
      <xdr:col>17</xdr:col>
      <xdr:colOff>457200</xdr:colOff>
      <xdr:row>187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800100</xdr:colOff>
      <xdr:row>173</xdr:row>
      <xdr:rowOff>85725</xdr:rowOff>
    </xdr:from>
    <xdr:to>
      <xdr:col>26</xdr:col>
      <xdr:colOff>628650</xdr:colOff>
      <xdr:row>187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249331</xdr:colOff>
      <xdr:row>178</xdr:row>
      <xdr:rowOff>55469</xdr:rowOff>
    </xdr:from>
    <xdr:to>
      <xdr:col>39</xdr:col>
      <xdr:colOff>220756</xdr:colOff>
      <xdr:row>192</xdr:row>
      <xdr:rowOff>131669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644898</xdr:colOff>
      <xdr:row>192</xdr:row>
      <xdr:rowOff>141195</xdr:rowOff>
    </xdr:from>
    <xdr:to>
      <xdr:col>41</xdr:col>
      <xdr:colOff>40901</xdr:colOff>
      <xdr:row>207</xdr:row>
      <xdr:rowOff>26895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114300</xdr:colOff>
      <xdr:row>175</xdr:row>
      <xdr:rowOff>24093</xdr:rowOff>
    </xdr:from>
    <xdr:to>
      <xdr:col>48</xdr:col>
      <xdr:colOff>474009</xdr:colOff>
      <xdr:row>189</xdr:row>
      <xdr:rowOff>100293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236444</xdr:colOff>
      <xdr:row>191</xdr:row>
      <xdr:rowOff>129428</xdr:rowOff>
    </xdr:from>
    <xdr:to>
      <xdr:col>48</xdr:col>
      <xdr:colOff>817469</xdr:colOff>
      <xdr:row>206</xdr:row>
      <xdr:rowOff>15128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72"/>
  <sheetViews>
    <sheetView topLeftCell="R160" zoomScale="85" zoomScaleNormal="85" workbookViewId="0">
      <selection activeCell="AC176" sqref="AC176"/>
    </sheetView>
  </sheetViews>
  <sheetFormatPr defaultRowHeight="15"/>
  <cols>
    <col min="1" max="2" width="11" style="2" bestFit="1" customWidth="1"/>
    <col min="3" max="4" width="4.140625" style="2" bestFit="1" customWidth="1"/>
    <col min="5" max="5" width="5.5703125" style="2" bestFit="1" customWidth="1"/>
    <col min="6" max="6" width="4.140625" style="2" bestFit="1" customWidth="1"/>
    <col min="7" max="8" width="12.85546875" style="2" bestFit="1" customWidth="1"/>
    <col min="10" max="10" width="9.140625" style="2" customWidth="1"/>
    <col min="11" max="12" width="11" style="2" bestFit="1" customWidth="1"/>
    <col min="13" max="14" width="4.140625" style="2" bestFit="1" customWidth="1"/>
    <col min="15" max="15" width="5.5703125" style="2" bestFit="1" customWidth="1"/>
    <col min="16" max="16" width="4.140625" style="2" bestFit="1" customWidth="1"/>
    <col min="17" max="18" width="12.85546875" style="2" bestFit="1" customWidth="1"/>
    <col min="19" max="20" width="9.140625" style="2" customWidth="1"/>
    <col min="21" max="22" width="11" style="2" bestFit="1" customWidth="1"/>
    <col min="23" max="23" width="7.42578125" style="2" bestFit="1" customWidth="1"/>
    <col min="24" max="24" width="9.85546875" style="2" bestFit="1" customWidth="1"/>
    <col min="25" max="25" width="5.5703125" style="2" bestFit="1" customWidth="1"/>
    <col min="26" max="26" width="4.140625" style="2" bestFit="1" customWidth="1"/>
    <col min="27" max="28" width="12.85546875" style="2" bestFit="1" customWidth="1"/>
    <col min="29" max="29" width="12.85546875" style="2" customWidth="1"/>
    <col min="30" max="30" width="12.28515625" style="2" bestFit="1" customWidth="1"/>
    <col min="31" max="31" width="12.42578125" style="2" bestFit="1" customWidth="1"/>
    <col min="32" max="32" width="12.140625" style="2" bestFit="1" customWidth="1"/>
    <col min="33" max="33" width="12.28515625" style="2" customWidth="1"/>
    <col min="34" max="34" width="21.28515625" style="2" customWidth="1"/>
    <col min="35" max="35" width="6.42578125" style="2" bestFit="1" customWidth="1"/>
    <col min="36" max="36" width="4.140625" style="2" bestFit="1" customWidth="1"/>
    <col min="37" max="38" width="4.5703125" style="2" bestFit="1" customWidth="1"/>
    <col min="39" max="39" width="4.140625" style="2" bestFit="1" customWidth="1"/>
    <col min="40" max="40" width="4.5703125" style="2" bestFit="1" customWidth="1"/>
    <col min="41" max="42" width="4.140625" style="2" bestFit="1" customWidth="1"/>
    <col min="43" max="43" width="4.5703125" style="2" bestFit="1" customWidth="1"/>
    <col min="44" max="47" width="12.85546875" style="2" bestFit="1" customWidth="1"/>
    <col min="48" max="48" width="12.28515625" style="2" bestFit="1" customWidth="1"/>
    <col min="49" max="51" width="12.85546875" style="2" bestFit="1" customWidth="1"/>
    <col min="52" max="52" width="12.28515625" style="2" bestFit="1" customWidth="1"/>
    <col min="53" max="53" width="1.85546875" style="2" bestFit="1" customWidth="1"/>
    <col min="54" max="56" width="12.85546875" style="2" bestFit="1" customWidth="1"/>
    <col min="57" max="57" width="1.85546875" style="2" bestFit="1" customWidth="1"/>
  </cols>
  <sheetData>
    <row r="1" spans="1:83">
      <c r="A1" s="2" t="s">
        <v>0</v>
      </c>
      <c r="I1" s="2"/>
      <c r="K1" s="2" t="s">
        <v>1</v>
      </c>
      <c r="L1" s="2" t="s">
        <v>2</v>
      </c>
      <c r="U1" s="2" t="s">
        <v>3</v>
      </c>
      <c r="V1" s="2" t="s">
        <v>4</v>
      </c>
      <c r="W1" s="2" t="s">
        <v>5</v>
      </c>
      <c r="X1" s="2" t="s">
        <v>2</v>
      </c>
      <c r="BF1" s="2"/>
      <c r="BG1" s="2"/>
      <c r="BH1" s="2"/>
      <c r="BI1" s="2"/>
      <c r="BJ1" s="2" t="s">
        <v>6</v>
      </c>
      <c r="BK1" s="2"/>
      <c r="BL1" s="2"/>
      <c r="BM1" s="2" t="s">
        <v>7</v>
      </c>
      <c r="BN1" s="2"/>
      <c r="BO1" s="2"/>
      <c r="BP1" s="2" t="s">
        <v>8</v>
      </c>
      <c r="BQ1" s="2"/>
      <c r="BR1" s="2"/>
      <c r="BS1" s="2"/>
      <c r="BT1" s="2"/>
      <c r="BU1" s="2" t="s">
        <v>9</v>
      </c>
      <c r="BV1" s="2"/>
      <c r="BW1" s="2"/>
      <c r="BX1" s="2"/>
      <c r="BY1" s="2" t="s">
        <v>10</v>
      </c>
      <c r="BZ1" s="2"/>
      <c r="CA1" s="2"/>
      <c r="CB1" s="2"/>
      <c r="CC1" s="2"/>
      <c r="CD1" s="2"/>
      <c r="CE1" s="2"/>
    </row>
    <row r="2" spans="1:83">
      <c r="A2" s="2" t="s">
        <v>11</v>
      </c>
      <c r="B2" s="2" t="s">
        <v>12</v>
      </c>
      <c r="C2" s="2">
        <v>1</v>
      </c>
      <c r="D2" s="2">
        <v>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K2" s="2" t="s">
        <v>11</v>
      </c>
      <c r="L2" s="2" t="s">
        <v>12</v>
      </c>
      <c r="M2" s="2">
        <v>1</v>
      </c>
      <c r="N2" s="2">
        <v>2</v>
      </c>
      <c r="O2" s="2" t="s">
        <v>13</v>
      </c>
      <c r="P2" s="2" t="s">
        <v>14</v>
      </c>
      <c r="Q2" s="2" t="s">
        <v>18</v>
      </c>
      <c r="R2" s="2" t="s">
        <v>19</v>
      </c>
      <c r="S2" s="2" t="s">
        <v>20</v>
      </c>
      <c r="U2" s="2" t="s">
        <v>11</v>
      </c>
      <c r="V2" s="2" t="s">
        <v>12</v>
      </c>
      <c r="W2" s="2">
        <v>1</v>
      </c>
      <c r="X2" s="2">
        <v>2</v>
      </c>
      <c r="Y2" s="2" t="s">
        <v>13</v>
      </c>
      <c r="Z2" s="2" t="s">
        <v>14</v>
      </c>
      <c r="AA2" s="2" t="s">
        <v>21</v>
      </c>
      <c r="AB2" s="2" t="s">
        <v>22</v>
      </c>
      <c r="AC2" s="2" t="s">
        <v>23</v>
      </c>
      <c r="AD2" s="2" t="s">
        <v>24</v>
      </c>
      <c r="AF2" s="2" t="s">
        <v>25</v>
      </c>
      <c r="AH2" s="4" t="s">
        <v>26</v>
      </c>
      <c r="BF2" s="2"/>
      <c r="BG2" s="2"/>
      <c r="BH2" s="2"/>
      <c r="BI2" s="2">
        <v>1</v>
      </c>
      <c r="BJ2" s="2">
        <v>2</v>
      </c>
      <c r="BK2" s="2" t="s">
        <v>27</v>
      </c>
      <c r="BL2" s="2">
        <v>1</v>
      </c>
      <c r="BM2" s="2">
        <v>2</v>
      </c>
      <c r="BN2" s="2" t="s">
        <v>27</v>
      </c>
      <c r="BO2" s="2">
        <v>1</v>
      </c>
      <c r="BP2" s="2">
        <v>2</v>
      </c>
      <c r="BQ2" s="2" t="s">
        <v>27</v>
      </c>
      <c r="BR2" s="2"/>
      <c r="BS2" s="2"/>
      <c r="BT2" s="2" t="s">
        <v>28</v>
      </c>
      <c r="BU2" s="2" t="s">
        <v>29</v>
      </c>
      <c r="BV2" s="2" t="s">
        <v>30</v>
      </c>
      <c r="BW2" s="2"/>
      <c r="BX2" s="2" t="s">
        <v>28</v>
      </c>
      <c r="BY2" s="2" t="s">
        <v>29</v>
      </c>
      <c r="BZ2" s="2" t="s">
        <v>30</v>
      </c>
      <c r="CA2" s="2"/>
      <c r="CB2" s="2" t="s">
        <v>28</v>
      </c>
      <c r="CC2" s="2" t="s">
        <v>29</v>
      </c>
      <c r="CD2" s="2" t="s">
        <v>30</v>
      </c>
      <c r="CE2" s="2"/>
    </row>
    <row r="3" spans="1:83">
      <c r="A3" s="2">
        <v>0</v>
      </c>
      <c r="B3" s="2">
        <v>0</v>
      </c>
      <c r="C3" s="2">
        <v>416</v>
      </c>
      <c r="D3" s="2">
        <v>61</v>
      </c>
      <c r="E3" s="2">
        <v>42</v>
      </c>
      <c r="F3" s="2">
        <v>561</v>
      </c>
      <c r="G3" s="2">
        <v>0.98337950138504204</v>
      </c>
      <c r="H3" s="2">
        <v>0.74423480083857396</v>
      </c>
      <c r="I3" s="2">
        <v>0.847255369928401</v>
      </c>
      <c r="K3" s="2">
        <v>0</v>
      </c>
      <c r="L3" s="2">
        <v>0</v>
      </c>
      <c r="M3" s="2">
        <v>194</v>
      </c>
      <c r="N3" s="2">
        <v>194</v>
      </c>
      <c r="O3" s="2">
        <v>83</v>
      </c>
      <c r="P3" s="2">
        <v>554</v>
      </c>
      <c r="Q3" s="2">
        <v>0</v>
      </c>
      <c r="R3" s="2">
        <v>0</v>
      </c>
      <c r="S3" s="2">
        <v>0</v>
      </c>
      <c r="U3" s="2">
        <v>0</v>
      </c>
      <c r="V3" s="2">
        <v>0</v>
      </c>
      <c r="W3" s="2">
        <v>180</v>
      </c>
      <c r="X3" s="2">
        <v>199</v>
      </c>
      <c r="Y3" s="2">
        <v>66</v>
      </c>
      <c r="Z3" s="2">
        <v>511</v>
      </c>
      <c r="AA3" s="2">
        <v>-6.1093247588424403E-2</v>
      </c>
      <c r="AB3" s="2">
        <v>-5.0131926121372003E-2</v>
      </c>
      <c r="AC3" s="2">
        <v>-5.5072463768115941E-2</v>
      </c>
      <c r="AD3" s="2">
        <v>0.99168975069252097</v>
      </c>
      <c r="AF3" s="2">
        <v>0.87211740041928698</v>
      </c>
      <c r="AH3" s="2">
        <v>0.9236276849642</v>
      </c>
      <c r="BF3" s="2"/>
      <c r="BG3" s="2">
        <v>60</v>
      </c>
      <c r="BH3" s="2">
        <v>75</v>
      </c>
      <c r="BI3" s="2">
        <v>116</v>
      </c>
      <c r="BJ3" s="2">
        <v>293</v>
      </c>
      <c r="BK3" s="2">
        <v>68</v>
      </c>
      <c r="BL3" s="2">
        <v>69</v>
      </c>
      <c r="BM3" s="2">
        <v>364</v>
      </c>
      <c r="BN3" s="2">
        <v>60</v>
      </c>
      <c r="BO3" s="2">
        <v>204</v>
      </c>
      <c r="BP3" s="2">
        <v>185</v>
      </c>
      <c r="BQ3" s="2">
        <v>71</v>
      </c>
      <c r="BR3" s="2"/>
      <c r="BS3" s="2"/>
      <c r="BT3" s="2">
        <v>-0.43276283618581912</v>
      </c>
      <c r="BU3" s="2">
        <v>-0.68129330254041576</v>
      </c>
      <c r="BV3" s="2">
        <v>4.8843187660668377E-2</v>
      </c>
      <c r="BW3" s="2"/>
      <c r="BX3" s="2">
        <v>-0.39775280898876397</v>
      </c>
      <c r="BY3" s="2">
        <v>-0.65121412803532008</v>
      </c>
      <c r="BZ3" s="2">
        <v>4.4083526682134569E-2</v>
      </c>
      <c r="CA3" s="2"/>
      <c r="CB3" s="2">
        <v>-0.5130434782608696</v>
      </c>
      <c r="CC3" s="2">
        <v>-0.8356940509915014</v>
      </c>
      <c r="CD3" s="2">
        <v>-1.5037593984962409E-3</v>
      </c>
      <c r="CE3" s="2"/>
    </row>
    <row r="4" spans="1:83">
      <c r="A4" s="2">
        <v>0</v>
      </c>
      <c r="B4" s="2">
        <v>15</v>
      </c>
      <c r="C4" s="2">
        <v>362</v>
      </c>
      <c r="D4" s="2">
        <v>83</v>
      </c>
      <c r="E4" s="2">
        <v>38</v>
      </c>
      <c r="F4" s="2">
        <v>521</v>
      </c>
      <c r="G4" s="2">
        <v>0.86915887850467299</v>
      </c>
      <c r="H4" s="2">
        <v>0.62696629213483146</v>
      </c>
      <c r="I4" s="2">
        <v>0.72845953002610964</v>
      </c>
      <c r="K4" s="2">
        <v>0</v>
      </c>
      <c r="L4" s="2">
        <v>15</v>
      </c>
      <c r="M4" s="2">
        <v>291</v>
      </c>
      <c r="N4" s="2">
        <v>125</v>
      </c>
      <c r="O4" s="2">
        <v>60</v>
      </c>
      <c r="P4" s="2">
        <v>536</v>
      </c>
      <c r="Q4" s="2">
        <v>0.49404761904761901</v>
      </c>
      <c r="R4" s="2">
        <v>0.39903846153846201</v>
      </c>
      <c r="S4" s="2">
        <v>0.44148936170212771</v>
      </c>
      <c r="U4" s="2">
        <v>0</v>
      </c>
      <c r="V4" s="2">
        <v>15</v>
      </c>
      <c r="W4" s="2">
        <v>116</v>
      </c>
      <c r="X4" s="2">
        <v>327</v>
      </c>
      <c r="Y4" s="2">
        <v>68</v>
      </c>
      <c r="Z4" s="2">
        <v>579</v>
      </c>
      <c r="AA4" s="2">
        <v>-0.55672823218997358</v>
      </c>
      <c r="AB4" s="2">
        <v>-0.47629796839729122</v>
      </c>
      <c r="AC4" s="2">
        <v>-0.51338199513381999</v>
      </c>
      <c r="AD4" s="3">
        <v>1.0720810846803599</v>
      </c>
      <c r="AF4" s="2">
        <v>0.94058121284472695</v>
      </c>
      <c r="AH4" s="2">
        <v>0.99710307322690095</v>
      </c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</row>
    <row r="5" spans="1:83">
      <c r="A5" s="2">
        <v>0</v>
      </c>
      <c r="B5" s="2">
        <v>30</v>
      </c>
      <c r="C5" s="2">
        <v>234</v>
      </c>
      <c r="D5" s="2">
        <v>179</v>
      </c>
      <c r="E5" s="2">
        <v>58</v>
      </c>
      <c r="F5" s="2">
        <v>529</v>
      </c>
      <c r="G5" s="2">
        <v>0.167173252279635</v>
      </c>
      <c r="H5" s="2">
        <v>0.13317191283292981</v>
      </c>
      <c r="I5" s="2">
        <v>0.14824797843665771</v>
      </c>
      <c r="K5" s="2">
        <v>0</v>
      </c>
      <c r="L5" s="2">
        <v>30</v>
      </c>
      <c r="M5" s="2">
        <v>257</v>
      </c>
      <c r="N5" s="2">
        <v>133</v>
      </c>
      <c r="O5" s="2">
        <v>81</v>
      </c>
      <c r="P5" s="2">
        <v>552</v>
      </c>
      <c r="Q5" s="2">
        <v>0.35227272727272729</v>
      </c>
      <c r="R5" s="2">
        <v>0.31794871794871787</v>
      </c>
      <c r="S5" s="2">
        <v>0.33423180592991908</v>
      </c>
      <c r="U5" s="2">
        <v>0</v>
      </c>
      <c r="V5" s="2">
        <v>30</v>
      </c>
      <c r="W5" s="2">
        <v>63</v>
      </c>
      <c r="X5" s="2">
        <v>379</v>
      </c>
      <c r="Y5" s="2">
        <v>55</v>
      </c>
      <c r="Z5" s="2">
        <v>552</v>
      </c>
      <c r="AA5" s="2">
        <v>-0.89772727272727271</v>
      </c>
      <c r="AB5" s="2">
        <v>-0.71493212669683259</v>
      </c>
      <c r="AC5" s="2">
        <v>-0.79596977329974816</v>
      </c>
      <c r="AD5" s="2">
        <v>0.98589325118057647</v>
      </c>
      <c r="AF5" s="2">
        <v>0.89505909766573311</v>
      </c>
      <c r="AH5" s="2">
        <v>0.93555932813765863</v>
      </c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</row>
    <row r="6" spans="1:83">
      <c r="A6" s="2">
        <v>0</v>
      </c>
      <c r="B6" s="2">
        <v>45</v>
      </c>
      <c r="C6" s="2">
        <v>199</v>
      </c>
      <c r="D6" s="2">
        <v>205</v>
      </c>
      <c r="E6" s="2">
        <v>75</v>
      </c>
      <c r="F6" s="2">
        <v>554</v>
      </c>
      <c r="G6" s="2">
        <v>-1.6949152542372899E-2</v>
      </c>
      <c r="H6" s="2">
        <v>-1.4851485148514851E-2</v>
      </c>
      <c r="I6" s="2">
        <v>-1.5831134564643801E-2</v>
      </c>
      <c r="K6" s="2">
        <v>0</v>
      </c>
      <c r="L6" s="2">
        <v>45</v>
      </c>
      <c r="M6" s="2">
        <v>190</v>
      </c>
      <c r="N6" s="2">
        <v>217</v>
      </c>
      <c r="O6" s="2">
        <v>72</v>
      </c>
      <c r="P6" s="2">
        <v>551</v>
      </c>
      <c r="Q6" s="2">
        <v>-7.6923076923076927E-2</v>
      </c>
      <c r="R6" s="2">
        <v>-6.6339066339066333E-2</v>
      </c>
      <c r="S6" s="2">
        <v>-7.1240105540897103E-2</v>
      </c>
      <c r="U6" s="2">
        <v>0</v>
      </c>
      <c r="V6" s="2">
        <v>45</v>
      </c>
      <c r="W6" s="2">
        <v>64</v>
      </c>
      <c r="X6" s="2">
        <v>400</v>
      </c>
      <c r="Y6" s="2">
        <v>51</v>
      </c>
      <c r="Z6" s="2">
        <v>566</v>
      </c>
      <c r="AA6" s="2">
        <v>-0.91803278688524592</v>
      </c>
      <c r="AB6" s="2">
        <v>-0.72413793103448276</v>
      </c>
      <c r="AC6" s="2">
        <v>-0.80963855421686748</v>
      </c>
      <c r="AD6" s="2">
        <v>0.95901639344262302</v>
      </c>
      <c r="AF6" s="2">
        <v>0.86206896551724177</v>
      </c>
      <c r="AH6" s="2">
        <v>0.90481927710843413</v>
      </c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</row>
    <row r="7" spans="1:83">
      <c r="A7" s="2">
        <v>0</v>
      </c>
      <c r="B7" s="2">
        <v>60</v>
      </c>
      <c r="C7" s="2">
        <v>235</v>
      </c>
      <c r="D7" s="2">
        <v>162</v>
      </c>
      <c r="E7" s="2">
        <v>57</v>
      </c>
      <c r="F7" s="2">
        <v>511</v>
      </c>
      <c r="G7" s="2">
        <v>0.2347266881028939</v>
      </c>
      <c r="H7" s="2">
        <v>0.18387909319899251</v>
      </c>
      <c r="I7" s="2">
        <v>0.20621468926553671</v>
      </c>
      <c r="K7" s="2">
        <v>0</v>
      </c>
      <c r="L7" s="2">
        <v>60</v>
      </c>
      <c r="M7" s="2">
        <v>116</v>
      </c>
      <c r="N7" s="2">
        <v>320</v>
      </c>
      <c r="O7" s="2">
        <v>71</v>
      </c>
      <c r="P7" s="2">
        <v>578</v>
      </c>
      <c r="Q7" s="2">
        <v>-0.53968253968253965</v>
      </c>
      <c r="R7" s="2">
        <v>-0.46788990825688082</v>
      </c>
      <c r="S7" s="2">
        <v>-0.50122850122850127</v>
      </c>
      <c r="U7" s="2">
        <v>0</v>
      </c>
      <c r="V7" s="2">
        <v>60</v>
      </c>
      <c r="W7" s="2">
        <v>67</v>
      </c>
      <c r="X7" s="2">
        <v>372</v>
      </c>
      <c r="Y7" s="2">
        <v>44</v>
      </c>
      <c r="Z7" s="2">
        <v>527</v>
      </c>
      <c r="AA7" s="2">
        <v>-0.93272171253822633</v>
      </c>
      <c r="AB7" s="2">
        <v>-0.69476082004555795</v>
      </c>
      <c r="AC7" s="2">
        <v>-0.79634464751958223</v>
      </c>
      <c r="AD7" s="3">
        <v>1.0500658822085731</v>
      </c>
      <c r="AF7" s="2">
        <v>0.92512628318786239</v>
      </c>
      <c r="AH7" s="2">
        <v>0.97912333740922397</v>
      </c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 t="s">
        <v>31</v>
      </c>
      <c r="BU7" s="2"/>
      <c r="BV7" s="2"/>
      <c r="BW7" s="2"/>
      <c r="BX7" s="2" t="s">
        <v>31</v>
      </c>
      <c r="BY7" s="2"/>
      <c r="BZ7" s="2">
        <v>2.2041763341067281E-2</v>
      </c>
      <c r="CA7" s="2" t="s">
        <v>32</v>
      </c>
      <c r="CB7" s="2" t="s">
        <v>31</v>
      </c>
      <c r="CC7" s="2"/>
      <c r="CD7" s="2">
        <v>-7.5187969924812035E-4</v>
      </c>
      <c r="CE7" s="2" t="s">
        <v>32</v>
      </c>
    </row>
    <row r="8" spans="1:83">
      <c r="A8" s="2">
        <v>0</v>
      </c>
      <c r="B8" s="2">
        <v>75</v>
      </c>
      <c r="C8" s="2">
        <v>347</v>
      </c>
      <c r="D8" s="2">
        <v>89</v>
      </c>
      <c r="E8" s="2">
        <v>67</v>
      </c>
      <c r="F8" s="2">
        <v>570</v>
      </c>
      <c r="G8" s="2">
        <v>0.69729729729729728</v>
      </c>
      <c r="H8" s="2">
        <v>0.59174311926605505</v>
      </c>
      <c r="I8" s="2">
        <v>0.64019851116625315</v>
      </c>
      <c r="K8" s="2">
        <v>0</v>
      </c>
      <c r="L8" s="2">
        <v>75</v>
      </c>
      <c r="M8" s="2">
        <v>127</v>
      </c>
      <c r="N8" s="2">
        <v>281</v>
      </c>
      <c r="O8" s="2">
        <v>75</v>
      </c>
      <c r="P8" s="2">
        <v>558</v>
      </c>
      <c r="Q8" s="2">
        <v>-0.43016759776536312</v>
      </c>
      <c r="R8" s="2">
        <v>-0.37745098039215691</v>
      </c>
      <c r="S8" s="2">
        <v>-0.40208877284595301</v>
      </c>
      <c r="U8" s="2">
        <v>0</v>
      </c>
      <c r="V8" s="2">
        <v>75</v>
      </c>
      <c r="W8" s="2">
        <v>133</v>
      </c>
      <c r="X8" s="2">
        <v>276</v>
      </c>
      <c r="Y8" s="2">
        <v>61</v>
      </c>
      <c r="Z8" s="2">
        <v>531</v>
      </c>
      <c r="AA8" s="2">
        <v>-0.43202416918428999</v>
      </c>
      <c r="AB8" s="2">
        <v>-0.34963325183374078</v>
      </c>
      <c r="AC8" s="2">
        <v>-0.38648648648648648</v>
      </c>
      <c r="AD8" s="2">
        <v>0.96262654566999184</v>
      </c>
      <c r="AF8" s="2">
        <v>0.89103251710894338</v>
      </c>
      <c r="AH8" s="2">
        <v>0.92375083627424326</v>
      </c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>
        <v>0.28349999999999997</v>
      </c>
      <c r="BU8" s="1" t="s">
        <v>33</v>
      </c>
      <c r="BV8" s="2"/>
      <c r="BW8" s="2"/>
      <c r="BX8" s="2">
        <v>0.30112359550561801</v>
      </c>
      <c r="BY8" s="2">
        <v>-0.32560706401765999</v>
      </c>
      <c r="BZ8" s="2"/>
      <c r="CA8" s="2"/>
      <c r="CB8" s="2">
        <v>0.2434782608695652</v>
      </c>
      <c r="CC8" s="2">
        <v>-0.4178470254957507</v>
      </c>
      <c r="CD8" s="2"/>
      <c r="CE8" s="2"/>
    </row>
    <row r="9" spans="1:83">
      <c r="A9" s="2">
        <v>0</v>
      </c>
      <c r="B9" s="2">
        <v>90</v>
      </c>
      <c r="C9" s="2">
        <v>399</v>
      </c>
      <c r="D9" s="2">
        <v>59</v>
      </c>
      <c r="E9" s="2">
        <v>44</v>
      </c>
      <c r="F9" s="2">
        <v>546</v>
      </c>
      <c r="G9" s="2">
        <v>0.98265895953757199</v>
      </c>
      <c r="H9" s="2">
        <v>0.74235807860262004</v>
      </c>
      <c r="I9" s="2">
        <v>0.845771144278607</v>
      </c>
      <c r="K9" s="2">
        <v>0</v>
      </c>
      <c r="L9" s="2">
        <v>90</v>
      </c>
      <c r="M9" s="2">
        <v>178</v>
      </c>
      <c r="N9" s="2">
        <v>199</v>
      </c>
      <c r="O9" s="2">
        <v>66</v>
      </c>
      <c r="P9" s="2">
        <v>509</v>
      </c>
      <c r="Q9" s="2">
        <v>-6.7961165048543687E-2</v>
      </c>
      <c r="R9" s="2">
        <v>-5.5702917771883291E-2</v>
      </c>
      <c r="S9" s="2">
        <v>-6.1224489795918373E-2</v>
      </c>
      <c r="U9" s="2">
        <v>0</v>
      </c>
      <c r="V9" s="2">
        <v>90</v>
      </c>
      <c r="W9" s="2">
        <v>211</v>
      </c>
      <c r="X9" s="2">
        <v>190</v>
      </c>
      <c r="Y9" s="2">
        <v>80</v>
      </c>
      <c r="Z9" s="2">
        <v>561</v>
      </c>
      <c r="AA9" s="2">
        <v>5.817174515235457E-2</v>
      </c>
      <c r="AB9" s="2">
        <v>5.2369077306733167E-2</v>
      </c>
      <c r="AC9" s="2">
        <v>5.5118110236220472E-2</v>
      </c>
      <c r="AD9" s="2">
        <v>0.99132947976878605</v>
      </c>
      <c r="AF9" s="2">
        <v>0.87117903930131002</v>
      </c>
      <c r="AH9" s="2">
        <v>0.92288557213930345</v>
      </c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1" t="s">
        <v>34</v>
      </c>
      <c r="BU9" s="2">
        <v>0.71650000000000003</v>
      </c>
      <c r="BV9" s="2"/>
      <c r="BW9" s="2"/>
      <c r="BX9" s="2">
        <v>-0.32560706401765999</v>
      </c>
      <c r="BY9" s="2">
        <v>0.69887640449438204</v>
      </c>
      <c r="BZ9" s="2"/>
      <c r="CA9" s="2"/>
      <c r="CB9" s="2">
        <v>-0.4178470254957507</v>
      </c>
      <c r="CC9" s="2">
        <v>0.75652173913043486</v>
      </c>
      <c r="CD9" s="2"/>
      <c r="CE9" s="2"/>
    </row>
    <row r="10" spans="1:83">
      <c r="A10" s="2">
        <v>0</v>
      </c>
      <c r="B10" s="2">
        <v>105</v>
      </c>
      <c r="C10" s="2">
        <v>343</v>
      </c>
      <c r="D10" s="2">
        <v>88</v>
      </c>
      <c r="E10" s="2">
        <v>59</v>
      </c>
      <c r="F10" s="2">
        <v>549</v>
      </c>
      <c r="G10" s="2">
        <v>0.7306590257879656</v>
      </c>
      <c r="H10" s="2">
        <v>0.59164733178654294</v>
      </c>
      <c r="I10" s="2">
        <v>0.65384615384615385</v>
      </c>
      <c r="K10" s="2">
        <v>0</v>
      </c>
      <c r="L10" s="2">
        <v>105</v>
      </c>
      <c r="M10" s="2">
        <v>268</v>
      </c>
      <c r="N10" s="2">
        <v>132</v>
      </c>
      <c r="O10" s="2">
        <v>68</v>
      </c>
      <c r="P10" s="2">
        <v>536</v>
      </c>
      <c r="Q10" s="2">
        <v>0.40476190476190482</v>
      </c>
      <c r="R10" s="2">
        <v>0.34</v>
      </c>
      <c r="S10" s="2">
        <v>0.36956521739130432</v>
      </c>
      <c r="U10" s="2">
        <v>0</v>
      </c>
      <c r="V10" s="2">
        <v>105</v>
      </c>
      <c r="W10" s="2">
        <v>281</v>
      </c>
      <c r="X10" s="2">
        <v>110</v>
      </c>
      <c r="Y10" s="2">
        <v>67</v>
      </c>
      <c r="Z10" s="2">
        <v>525</v>
      </c>
      <c r="AA10" s="2">
        <v>0.52615384615384619</v>
      </c>
      <c r="AB10" s="2">
        <v>0.4373401534526854</v>
      </c>
      <c r="AC10" s="2">
        <v>0.47765363128491622</v>
      </c>
      <c r="AD10" s="2">
        <v>0.99316911921094575</v>
      </c>
      <c r="AF10" s="2">
        <v>0.90481494710480248</v>
      </c>
      <c r="AH10" s="2">
        <v>0.94461893216753401</v>
      </c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</row>
    <row r="11" spans="1:83">
      <c r="A11" s="2">
        <v>0</v>
      </c>
      <c r="B11" s="2">
        <v>120</v>
      </c>
      <c r="C11" s="2">
        <v>252</v>
      </c>
      <c r="D11" s="2">
        <v>166</v>
      </c>
      <c r="E11" s="2">
        <v>72</v>
      </c>
      <c r="F11" s="2">
        <v>562</v>
      </c>
      <c r="G11" s="2">
        <v>0.237569060773481</v>
      </c>
      <c r="H11" s="2">
        <v>0.20574162679425839</v>
      </c>
      <c r="I11" s="2">
        <v>0.22051282051282051</v>
      </c>
      <c r="K11" s="2">
        <v>0</v>
      </c>
      <c r="L11" s="2">
        <v>120</v>
      </c>
      <c r="M11" s="2">
        <v>294</v>
      </c>
      <c r="N11" s="2">
        <v>131</v>
      </c>
      <c r="O11" s="2">
        <v>49</v>
      </c>
      <c r="P11" s="2">
        <v>523</v>
      </c>
      <c r="Q11" s="2">
        <v>0.50464396284829727</v>
      </c>
      <c r="R11" s="2">
        <v>0.3835294117647059</v>
      </c>
      <c r="S11" s="2">
        <v>0.43582887700534761</v>
      </c>
      <c r="U11" s="2">
        <v>0</v>
      </c>
      <c r="V11" s="2">
        <v>120</v>
      </c>
      <c r="W11" s="2">
        <v>371</v>
      </c>
      <c r="X11" s="2">
        <v>61</v>
      </c>
      <c r="Y11" s="2">
        <v>58</v>
      </c>
      <c r="Z11" s="2">
        <v>548</v>
      </c>
      <c r="AA11" s="2">
        <v>0.89080459770114939</v>
      </c>
      <c r="AB11" s="2">
        <v>0.71759259259259256</v>
      </c>
      <c r="AC11" s="2">
        <v>0.79487179487179482</v>
      </c>
      <c r="AD11" s="3">
        <v>1.02468446122854</v>
      </c>
      <c r="AF11" s="2">
        <v>0.91948096414732761</v>
      </c>
      <c r="AH11" s="2">
        <v>0.96611340591682482</v>
      </c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 t="s">
        <v>35</v>
      </c>
      <c r="BU11" s="2"/>
      <c r="BV11" s="2"/>
      <c r="BW11" s="2"/>
      <c r="BX11" s="2" t="s">
        <v>36</v>
      </c>
      <c r="BY11" s="2"/>
      <c r="BZ11" s="2"/>
      <c r="CA11" s="2"/>
      <c r="CB11" s="2" t="s">
        <v>37</v>
      </c>
      <c r="CC11" s="2"/>
      <c r="CD11" s="2"/>
      <c r="CE11" s="2"/>
    </row>
    <row r="12" spans="1:83">
      <c r="A12" s="2">
        <v>0</v>
      </c>
      <c r="B12" s="2">
        <v>135</v>
      </c>
      <c r="C12" s="2">
        <v>210</v>
      </c>
      <c r="D12" s="2">
        <v>201</v>
      </c>
      <c r="E12" s="2">
        <v>79</v>
      </c>
      <c r="F12" s="2">
        <v>569</v>
      </c>
      <c r="G12" s="2">
        <v>2.4390243902439029E-2</v>
      </c>
      <c r="H12" s="2">
        <v>2.18978102189781E-2</v>
      </c>
      <c r="I12" s="2">
        <v>2.3076923076923082E-2</v>
      </c>
      <c r="K12" s="2">
        <v>0</v>
      </c>
      <c r="L12" s="2">
        <v>135</v>
      </c>
      <c r="M12" s="2">
        <v>183</v>
      </c>
      <c r="N12" s="2">
        <v>218</v>
      </c>
      <c r="O12" s="2">
        <v>63</v>
      </c>
      <c r="P12" s="2">
        <v>527</v>
      </c>
      <c r="Q12" s="2">
        <v>-0.1070336391437309</v>
      </c>
      <c r="R12" s="2">
        <v>-8.7281795511221949E-2</v>
      </c>
      <c r="S12" s="2">
        <v>-9.6153846153846159E-2</v>
      </c>
      <c r="U12" s="2">
        <v>0</v>
      </c>
      <c r="V12" s="2">
        <v>135</v>
      </c>
      <c r="W12" s="2">
        <v>414</v>
      </c>
      <c r="X12" s="2">
        <v>58</v>
      </c>
      <c r="Y12" s="2">
        <v>38</v>
      </c>
      <c r="Z12" s="2">
        <v>548</v>
      </c>
      <c r="AA12" s="2">
        <v>1.022988505747126</v>
      </c>
      <c r="AB12" s="2">
        <v>0.75423728813559321</v>
      </c>
      <c r="AC12" s="2">
        <v>0.86829268292682926</v>
      </c>
      <c r="AD12" s="3">
        <v>1.0114942528735631</v>
      </c>
      <c r="AF12" s="2">
        <v>0.87711864406779672</v>
      </c>
      <c r="AH12" s="2">
        <v>0.93414634146341458</v>
      </c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</row>
    <row r="13" spans="1:83">
      <c r="A13" s="2">
        <v>0</v>
      </c>
      <c r="B13" s="2">
        <v>150</v>
      </c>
      <c r="C13" s="2">
        <v>247</v>
      </c>
      <c r="D13" s="2">
        <v>156</v>
      </c>
      <c r="E13" s="2">
        <v>73</v>
      </c>
      <c r="F13" s="2">
        <v>549</v>
      </c>
      <c r="G13" s="2">
        <v>0.26074498567335203</v>
      </c>
      <c r="H13" s="2">
        <v>0.22580645161290319</v>
      </c>
      <c r="I13" s="2">
        <v>0.24202127659574471</v>
      </c>
      <c r="K13" s="2">
        <v>0</v>
      </c>
      <c r="L13" s="2">
        <v>150</v>
      </c>
      <c r="M13" s="2">
        <v>126</v>
      </c>
      <c r="N13" s="2">
        <v>283</v>
      </c>
      <c r="O13" s="2">
        <v>63</v>
      </c>
      <c r="P13" s="2">
        <v>535</v>
      </c>
      <c r="Q13" s="2">
        <v>-0.46865671641791051</v>
      </c>
      <c r="R13" s="2">
        <v>-0.38386308068459662</v>
      </c>
      <c r="S13" s="2">
        <v>-0.42204301075268819</v>
      </c>
      <c r="U13" s="2">
        <v>0</v>
      </c>
      <c r="V13" s="2">
        <v>150</v>
      </c>
      <c r="W13" s="2">
        <v>380</v>
      </c>
      <c r="X13" s="2">
        <v>72</v>
      </c>
      <c r="Y13" s="2">
        <v>57</v>
      </c>
      <c r="Z13" s="2">
        <v>566</v>
      </c>
      <c r="AA13" s="2">
        <v>0.84153005464480879</v>
      </c>
      <c r="AB13" s="2">
        <v>0.68141592920353977</v>
      </c>
      <c r="AC13" s="2">
        <v>0.75305623471882643</v>
      </c>
      <c r="AD13" s="2">
        <v>0.99845348141245238</v>
      </c>
      <c r="AF13" s="2">
        <v>0.90639635393038909</v>
      </c>
      <c r="AH13" s="2">
        <v>0.94771056664722275</v>
      </c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</row>
    <row r="14" spans="1:83">
      <c r="A14" s="2">
        <v>0</v>
      </c>
      <c r="B14" s="2">
        <v>165</v>
      </c>
      <c r="C14" s="2">
        <v>347</v>
      </c>
      <c r="D14" s="2">
        <v>65</v>
      </c>
      <c r="E14" s="2">
        <v>51</v>
      </c>
      <c r="F14" s="2">
        <v>514</v>
      </c>
      <c r="G14" s="2">
        <v>0.89808917197452232</v>
      </c>
      <c r="H14" s="2">
        <v>0.68446601941747576</v>
      </c>
      <c r="I14" s="2">
        <v>0.77685950413223137</v>
      </c>
      <c r="K14" s="2">
        <v>0</v>
      </c>
      <c r="L14" s="2">
        <v>165</v>
      </c>
      <c r="M14" s="2">
        <v>126</v>
      </c>
      <c r="N14" s="2">
        <v>291</v>
      </c>
      <c r="O14" s="2">
        <v>69</v>
      </c>
      <c r="P14" s="2">
        <v>555</v>
      </c>
      <c r="Q14" s="2">
        <v>-0.46478873239436619</v>
      </c>
      <c r="R14" s="2">
        <v>-0.39568345323741011</v>
      </c>
      <c r="S14" s="2">
        <v>-0.42746113989637308</v>
      </c>
      <c r="U14" s="2">
        <v>0</v>
      </c>
      <c r="V14" s="2">
        <v>165</v>
      </c>
      <c r="W14" s="2">
        <v>278</v>
      </c>
      <c r="X14" s="2">
        <v>115</v>
      </c>
      <c r="Y14" s="2">
        <v>64</v>
      </c>
      <c r="Z14" s="2">
        <v>521</v>
      </c>
      <c r="AA14" s="2">
        <v>0.50778816199376942</v>
      </c>
      <c r="AB14" s="2">
        <v>0.41475826972010182</v>
      </c>
      <c r="AC14" s="2">
        <v>0.45658263305322128</v>
      </c>
      <c r="AD14" s="3">
        <v>1.06436019240046</v>
      </c>
      <c r="AF14" s="2">
        <v>0.94603230530176607</v>
      </c>
      <c r="AH14" s="2">
        <v>0.99801602388312027</v>
      </c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</row>
    <row r="15" spans="1:83">
      <c r="A15" s="2">
        <v>0</v>
      </c>
      <c r="B15" s="2">
        <v>180</v>
      </c>
      <c r="C15" s="2">
        <v>414</v>
      </c>
      <c r="D15" s="2">
        <v>52</v>
      </c>
      <c r="E15" s="2">
        <v>45</v>
      </c>
      <c r="F15" s="2">
        <v>556</v>
      </c>
      <c r="G15" s="2">
        <v>1.01685393258427</v>
      </c>
      <c r="H15" s="2">
        <v>0.77682403433476399</v>
      </c>
      <c r="I15" s="2">
        <v>0.88077858880778592</v>
      </c>
      <c r="K15" s="2">
        <v>0</v>
      </c>
      <c r="L15" s="2">
        <v>180</v>
      </c>
      <c r="M15" s="2">
        <v>196</v>
      </c>
      <c r="N15" s="2">
        <v>195</v>
      </c>
      <c r="O15" s="2">
        <v>72</v>
      </c>
      <c r="P15" s="2">
        <v>535</v>
      </c>
      <c r="Q15" s="2">
        <v>2.9850746268656721E-3</v>
      </c>
      <c r="R15" s="2">
        <v>2.5575447570332479E-3</v>
      </c>
      <c r="S15" s="2">
        <v>2.754820936639119E-3</v>
      </c>
      <c r="U15" s="2">
        <v>0</v>
      </c>
      <c r="V15" s="2">
        <v>180</v>
      </c>
      <c r="W15" s="2">
        <v>199</v>
      </c>
      <c r="X15" s="2">
        <v>202</v>
      </c>
      <c r="Y15" s="2">
        <v>61</v>
      </c>
      <c r="Z15" s="2">
        <v>523</v>
      </c>
      <c r="AA15" s="2">
        <v>-9.2879256965944269E-3</v>
      </c>
      <c r="AB15" s="2">
        <v>-7.481296758104738E-3</v>
      </c>
      <c r="AC15" s="2">
        <v>-8.2872928176795577E-3</v>
      </c>
      <c r="AD15" s="3">
        <v>1.008426966292135</v>
      </c>
      <c r="AF15" s="2">
        <v>0.88841201716738194</v>
      </c>
      <c r="AH15" s="2">
        <v>0.94038929440389296</v>
      </c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</row>
    <row r="16" spans="1:83">
      <c r="A16" s="2">
        <v>15</v>
      </c>
      <c r="B16" s="2">
        <v>0</v>
      </c>
      <c r="C16" s="2">
        <v>301</v>
      </c>
      <c r="D16" s="2">
        <v>113</v>
      </c>
      <c r="E16" s="2">
        <v>60</v>
      </c>
      <c r="F16" s="2">
        <v>534</v>
      </c>
      <c r="G16" s="2">
        <v>0.56287425149700598</v>
      </c>
      <c r="H16" s="2">
        <v>0.45410628019323668</v>
      </c>
      <c r="I16" s="2">
        <v>0.50267379679144386</v>
      </c>
      <c r="K16" s="2">
        <v>15</v>
      </c>
      <c r="L16" s="2">
        <v>0</v>
      </c>
      <c r="M16" s="2">
        <v>204</v>
      </c>
      <c r="N16" s="2">
        <v>171</v>
      </c>
      <c r="O16" s="2">
        <v>71</v>
      </c>
      <c r="P16" s="2">
        <v>517</v>
      </c>
      <c r="Q16" s="2">
        <v>0.10410094637223979</v>
      </c>
      <c r="R16" s="2">
        <v>8.7999999999999995E-2</v>
      </c>
      <c r="S16" s="2">
        <v>9.5375722543352595E-2</v>
      </c>
      <c r="U16" s="2">
        <v>15</v>
      </c>
      <c r="V16" s="2">
        <v>0</v>
      </c>
      <c r="W16" s="2">
        <v>377</v>
      </c>
      <c r="X16" s="2">
        <v>78</v>
      </c>
      <c r="Y16" s="2">
        <v>56</v>
      </c>
      <c r="Z16" s="2">
        <v>567</v>
      </c>
      <c r="AA16" s="2">
        <v>0.81471389645776571</v>
      </c>
      <c r="AB16" s="2">
        <v>0.65714285714285714</v>
      </c>
      <c r="AC16" s="2">
        <v>0.72749391727493917</v>
      </c>
      <c r="AD16" s="2">
        <v>0.99350002844856644</v>
      </c>
      <c r="AF16" s="2">
        <v>0.89807777414891055</v>
      </c>
      <c r="AH16" s="2">
        <v>0.94068255592723704</v>
      </c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</row>
    <row r="17" spans="1:34">
      <c r="A17" s="2">
        <v>15</v>
      </c>
      <c r="B17" s="2">
        <v>15</v>
      </c>
      <c r="C17" s="2">
        <v>341</v>
      </c>
      <c r="D17" s="2">
        <v>95</v>
      </c>
      <c r="E17" s="2">
        <v>63</v>
      </c>
      <c r="F17" s="2">
        <v>562</v>
      </c>
      <c r="G17" s="2">
        <v>0.67955801104972402</v>
      </c>
      <c r="H17" s="2">
        <v>0.56422018348623848</v>
      </c>
      <c r="I17" s="2">
        <v>0.61654135338345861</v>
      </c>
      <c r="K17" s="2">
        <v>15</v>
      </c>
      <c r="L17" s="2">
        <v>15</v>
      </c>
      <c r="M17" s="2">
        <v>301</v>
      </c>
      <c r="N17" s="2">
        <v>123</v>
      </c>
      <c r="O17" s="2">
        <v>73</v>
      </c>
      <c r="P17" s="2">
        <v>570</v>
      </c>
      <c r="Q17" s="2">
        <v>0.48108108108108111</v>
      </c>
      <c r="R17" s="2">
        <v>0.419811320754717</v>
      </c>
      <c r="S17" s="2">
        <v>0.44836272040302272</v>
      </c>
      <c r="U17" s="2">
        <v>15</v>
      </c>
      <c r="V17" s="2">
        <v>15</v>
      </c>
      <c r="W17" s="2">
        <v>320</v>
      </c>
      <c r="X17" s="2">
        <v>115</v>
      </c>
      <c r="Y17" s="2">
        <v>65</v>
      </c>
      <c r="Z17" s="2">
        <v>565</v>
      </c>
      <c r="AA17" s="2">
        <v>0.56164383561643838</v>
      </c>
      <c r="AB17" s="2">
        <v>0.47126436781609188</v>
      </c>
      <c r="AC17" s="2">
        <v>0.51249999999999996</v>
      </c>
      <c r="AD17" s="2">
        <v>0.99940232242183058</v>
      </c>
      <c r="AF17" s="2">
        <v>0.92029047790383312</v>
      </c>
      <c r="AH17" s="2">
        <v>0.95640138401352648</v>
      </c>
    </row>
    <row r="18" spans="1:34">
      <c r="A18" s="2">
        <v>15</v>
      </c>
      <c r="B18" s="2">
        <v>30</v>
      </c>
      <c r="C18" s="2">
        <v>269</v>
      </c>
      <c r="D18" s="2">
        <v>130</v>
      </c>
      <c r="E18" s="2">
        <v>64</v>
      </c>
      <c r="F18" s="2">
        <v>527</v>
      </c>
      <c r="G18" s="2">
        <v>0.42507645259938842</v>
      </c>
      <c r="H18" s="2">
        <v>0.34837092731829572</v>
      </c>
      <c r="I18" s="2">
        <v>0.38292011019283739</v>
      </c>
      <c r="K18" s="2">
        <v>15</v>
      </c>
      <c r="L18" s="2">
        <v>30</v>
      </c>
      <c r="M18" s="2">
        <v>361</v>
      </c>
      <c r="N18" s="2">
        <v>70</v>
      </c>
      <c r="O18" s="2">
        <v>39</v>
      </c>
      <c r="P18" s="2">
        <v>509</v>
      </c>
      <c r="Q18" s="2">
        <v>0.94174757281553401</v>
      </c>
      <c r="R18" s="2">
        <v>0.67517401392111365</v>
      </c>
      <c r="S18" s="2">
        <v>0.78648648648648645</v>
      </c>
      <c r="U18" s="2">
        <v>15</v>
      </c>
      <c r="V18" s="2">
        <v>30</v>
      </c>
      <c r="W18" s="2">
        <v>202</v>
      </c>
      <c r="X18" s="2">
        <v>190</v>
      </c>
      <c r="Y18" s="2">
        <v>78</v>
      </c>
      <c r="Z18" s="2">
        <v>548</v>
      </c>
      <c r="AA18" s="2">
        <v>3.4482758620689648E-2</v>
      </c>
      <c r="AB18" s="2">
        <v>3.0612244897959179E-2</v>
      </c>
      <c r="AC18" s="2">
        <v>3.2432432432432427E-2</v>
      </c>
      <c r="AD18" s="3">
        <v>1.0140577741551411</v>
      </c>
      <c r="AF18" s="2">
        <v>0.87945165584497043</v>
      </c>
      <c r="AH18" s="2">
        <v>0.9362886660634413</v>
      </c>
    </row>
    <row r="19" spans="1:34">
      <c r="A19" s="2">
        <v>15</v>
      </c>
      <c r="B19" s="2">
        <v>45</v>
      </c>
      <c r="C19" s="2">
        <v>194</v>
      </c>
      <c r="D19" s="2">
        <v>192</v>
      </c>
      <c r="E19" s="2">
        <v>72</v>
      </c>
      <c r="F19" s="2">
        <v>530</v>
      </c>
      <c r="G19" s="2">
        <v>6.0606060606060597E-3</v>
      </c>
      <c r="H19" s="2">
        <v>5.1813471502590684E-3</v>
      </c>
      <c r="I19" s="2">
        <v>5.5865921787709499E-3</v>
      </c>
      <c r="K19" s="2">
        <v>15</v>
      </c>
      <c r="L19" s="2">
        <v>45</v>
      </c>
      <c r="M19" s="2">
        <v>358</v>
      </c>
      <c r="N19" s="2">
        <v>65</v>
      </c>
      <c r="O19" s="2">
        <v>46</v>
      </c>
      <c r="P19" s="2">
        <v>515</v>
      </c>
      <c r="Q19" s="2">
        <v>0.93015873015873018</v>
      </c>
      <c r="R19" s="2">
        <v>0.69267139479905437</v>
      </c>
      <c r="S19" s="2">
        <v>0.79403794037940378</v>
      </c>
      <c r="U19" s="2">
        <v>15</v>
      </c>
      <c r="V19" s="2">
        <v>45</v>
      </c>
      <c r="W19" s="2">
        <v>105</v>
      </c>
      <c r="X19" s="2">
        <v>284</v>
      </c>
      <c r="Y19" s="2">
        <v>54</v>
      </c>
      <c r="Z19" s="2">
        <v>497</v>
      </c>
      <c r="AA19" s="2">
        <v>-0.60269360269360273</v>
      </c>
      <c r="AB19" s="2">
        <v>-0.46015424164524421</v>
      </c>
      <c r="AC19" s="2">
        <v>-0.52186588921282795</v>
      </c>
      <c r="AD19" s="3">
        <v>1.0534439456080691</v>
      </c>
      <c r="AF19" s="2">
        <v>0.91497407259670238</v>
      </c>
      <c r="AH19" s="2">
        <v>0.97429498627182609</v>
      </c>
    </row>
    <row r="20" spans="1:34">
      <c r="A20" s="2">
        <v>15</v>
      </c>
      <c r="B20" s="2">
        <v>60</v>
      </c>
      <c r="C20" s="2">
        <v>156</v>
      </c>
      <c r="D20" s="2">
        <v>233</v>
      </c>
      <c r="E20" s="2">
        <v>69</v>
      </c>
      <c r="F20" s="2">
        <v>527</v>
      </c>
      <c r="G20" s="2">
        <v>-0.23547400611620789</v>
      </c>
      <c r="H20" s="2">
        <v>-0.19794344473007711</v>
      </c>
      <c r="I20" s="2">
        <v>-0.21508379888268159</v>
      </c>
      <c r="K20" s="2">
        <v>15</v>
      </c>
      <c r="L20" s="2">
        <v>60</v>
      </c>
      <c r="M20" s="2">
        <v>290</v>
      </c>
      <c r="N20" s="2">
        <v>102</v>
      </c>
      <c r="O20" s="2">
        <v>68</v>
      </c>
      <c r="P20" s="2">
        <v>528</v>
      </c>
      <c r="Q20" s="2">
        <v>0.57317073170731703</v>
      </c>
      <c r="R20" s="2">
        <v>0.47959183673469391</v>
      </c>
      <c r="S20" s="2">
        <v>0.52222222222222225</v>
      </c>
      <c r="U20" s="2">
        <v>15</v>
      </c>
      <c r="V20" s="2">
        <v>60</v>
      </c>
      <c r="W20" s="2">
        <v>71</v>
      </c>
      <c r="X20" s="2">
        <v>366</v>
      </c>
      <c r="Y20" s="2">
        <v>43</v>
      </c>
      <c r="Z20" s="2">
        <v>523</v>
      </c>
      <c r="AA20" s="2">
        <v>-0.91331269349845201</v>
      </c>
      <c r="AB20" s="2">
        <v>-0.67505720823798632</v>
      </c>
      <c r="AC20" s="2">
        <v>-0.77631578947368418</v>
      </c>
      <c r="AD20" s="3">
        <v>1.0490053514398141</v>
      </c>
      <c r="AF20" s="2">
        <v>0.92088595477717972</v>
      </c>
      <c r="AH20" s="2">
        <v>0.97610450009822824</v>
      </c>
    </row>
    <row r="21" spans="1:34">
      <c r="A21" s="2">
        <v>15</v>
      </c>
      <c r="B21" s="2">
        <v>75</v>
      </c>
      <c r="C21" s="2">
        <v>188</v>
      </c>
      <c r="D21" s="2">
        <v>215</v>
      </c>
      <c r="E21" s="2">
        <v>87</v>
      </c>
      <c r="F21" s="2">
        <v>577</v>
      </c>
      <c r="G21" s="2">
        <v>-7.161803713527852E-2</v>
      </c>
      <c r="H21" s="2">
        <v>-6.699751861042183E-2</v>
      </c>
      <c r="I21" s="2">
        <v>-6.9230769230769235E-2</v>
      </c>
      <c r="K21" s="2">
        <v>15</v>
      </c>
      <c r="L21" s="2">
        <v>75</v>
      </c>
      <c r="M21" s="2">
        <v>192</v>
      </c>
      <c r="N21" s="2">
        <v>195</v>
      </c>
      <c r="O21" s="2">
        <v>63</v>
      </c>
      <c r="P21" s="2">
        <v>513</v>
      </c>
      <c r="Q21" s="2">
        <v>-9.5846645367412137E-3</v>
      </c>
      <c r="R21" s="2">
        <v>-7.7519379844961239E-3</v>
      </c>
      <c r="S21" s="2">
        <v>-8.5714285714285719E-3</v>
      </c>
      <c r="U21" s="2">
        <v>15</v>
      </c>
      <c r="V21" s="2">
        <v>75</v>
      </c>
      <c r="W21" s="2">
        <v>51</v>
      </c>
      <c r="X21" s="2">
        <v>403</v>
      </c>
      <c r="Y21" s="2">
        <v>50</v>
      </c>
      <c r="Z21" s="2">
        <v>554</v>
      </c>
      <c r="AA21" s="2">
        <v>-0.99435028248587576</v>
      </c>
      <c r="AB21" s="2">
        <v>-0.77533039647577096</v>
      </c>
      <c r="AC21" s="2">
        <v>-0.87128712871287128</v>
      </c>
      <c r="AD21" s="2">
        <v>0.99717514124293793</v>
      </c>
      <c r="AF21" s="2">
        <v>0.88766519823788559</v>
      </c>
      <c r="AH21" s="2">
        <v>0.93564356435643581</v>
      </c>
    </row>
    <row r="22" spans="1:34">
      <c r="A22" s="2">
        <v>15</v>
      </c>
      <c r="B22" s="2">
        <v>90</v>
      </c>
      <c r="C22" s="2">
        <v>323</v>
      </c>
      <c r="D22" s="2">
        <v>102</v>
      </c>
      <c r="E22" s="2">
        <v>54</v>
      </c>
      <c r="F22" s="2">
        <v>533</v>
      </c>
      <c r="G22" s="2">
        <v>0.66366366366366369</v>
      </c>
      <c r="H22" s="2">
        <v>0.52</v>
      </c>
      <c r="I22" s="2">
        <v>0.58311345646437995</v>
      </c>
      <c r="K22" s="2">
        <v>15</v>
      </c>
      <c r="L22" s="2">
        <v>90</v>
      </c>
      <c r="M22" s="2">
        <v>217</v>
      </c>
      <c r="N22" s="2">
        <v>164</v>
      </c>
      <c r="O22" s="2">
        <v>80</v>
      </c>
      <c r="P22" s="2">
        <v>541</v>
      </c>
      <c r="Q22" s="2">
        <v>0.155425219941349</v>
      </c>
      <c r="R22" s="2">
        <v>0.13910761154855639</v>
      </c>
      <c r="S22" s="2">
        <v>0.14681440443213301</v>
      </c>
      <c r="U22" s="2">
        <v>15</v>
      </c>
      <c r="V22" s="2">
        <v>90</v>
      </c>
      <c r="W22" s="2">
        <v>83</v>
      </c>
      <c r="X22" s="2">
        <v>382</v>
      </c>
      <c r="Y22" s="2">
        <v>53</v>
      </c>
      <c r="Z22" s="2">
        <v>571</v>
      </c>
      <c r="AA22" s="2">
        <v>-0.80592991913746626</v>
      </c>
      <c r="AB22" s="2">
        <v>-0.64301075268817209</v>
      </c>
      <c r="AC22" s="2">
        <v>-0.71531100478468901</v>
      </c>
      <c r="AD22" s="3">
        <v>1.0148938077374079</v>
      </c>
      <c r="AF22" s="2">
        <v>0.90843182336725514</v>
      </c>
      <c r="AH22" s="2">
        <v>0.95551711499115155</v>
      </c>
    </row>
    <row r="23" spans="1:34">
      <c r="A23" s="2">
        <v>15</v>
      </c>
      <c r="B23" s="2">
        <v>105</v>
      </c>
      <c r="C23" s="2">
        <v>362</v>
      </c>
      <c r="D23" s="2">
        <v>72</v>
      </c>
      <c r="E23" s="2">
        <v>55</v>
      </c>
      <c r="F23" s="2">
        <v>544</v>
      </c>
      <c r="G23" s="2">
        <v>0.84302325581395354</v>
      </c>
      <c r="H23" s="2">
        <v>0.66820276497695852</v>
      </c>
      <c r="I23" s="2">
        <v>0.74550128534704374</v>
      </c>
      <c r="K23" s="2">
        <v>15</v>
      </c>
      <c r="L23" s="2">
        <v>105</v>
      </c>
      <c r="M23" s="2">
        <v>277</v>
      </c>
      <c r="N23" s="2">
        <v>131</v>
      </c>
      <c r="O23" s="2">
        <v>77</v>
      </c>
      <c r="P23" s="2">
        <v>562</v>
      </c>
      <c r="Q23" s="2">
        <v>0.40331491712707179</v>
      </c>
      <c r="R23" s="2">
        <v>0.35784313725490202</v>
      </c>
      <c r="S23" s="2">
        <v>0.37922077922077918</v>
      </c>
      <c r="U23" s="2">
        <v>15</v>
      </c>
      <c r="V23" s="2">
        <v>105</v>
      </c>
      <c r="W23" s="2">
        <v>129</v>
      </c>
      <c r="X23" s="2">
        <v>271</v>
      </c>
      <c r="Y23" s="2">
        <v>59</v>
      </c>
      <c r="Z23" s="2">
        <v>518</v>
      </c>
      <c r="AA23" s="2">
        <v>-0.44654088050314472</v>
      </c>
      <c r="AB23" s="2">
        <v>-0.35499999999999998</v>
      </c>
      <c r="AC23" s="2">
        <v>-0.3955431754874652</v>
      </c>
      <c r="AD23" s="3">
        <v>1.015089182045334</v>
      </c>
      <c r="AF23" s="2">
        <v>0.91680134872452634</v>
      </c>
      <c r="AH23" s="2">
        <v>0.96055248298903906</v>
      </c>
    </row>
    <row r="24" spans="1:34">
      <c r="A24" s="2">
        <v>15</v>
      </c>
      <c r="B24" s="2">
        <v>120</v>
      </c>
      <c r="C24" s="2">
        <v>307</v>
      </c>
      <c r="D24" s="2">
        <v>97</v>
      </c>
      <c r="E24" s="2">
        <v>67</v>
      </c>
      <c r="F24" s="2">
        <v>538</v>
      </c>
      <c r="G24" s="2">
        <v>0.62130177514792895</v>
      </c>
      <c r="H24" s="2">
        <v>0.51980198019801982</v>
      </c>
      <c r="I24" s="2">
        <v>0.56603773584905659</v>
      </c>
      <c r="K24" s="2">
        <v>15</v>
      </c>
      <c r="L24" s="2">
        <v>120</v>
      </c>
      <c r="M24" s="2">
        <v>384</v>
      </c>
      <c r="N24" s="2">
        <v>74</v>
      </c>
      <c r="O24" s="2">
        <v>49</v>
      </c>
      <c r="P24" s="2">
        <v>556</v>
      </c>
      <c r="Q24" s="2">
        <v>0.8707865168539326</v>
      </c>
      <c r="R24" s="2">
        <v>0.67685589519650657</v>
      </c>
      <c r="S24" s="2">
        <v>0.76167076167076164</v>
      </c>
      <c r="U24" s="2">
        <v>15</v>
      </c>
      <c r="V24" s="2">
        <v>120</v>
      </c>
      <c r="W24" s="2">
        <v>192</v>
      </c>
      <c r="X24" s="2">
        <v>205</v>
      </c>
      <c r="Y24" s="2">
        <v>79</v>
      </c>
      <c r="Z24" s="2">
        <v>555</v>
      </c>
      <c r="AA24" s="2">
        <v>-3.6619718309859148E-2</v>
      </c>
      <c r="AB24" s="2">
        <v>-3.2745591939546598E-2</v>
      </c>
      <c r="AC24" s="2">
        <v>-3.4574468085106377E-2</v>
      </c>
      <c r="AD24" s="3">
        <v>1.032387066221218</v>
      </c>
      <c r="AF24" s="2">
        <v>0.92303769502022093</v>
      </c>
      <c r="AH24" s="2">
        <v>0.97132254842562515</v>
      </c>
    </row>
    <row r="25" spans="1:34">
      <c r="A25" s="2">
        <v>15</v>
      </c>
      <c r="B25" s="2">
        <v>135</v>
      </c>
      <c r="C25" s="2">
        <v>195</v>
      </c>
      <c r="D25" s="2">
        <v>176</v>
      </c>
      <c r="E25" s="2">
        <v>64</v>
      </c>
      <c r="F25" s="2">
        <v>499</v>
      </c>
      <c r="G25" s="2">
        <v>6.354515050167224E-2</v>
      </c>
      <c r="H25" s="2">
        <v>5.1212938005390833E-2</v>
      </c>
      <c r="I25" s="2">
        <v>5.6716417910447757E-2</v>
      </c>
      <c r="K25" s="2">
        <v>15</v>
      </c>
      <c r="L25" s="2">
        <v>135</v>
      </c>
      <c r="M25" s="2">
        <v>379</v>
      </c>
      <c r="N25" s="2">
        <v>67</v>
      </c>
      <c r="O25" s="2">
        <v>48</v>
      </c>
      <c r="P25" s="2">
        <v>542</v>
      </c>
      <c r="Q25" s="2">
        <v>0.91228070175438591</v>
      </c>
      <c r="R25" s="2">
        <v>0.69955156950672648</v>
      </c>
      <c r="S25" s="2">
        <v>0.79187817258883253</v>
      </c>
      <c r="U25" s="2">
        <v>15</v>
      </c>
      <c r="V25" s="2">
        <v>135</v>
      </c>
      <c r="W25" s="2">
        <v>314</v>
      </c>
      <c r="X25" s="2">
        <v>99</v>
      </c>
      <c r="Y25" s="2">
        <v>73</v>
      </c>
      <c r="Z25" s="2">
        <v>559</v>
      </c>
      <c r="AA25" s="2">
        <v>0.59888579387186625</v>
      </c>
      <c r="AB25" s="2">
        <v>0.52058111380145278</v>
      </c>
      <c r="AC25" s="2">
        <v>0.55699481865284972</v>
      </c>
      <c r="AD25" s="3">
        <v>1.0447505800187631</v>
      </c>
      <c r="AF25" s="2">
        <v>0.93305999367541348</v>
      </c>
      <c r="AH25" s="2">
        <v>0.98214201174537608</v>
      </c>
    </row>
    <row r="26" spans="1:34">
      <c r="A26" s="2">
        <v>15</v>
      </c>
      <c r="B26" s="2">
        <v>150</v>
      </c>
      <c r="C26" s="2">
        <v>160</v>
      </c>
      <c r="D26" s="2">
        <v>244</v>
      </c>
      <c r="E26" s="2">
        <v>58</v>
      </c>
      <c r="F26" s="2">
        <v>520</v>
      </c>
      <c r="G26" s="2">
        <v>-0.26250000000000001</v>
      </c>
      <c r="H26" s="2">
        <v>-0.20792079207920799</v>
      </c>
      <c r="I26" s="2">
        <v>-0.23204419889502759</v>
      </c>
      <c r="K26" s="2">
        <v>15</v>
      </c>
      <c r="L26" s="2">
        <v>150</v>
      </c>
      <c r="M26" s="2">
        <v>316</v>
      </c>
      <c r="N26" s="2">
        <v>118</v>
      </c>
      <c r="O26" s="2">
        <v>59</v>
      </c>
      <c r="P26" s="2">
        <v>552</v>
      </c>
      <c r="Q26" s="2">
        <v>0.5625</v>
      </c>
      <c r="R26" s="2">
        <v>0.45622119815668211</v>
      </c>
      <c r="S26" s="2">
        <v>0.50381679389312972</v>
      </c>
      <c r="U26" s="2">
        <v>15</v>
      </c>
      <c r="V26" s="2">
        <v>150</v>
      </c>
      <c r="W26" s="2">
        <v>377</v>
      </c>
      <c r="X26" s="2">
        <v>72</v>
      </c>
      <c r="Y26" s="2">
        <v>54</v>
      </c>
      <c r="Z26" s="2">
        <v>557</v>
      </c>
      <c r="AA26" s="2">
        <v>0.85434173669467783</v>
      </c>
      <c r="AB26" s="2">
        <v>0.67928730512249447</v>
      </c>
      <c r="AC26" s="2">
        <v>0.75682382133995041</v>
      </c>
      <c r="AD26" s="3">
        <v>1.0245381461526399</v>
      </c>
      <c r="AF26" s="2">
        <v>0.91890491719924194</v>
      </c>
      <c r="AH26" s="2">
        <v>0.96579938818785438</v>
      </c>
    </row>
    <row r="27" spans="1:34">
      <c r="A27" s="2">
        <v>15</v>
      </c>
      <c r="B27" s="2">
        <v>165</v>
      </c>
      <c r="C27" s="2">
        <v>201</v>
      </c>
      <c r="D27" s="2">
        <v>192</v>
      </c>
      <c r="E27" s="2">
        <v>78</v>
      </c>
      <c r="F27" s="2">
        <v>549</v>
      </c>
      <c r="G27" s="2">
        <v>2.5787965616045849E-2</v>
      </c>
      <c r="H27" s="2">
        <v>2.2900763358778629E-2</v>
      </c>
      <c r="I27" s="2">
        <v>2.4258760107816711E-2</v>
      </c>
      <c r="K27" s="2">
        <v>15</v>
      </c>
      <c r="L27" s="2">
        <v>165</v>
      </c>
      <c r="M27" s="2">
        <v>194</v>
      </c>
      <c r="N27" s="2">
        <v>194</v>
      </c>
      <c r="O27" s="2">
        <v>71</v>
      </c>
      <c r="P27" s="2">
        <v>530</v>
      </c>
      <c r="Q27" s="2">
        <v>0</v>
      </c>
      <c r="R27" s="2">
        <v>0</v>
      </c>
      <c r="S27" s="2">
        <v>0</v>
      </c>
      <c r="U27" s="2">
        <v>15</v>
      </c>
      <c r="V27" s="2">
        <v>165</v>
      </c>
      <c r="W27" s="2">
        <v>400</v>
      </c>
      <c r="X27" s="2">
        <v>54</v>
      </c>
      <c r="Y27" s="2">
        <v>44</v>
      </c>
      <c r="Z27" s="2">
        <v>542</v>
      </c>
      <c r="AA27" s="2">
        <v>1.0116959064327491</v>
      </c>
      <c r="AB27" s="2">
        <v>0.76211453744493396</v>
      </c>
      <c r="AC27" s="2">
        <v>0.8693467336683417</v>
      </c>
      <c r="AD27" s="3">
        <v>1.005847953216374</v>
      </c>
      <c r="AF27" s="2">
        <v>0.88105726872246704</v>
      </c>
      <c r="AH27" s="2">
        <v>0.9346733668341709</v>
      </c>
    </row>
    <row r="28" spans="1:34">
      <c r="A28" s="2">
        <v>15</v>
      </c>
      <c r="B28" s="2">
        <v>180</v>
      </c>
      <c r="C28" s="2">
        <v>296</v>
      </c>
      <c r="D28" s="2">
        <v>108</v>
      </c>
      <c r="E28" s="2">
        <v>65</v>
      </c>
      <c r="F28" s="2">
        <v>534</v>
      </c>
      <c r="G28" s="2">
        <v>0.56287425149700598</v>
      </c>
      <c r="H28" s="2">
        <v>0.46534653465346543</v>
      </c>
      <c r="I28" s="2">
        <v>0.50948509485094851</v>
      </c>
      <c r="K28" s="2">
        <v>15</v>
      </c>
      <c r="L28" s="2">
        <v>180</v>
      </c>
      <c r="M28" s="2">
        <v>203</v>
      </c>
      <c r="N28" s="2">
        <v>192</v>
      </c>
      <c r="O28" s="2">
        <v>65</v>
      </c>
      <c r="P28" s="2">
        <v>525</v>
      </c>
      <c r="Q28" s="2">
        <v>3.3846153846153852E-2</v>
      </c>
      <c r="R28" s="2">
        <v>2.7848101265822781E-2</v>
      </c>
      <c r="S28" s="2">
        <v>3.0555555555555551E-2</v>
      </c>
      <c r="U28" s="2">
        <v>15</v>
      </c>
      <c r="V28" s="2">
        <v>180</v>
      </c>
      <c r="W28" s="2">
        <v>402</v>
      </c>
      <c r="X28" s="2">
        <v>61</v>
      </c>
      <c r="Y28" s="2">
        <v>56</v>
      </c>
      <c r="Z28" s="2">
        <v>575</v>
      </c>
      <c r="AA28" s="2">
        <v>0.90933333333333333</v>
      </c>
      <c r="AB28" s="2">
        <v>0.73650107991360692</v>
      </c>
      <c r="AC28" s="2">
        <v>0.81384248210023868</v>
      </c>
      <c r="AD28" s="3">
        <v>1.0344714464615761</v>
      </c>
      <c r="AF28" s="2">
        <v>0.93525095622329446</v>
      </c>
      <c r="AH28" s="2">
        <v>0.97977540580163158</v>
      </c>
    </row>
    <row r="29" spans="1:34">
      <c r="A29" s="2">
        <v>30</v>
      </c>
      <c r="B29" s="2">
        <v>0</v>
      </c>
      <c r="C29" s="2">
        <v>110</v>
      </c>
      <c r="D29" s="2">
        <v>300</v>
      </c>
      <c r="E29" s="2">
        <v>76</v>
      </c>
      <c r="F29" s="2">
        <v>562</v>
      </c>
      <c r="G29" s="2">
        <v>-0.52486187845303867</v>
      </c>
      <c r="H29" s="2">
        <v>-0.46341463414634149</v>
      </c>
      <c r="I29" s="2">
        <v>-0.49222797927461143</v>
      </c>
      <c r="K29" s="2">
        <v>30</v>
      </c>
      <c r="L29" s="2">
        <v>0</v>
      </c>
      <c r="M29" s="2">
        <v>193</v>
      </c>
      <c r="N29" s="2">
        <v>186</v>
      </c>
      <c r="O29" s="2">
        <v>56</v>
      </c>
      <c r="P29" s="2">
        <v>491</v>
      </c>
      <c r="Q29" s="2">
        <v>2.4054982817869421E-2</v>
      </c>
      <c r="R29" s="2">
        <v>1.8469656992084429E-2</v>
      </c>
      <c r="S29" s="2">
        <v>2.0895522388059699E-2</v>
      </c>
      <c r="U29" s="2">
        <v>30</v>
      </c>
      <c r="V29" s="2">
        <v>0</v>
      </c>
      <c r="W29" s="2">
        <v>376</v>
      </c>
      <c r="X29" s="2">
        <v>61</v>
      </c>
      <c r="Y29" s="2">
        <v>58</v>
      </c>
      <c r="Z29" s="2">
        <v>553</v>
      </c>
      <c r="AA29" s="2">
        <v>0.8923512747875354</v>
      </c>
      <c r="AB29" s="2">
        <v>0.7208237986270023</v>
      </c>
      <c r="AC29" s="2">
        <v>0.79746835443037978</v>
      </c>
      <c r="AD29" s="3">
        <v>1.0176149061459769</v>
      </c>
      <c r="AF29" s="2">
        <v>0.9279795191682767</v>
      </c>
      <c r="AH29" s="2">
        <v>0.96837092164409355</v>
      </c>
    </row>
    <row r="30" spans="1:34">
      <c r="A30" s="2">
        <v>30</v>
      </c>
      <c r="B30" s="2">
        <v>15</v>
      </c>
      <c r="C30" s="2">
        <v>185</v>
      </c>
      <c r="D30" s="2">
        <v>203</v>
      </c>
      <c r="E30" s="2">
        <v>52</v>
      </c>
      <c r="F30" s="2">
        <v>492</v>
      </c>
      <c r="G30" s="2">
        <v>-6.1643835616438353E-2</v>
      </c>
      <c r="H30" s="2">
        <v>-4.6391752577319589E-2</v>
      </c>
      <c r="I30" s="2">
        <v>-5.2941176470588228E-2</v>
      </c>
      <c r="K30" s="2">
        <v>30</v>
      </c>
      <c r="L30" s="2">
        <v>15</v>
      </c>
      <c r="M30" s="2">
        <v>201</v>
      </c>
      <c r="N30" s="2">
        <v>212</v>
      </c>
      <c r="O30" s="2">
        <v>68</v>
      </c>
      <c r="P30" s="2">
        <v>549</v>
      </c>
      <c r="Q30" s="2">
        <v>-3.151862464183381E-2</v>
      </c>
      <c r="R30" s="2">
        <v>-2.663438256658596E-2</v>
      </c>
      <c r="S30" s="2">
        <v>-2.8871391076115489E-2</v>
      </c>
      <c r="U30" s="2">
        <v>30</v>
      </c>
      <c r="V30" s="2">
        <v>15</v>
      </c>
      <c r="W30" s="2">
        <v>415</v>
      </c>
      <c r="X30" s="2">
        <v>50</v>
      </c>
      <c r="Y30" s="2">
        <v>40</v>
      </c>
      <c r="Z30" s="2">
        <v>545</v>
      </c>
      <c r="AA30" s="2">
        <v>1.0579710144927541</v>
      </c>
      <c r="AB30" s="2">
        <v>0.78494623655913975</v>
      </c>
      <c r="AC30" s="2">
        <v>0.90123456790123457</v>
      </c>
      <c r="AD30" s="3">
        <v>1.0289855072463769</v>
      </c>
      <c r="AF30" s="2">
        <v>0.89247311827956999</v>
      </c>
      <c r="AH30" s="2">
        <v>0.95061728395061729</v>
      </c>
    </row>
    <row r="31" spans="1:34">
      <c r="A31" s="2">
        <v>30</v>
      </c>
      <c r="B31" s="2">
        <v>30</v>
      </c>
      <c r="C31" s="2">
        <v>255</v>
      </c>
      <c r="D31" s="2">
        <v>184</v>
      </c>
      <c r="E31" s="2">
        <v>84</v>
      </c>
      <c r="F31" s="2">
        <v>607</v>
      </c>
      <c r="G31" s="2">
        <v>0.17444717444717439</v>
      </c>
      <c r="H31" s="2">
        <v>0.16173120728929391</v>
      </c>
      <c r="I31" s="2">
        <v>0.1678486997635934</v>
      </c>
      <c r="K31" s="2">
        <v>30</v>
      </c>
      <c r="L31" s="2">
        <v>30</v>
      </c>
      <c r="M31" s="2">
        <v>290</v>
      </c>
      <c r="N31" s="2">
        <v>117</v>
      </c>
      <c r="O31" s="2">
        <v>100</v>
      </c>
      <c r="P31" s="2">
        <v>607</v>
      </c>
      <c r="Q31" s="2">
        <v>0.42506142506142508</v>
      </c>
      <c r="R31" s="2">
        <v>0.42506142506142508</v>
      </c>
      <c r="S31" s="2">
        <v>0.42506142506142508</v>
      </c>
      <c r="U31" s="2">
        <v>30</v>
      </c>
      <c r="V31" s="2">
        <v>30</v>
      </c>
      <c r="W31" s="2">
        <v>367</v>
      </c>
      <c r="X31" s="2">
        <v>64</v>
      </c>
      <c r="Y31" s="2">
        <v>54</v>
      </c>
      <c r="Z31" s="2">
        <v>539</v>
      </c>
      <c r="AA31" s="2">
        <v>0.89380530973451322</v>
      </c>
      <c r="AB31" s="2">
        <v>0.70301624129930396</v>
      </c>
      <c r="AC31" s="2">
        <v>0.78701298701298705</v>
      </c>
      <c r="AD31" s="3">
        <v>1.000863447007653</v>
      </c>
      <c r="AF31" s="2">
        <v>0.91665986109828823</v>
      </c>
      <c r="AH31" s="2">
        <v>0.95379620546921129</v>
      </c>
    </row>
    <row r="32" spans="1:34">
      <c r="A32" s="2">
        <v>30</v>
      </c>
      <c r="B32" s="2">
        <v>45</v>
      </c>
      <c r="C32" s="2">
        <v>190</v>
      </c>
      <c r="D32" s="2">
        <v>183</v>
      </c>
      <c r="E32" s="2">
        <v>67</v>
      </c>
      <c r="F32" s="2">
        <v>507</v>
      </c>
      <c r="G32" s="2">
        <v>2.2801302931596091E-2</v>
      </c>
      <c r="H32" s="2">
        <v>1.876675603217158E-2</v>
      </c>
      <c r="I32" s="2">
        <v>2.058823529411765E-2</v>
      </c>
      <c r="K32" s="2">
        <v>30</v>
      </c>
      <c r="L32" s="2">
        <v>45</v>
      </c>
      <c r="M32" s="2">
        <v>379</v>
      </c>
      <c r="N32" s="2">
        <v>60</v>
      </c>
      <c r="O32" s="2">
        <v>55</v>
      </c>
      <c r="P32" s="2">
        <v>549</v>
      </c>
      <c r="Q32" s="2">
        <v>0.91404011461318047</v>
      </c>
      <c r="R32" s="2">
        <v>0.72665148063781326</v>
      </c>
      <c r="S32" s="2">
        <v>0.80964467005076146</v>
      </c>
      <c r="U32" s="2">
        <v>30</v>
      </c>
      <c r="V32" s="2">
        <v>45</v>
      </c>
      <c r="W32" s="2">
        <v>281</v>
      </c>
      <c r="X32" s="2">
        <v>109</v>
      </c>
      <c r="Y32" s="2">
        <v>73</v>
      </c>
      <c r="Z32" s="2">
        <v>536</v>
      </c>
      <c r="AA32" s="2">
        <v>0.51190476190476186</v>
      </c>
      <c r="AB32" s="2">
        <v>0.44102564102564101</v>
      </c>
      <c r="AC32" s="2">
        <v>0.47382920110192839</v>
      </c>
      <c r="AD32" s="3">
        <v>1.023767170142718</v>
      </c>
      <c r="AF32" s="2">
        <v>0.92490573122137199</v>
      </c>
      <c r="AH32" s="2">
        <v>0.96904372642679715</v>
      </c>
    </row>
    <row r="33" spans="1:34">
      <c r="A33" s="2">
        <v>30</v>
      </c>
      <c r="B33" s="2">
        <v>60</v>
      </c>
      <c r="C33" s="2">
        <v>131</v>
      </c>
      <c r="D33" s="2">
        <v>287</v>
      </c>
      <c r="E33" s="2">
        <v>66</v>
      </c>
      <c r="F33" s="2">
        <v>550</v>
      </c>
      <c r="G33" s="2">
        <v>-0.44571428571428567</v>
      </c>
      <c r="H33" s="2">
        <v>-0.37320574162679432</v>
      </c>
      <c r="I33" s="2">
        <v>-0.40625</v>
      </c>
      <c r="K33" s="2">
        <v>30</v>
      </c>
      <c r="L33" s="2">
        <v>60</v>
      </c>
      <c r="M33" s="2">
        <v>368</v>
      </c>
      <c r="N33" s="2">
        <v>75</v>
      </c>
      <c r="O33" s="2">
        <v>50</v>
      </c>
      <c r="P33" s="2">
        <v>543</v>
      </c>
      <c r="Q33" s="2">
        <v>0.85422740524781338</v>
      </c>
      <c r="R33" s="2">
        <v>0.66139954853273142</v>
      </c>
      <c r="S33" s="2">
        <v>0.74554707379134855</v>
      </c>
      <c r="U33" s="2">
        <v>30</v>
      </c>
      <c r="V33" s="2">
        <v>60</v>
      </c>
      <c r="W33" s="2">
        <v>190</v>
      </c>
      <c r="X33" s="2">
        <v>212</v>
      </c>
      <c r="Y33" s="2">
        <v>75</v>
      </c>
      <c r="Z33" s="2">
        <v>552</v>
      </c>
      <c r="AA33" s="2">
        <v>-6.25E-2</v>
      </c>
      <c r="AB33" s="2">
        <v>-5.4726368159203981E-2</v>
      </c>
      <c r="AC33" s="2">
        <v>-5.8355437665782488E-2</v>
      </c>
      <c r="AD33" s="2">
        <v>0.98131988820530691</v>
      </c>
      <c r="AF33" s="2">
        <v>0.87969584094715059</v>
      </c>
      <c r="AH33" s="2">
        <v>0.92439385281022979</v>
      </c>
    </row>
    <row r="34" spans="1:34">
      <c r="A34" s="2">
        <v>30</v>
      </c>
      <c r="B34" s="2">
        <v>75</v>
      </c>
      <c r="C34" s="2">
        <v>78</v>
      </c>
      <c r="D34" s="2">
        <v>344</v>
      </c>
      <c r="E34" s="2">
        <v>50</v>
      </c>
      <c r="F34" s="2">
        <v>522</v>
      </c>
      <c r="G34" s="2">
        <v>-0.82608695652173914</v>
      </c>
      <c r="H34" s="2">
        <v>-0.63033175355450233</v>
      </c>
      <c r="I34" s="2">
        <v>-0.71505376344086025</v>
      </c>
      <c r="K34" s="2">
        <v>30</v>
      </c>
      <c r="L34" s="2">
        <v>75</v>
      </c>
      <c r="M34" s="2">
        <v>278</v>
      </c>
      <c r="N34" s="2">
        <v>119</v>
      </c>
      <c r="O34" s="2">
        <v>66</v>
      </c>
      <c r="P34" s="2">
        <v>529</v>
      </c>
      <c r="Q34" s="2">
        <v>0.48328267477203651</v>
      </c>
      <c r="R34" s="2">
        <v>0.40050377833753148</v>
      </c>
      <c r="S34" s="2">
        <v>0.43801652892561982</v>
      </c>
      <c r="U34" s="2">
        <v>30</v>
      </c>
      <c r="V34" s="2">
        <v>75</v>
      </c>
      <c r="W34" s="2">
        <v>128</v>
      </c>
      <c r="X34" s="2">
        <v>298</v>
      </c>
      <c r="Y34" s="2">
        <v>68</v>
      </c>
      <c r="Z34" s="2">
        <v>562</v>
      </c>
      <c r="AA34" s="2">
        <v>-0.46961325966850831</v>
      </c>
      <c r="AB34" s="2">
        <v>-0.39906103286384981</v>
      </c>
      <c r="AC34" s="2">
        <v>-0.43147208121827407</v>
      </c>
      <c r="AD34" s="3">
        <v>1.0318196920031479</v>
      </c>
      <c r="AF34" s="2">
        <v>0.92285127738688932</v>
      </c>
      <c r="AH34" s="2">
        <v>0.9708465419266582</v>
      </c>
    </row>
    <row r="35" spans="1:34">
      <c r="A35" s="2">
        <v>30</v>
      </c>
      <c r="B35" s="2">
        <v>90</v>
      </c>
      <c r="C35" s="2">
        <v>121</v>
      </c>
      <c r="D35" s="2">
        <v>296</v>
      </c>
      <c r="E35" s="2">
        <v>74</v>
      </c>
      <c r="F35" s="2">
        <v>565</v>
      </c>
      <c r="G35" s="2">
        <v>-0.47945205479452052</v>
      </c>
      <c r="H35" s="2">
        <v>-0.41966426858513189</v>
      </c>
      <c r="I35" s="2">
        <v>-0.4475703324808184</v>
      </c>
      <c r="K35" s="2">
        <v>30</v>
      </c>
      <c r="L35" s="2">
        <v>90</v>
      </c>
      <c r="M35" s="2">
        <v>184</v>
      </c>
      <c r="N35" s="2">
        <v>195</v>
      </c>
      <c r="O35" s="2">
        <v>76</v>
      </c>
      <c r="P35" s="2">
        <v>531</v>
      </c>
      <c r="Q35" s="2">
        <v>-3.3232628398791542E-2</v>
      </c>
      <c r="R35" s="2">
        <v>-2.9023746701846969E-2</v>
      </c>
      <c r="S35" s="2">
        <v>-3.098591549295775E-2</v>
      </c>
      <c r="U35" s="2">
        <v>30</v>
      </c>
      <c r="V35" s="2">
        <v>90</v>
      </c>
      <c r="W35" s="2">
        <v>71</v>
      </c>
      <c r="X35" s="2">
        <v>367</v>
      </c>
      <c r="Y35" s="2">
        <v>57</v>
      </c>
      <c r="Z35" s="2">
        <v>552</v>
      </c>
      <c r="AA35" s="2">
        <v>-0.84090909090909094</v>
      </c>
      <c r="AB35" s="2">
        <v>-0.67579908675799083</v>
      </c>
      <c r="AC35" s="2">
        <v>-0.74936708860759493</v>
      </c>
      <c r="AD35" s="2">
        <v>0.98398733119890558</v>
      </c>
      <c r="AF35" s="2">
        <v>0.89754565563965494</v>
      </c>
      <c r="AH35" s="2">
        <v>0.93637805086728532</v>
      </c>
    </row>
    <row r="36" spans="1:34">
      <c r="A36" s="2">
        <v>30</v>
      </c>
      <c r="B36" s="2">
        <v>105</v>
      </c>
      <c r="C36" s="2">
        <v>189</v>
      </c>
      <c r="D36" s="2">
        <v>201</v>
      </c>
      <c r="E36" s="2">
        <v>81</v>
      </c>
      <c r="F36" s="2">
        <v>552</v>
      </c>
      <c r="G36" s="2">
        <v>-3.4090909090909088E-2</v>
      </c>
      <c r="H36" s="2">
        <v>-3.0769230769230771E-2</v>
      </c>
      <c r="I36" s="2">
        <v>-3.2345013477088951E-2</v>
      </c>
      <c r="K36" s="2">
        <v>30</v>
      </c>
      <c r="L36" s="2">
        <v>105</v>
      </c>
      <c r="M36" s="2">
        <v>199</v>
      </c>
      <c r="N36" s="2">
        <v>207</v>
      </c>
      <c r="O36" s="2">
        <v>65</v>
      </c>
      <c r="P36" s="2">
        <v>536</v>
      </c>
      <c r="Q36" s="2">
        <v>-2.3809523809523812E-2</v>
      </c>
      <c r="R36" s="2">
        <v>-1.970443349753695E-2</v>
      </c>
      <c r="S36" s="2">
        <v>-2.15633423180593E-2</v>
      </c>
      <c r="U36" s="2">
        <v>30</v>
      </c>
      <c r="V36" s="2">
        <v>105</v>
      </c>
      <c r="W36" s="2">
        <v>56</v>
      </c>
      <c r="X36" s="2">
        <v>411</v>
      </c>
      <c r="Y36" s="2">
        <v>45</v>
      </c>
      <c r="Z36" s="2">
        <v>557</v>
      </c>
      <c r="AA36" s="2">
        <v>-0.99439775910364148</v>
      </c>
      <c r="AB36" s="2">
        <v>-0.76017130620985007</v>
      </c>
      <c r="AC36" s="2">
        <v>-0.86165048543689315</v>
      </c>
      <c r="AD36" s="2">
        <v>0.99719887955182107</v>
      </c>
      <c r="AF36" s="2">
        <v>0.88008565310492526</v>
      </c>
      <c r="AH36" s="2">
        <v>0.93082524271844691</v>
      </c>
    </row>
    <row r="37" spans="1:34">
      <c r="A37" s="2">
        <v>30</v>
      </c>
      <c r="B37" s="2">
        <v>120</v>
      </c>
      <c r="C37" s="2">
        <v>239</v>
      </c>
      <c r="D37" s="2">
        <v>160</v>
      </c>
      <c r="E37" s="2">
        <v>65</v>
      </c>
      <c r="F37" s="2">
        <v>529</v>
      </c>
      <c r="G37" s="2">
        <v>0.2401215805471125</v>
      </c>
      <c r="H37" s="2">
        <v>0.1979949874686717</v>
      </c>
      <c r="I37" s="2">
        <v>0.21703296703296701</v>
      </c>
      <c r="K37" s="2">
        <v>30</v>
      </c>
      <c r="L37" s="2">
        <v>120</v>
      </c>
      <c r="M37" s="2">
        <v>285</v>
      </c>
      <c r="N37" s="2">
        <v>118</v>
      </c>
      <c r="O37" s="2">
        <v>72</v>
      </c>
      <c r="P37" s="2">
        <v>547</v>
      </c>
      <c r="Q37" s="2">
        <v>0.48126801152737753</v>
      </c>
      <c r="R37" s="2">
        <v>0.4143920595533499</v>
      </c>
      <c r="S37" s="2">
        <v>0.44533333333333341</v>
      </c>
      <c r="U37" s="2">
        <v>30</v>
      </c>
      <c r="V37" s="2">
        <v>120</v>
      </c>
      <c r="W37" s="2">
        <v>63</v>
      </c>
      <c r="X37" s="2">
        <v>385</v>
      </c>
      <c r="Y37" s="2">
        <v>54</v>
      </c>
      <c r="Z37" s="2">
        <v>556</v>
      </c>
      <c r="AA37" s="2">
        <v>-0.9044943820224719</v>
      </c>
      <c r="AB37" s="2">
        <v>-0.71875</v>
      </c>
      <c r="AC37" s="2">
        <v>-0.80099502487562191</v>
      </c>
      <c r="AD37" s="3">
        <v>1.0258703347771561</v>
      </c>
      <c r="AF37" s="2">
        <v>0.92569576559355538</v>
      </c>
      <c r="AH37" s="2">
        <v>0.97038763575740683</v>
      </c>
    </row>
    <row r="38" spans="1:34">
      <c r="A38" s="2">
        <v>30</v>
      </c>
      <c r="B38" s="2">
        <v>135</v>
      </c>
      <c r="C38" s="2">
        <v>192</v>
      </c>
      <c r="D38" s="2">
        <v>213</v>
      </c>
      <c r="E38" s="2">
        <v>54</v>
      </c>
      <c r="F38" s="2">
        <v>513</v>
      </c>
      <c r="G38" s="2">
        <v>-6.7092651757188496E-2</v>
      </c>
      <c r="H38" s="2">
        <v>-5.185185185185185E-2</v>
      </c>
      <c r="I38" s="2">
        <v>-5.8495821727019497E-2</v>
      </c>
      <c r="K38" s="2">
        <v>30</v>
      </c>
      <c r="L38" s="2">
        <v>135</v>
      </c>
      <c r="M38" s="2">
        <v>374</v>
      </c>
      <c r="N38" s="2">
        <v>66</v>
      </c>
      <c r="O38" s="2">
        <v>52</v>
      </c>
      <c r="P38" s="2">
        <v>544</v>
      </c>
      <c r="Q38" s="2">
        <v>0.89534883720930236</v>
      </c>
      <c r="R38" s="2">
        <v>0.7</v>
      </c>
      <c r="S38" s="2">
        <v>0.7857142857142857</v>
      </c>
      <c r="U38" s="2">
        <v>30</v>
      </c>
      <c r="V38" s="2">
        <v>135</v>
      </c>
      <c r="W38" s="2">
        <v>114</v>
      </c>
      <c r="X38" s="2">
        <v>302</v>
      </c>
      <c r="Y38" s="2">
        <v>59</v>
      </c>
      <c r="Z38" s="2">
        <v>534</v>
      </c>
      <c r="AA38" s="2">
        <v>-0.56287425149700598</v>
      </c>
      <c r="AB38" s="2">
        <v>-0.45192307692307693</v>
      </c>
      <c r="AC38" s="2">
        <v>-0.5013333333333333</v>
      </c>
      <c r="AD38" s="3">
        <v>1.028415982010308</v>
      </c>
      <c r="AF38" s="2">
        <v>0.91608966055532282</v>
      </c>
      <c r="AH38" s="2">
        <v>0.96555759910579142</v>
      </c>
    </row>
    <row r="39" spans="1:34">
      <c r="A39" s="2">
        <v>30</v>
      </c>
      <c r="B39" s="2">
        <v>150</v>
      </c>
      <c r="C39" s="2">
        <v>102</v>
      </c>
      <c r="D39" s="2">
        <v>321</v>
      </c>
      <c r="E39" s="2">
        <v>67</v>
      </c>
      <c r="F39" s="2">
        <v>557</v>
      </c>
      <c r="G39" s="2">
        <v>-0.61344537815126055</v>
      </c>
      <c r="H39" s="2">
        <v>-0.51773049645390068</v>
      </c>
      <c r="I39" s="2">
        <v>-0.56153846153846154</v>
      </c>
      <c r="K39" s="2">
        <v>30</v>
      </c>
      <c r="L39" s="2">
        <v>150</v>
      </c>
      <c r="M39" s="2">
        <v>378</v>
      </c>
      <c r="N39" s="2">
        <v>75</v>
      </c>
      <c r="O39" s="2">
        <v>45</v>
      </c>
      <c r="P39" s="2">
        <v>543</v>
      </c>
      <c r="Q39" s="2">
        <v>0.88338192419825068</v>
      </c>
      <c r="R39" s="2">
        <v>0.66887417218543044</v>
      </c>
      <c r="S39" s="2">
        <v>0.7613065326633166</v>
      </c>
      <c r="U39" s="2">
        <v>30</v>
      </c>
      <c r="V39" s="2">
        <v>150</v>
      </c>
      <c r="W39" s="2">
        <v>189</v>
      </c>
      <c r="X39" s="2">
        <v>227</v>
      </c>
      <c r="Y39" s="2">
        <v>57</v>
      </c>
      <c r="Z39" s="2">
        <v>530</v>
      </c>
      <c r="AA39" s="2">
        <v>-0.1151515151515152</v>
      </c>
      <c r="AB39" s="2">
        <v>-9.1346153846153841E-2</v>
      </c>
      <c r="AC39" s="2">
        <v>-0.1018766756032172</v>
      </c>
      <c r="AD39" s="3">
        <v>1.0358769383376469</v>
      </c>
      <c r="AF39" s="2">
        <v>0.91906363663740998</v>
      </c>
      <c r="AH39" s="2">
        <v>0.9700400140613552</v>
      </c>
    </row>
    <row r="40" spans="1:34">
      <c r="A40" s="2">
        <v>30</v>
      </c>
      <c r="B40" s="2">
        <v>165</v>
      </c>
      <c r="C40" s="2">
        <v>70</v>
      </c>
      <c r="D40" s="2">
        <v>343</v>
      </c>
      <c r="E40" s="2">
        <v>54</v>
      </c>
      <c r="F40" s="2">
        <v>521</v>
      </c>
      <c r="G40" s="2">
        <v>-0.85046728971962615</v>
      </c>
      <c r="H40" s="2">
        <v>-0.66101694915254239</v>
      </c>
      <c r="I40" s="2">
        <v>-0.7438692098092643</v>
      </c>
      <c r="K40" s="2">
        <v>30</v>
      </c>
      <c r="L40" s="2">
        <v>165</v>
      </c>
      <c r="M40" s="2">
        <v>277</v>
      </c>
      <c r="N40" s="2">
        <v>125</v>
      </c>
      <c r="O40" s="2">
        <v>69</v>
      </c>
      <c r="P40" s="2">
        <v>540</v>
      </c>
      <c r="Q40" s="2">
        <v>0.44705882352941179</v>
      </c>
      <c r="R40" s="2">
        <v>0.37810945273631841</v>
      </c>
      <c r="S40" s="2">
        <v>0.40970350404312672</v>
      </c>
      <c r="U40" s="2">
        <v>30</v>
      </c>
      <c r="V40" s="2">
        <v>165</v>
      </c>
      <c r="W40" s="2">
        <v>311</v>
      </c>
      <c r="X40" s="2">
        <v>118</v>
      </c>
      <c r="Y40" s="2">
        <v>64</v>
      </c>
      <c r="Z40" s="2">
        <v>557</v>
      </c>
      <c r="AA40" s="2">
        <v>0.54061624649859941</v>
      </c>
      <c r="AB40" s="2">
        <v>0.44988344988344992</v>
      </c>
      <c r="AC40" s="2">
        <v>0.4910941475826972</v>
      </c>
      <c r="AD40" s="3">
        <v>1.0508703698101229</v>
      </c>
      <c r="AF40" s="2">
        <v>0.94221531627323674</v>
      </c>
      <c r="AH40" s="2">
        <v>0.99042790120436042</v>
      </c>
    </row>
    <row r="41" spans="1:34">
      <c r="A41" s="2">
        <v>30</v>
      </c>
      <c r="B41" s="2">
        <v>180</v>
      </c>
      <c r="C41" s="2">
        <v>115</v>
      </c>
      <c r="D41" s="2">
        <v>296</v>
      </c>
      <c r="E41" s="2">
        <v>61</v>
      </c>
      <c r="F41" s="2">
        <v>533</v>
      </c>
      <c r="G41" s="2">
        <v>-0.54354354354354351</v>
      </c>
      <c r="H41" s="2">
        <v>-0.44038929440389302</v>
      </c>
      <c r="I41" s="2">
        <v>-0.48655913978494619</v>
      </c>
      <c r="K41" s="2">
        <v>30</v>
      </c>
      <c r="L41" s="2">
        <v>180</v>
      </c>
      <c r="M41" s="2">
        <v>198</v>
      </c>
      <c r="N41" s="2">
        <v>196</v>
      </c>
      <c r="O41" s="2">
        <v>79</v>
      </c>
      <c r="P41" s="2">
        <v>552</v>
      </c>
      <c r="Q41" s="2">
        <v>5.681818181818182E-3</v>
      </c>
      <c r="R41" s="2">
        <v>5.076142131979695E-3</v>
      </c>
      <c r="S41" s="2">
        <v>5.3619302949061663E-3</v>
      </c>
      <c r="U41" s="2">
        <v>30</v>
      </c>
      <c r="V41" s="2">
        <v>180</v>
      </c>
      <c r="W41" s="2">
        <v>381</v>
      </c>
      <c r="X41" s="2">
        <v>78</v>
      </c>
      <c r="Y41" s="2">
        <v>48</v>
      </c>
      <c r="Z41" s="2">
        <v>555</v>
      </c>
      <c r="AA41" s="2">
        <v>0.85352112676056335</v>
      </c>
      <c r="AB41" s="2">
        <v>0.66013071895424835</v>
      </c>
      <c r="AC41" s="2">
        <v>0.74447174447174447</v>
      </c>
      <c r="AD41" s="3">
        <v>1.0054713751065689</v>
      </c>
      <c r="AF41" s="2">
        <v>0.89594230981740575</v>
      </c>
      <c r="AH41" s="2">
        <v>0.94400550650236059</v>
      </c>
    </row>
    <row r="42" spans="1:34">
      <c r="A42" s="2">
        <v>45</v>
      </c>
      <c r="B42" s="2">
        <v>0</v>
      </c>
      <c r="C42" s="2">
        <v>57</v>
      </c>
      <c r="D42" s="2">
        <v>390</v>
      </c>
      <c r="E42" s="2">
        <v>46</v>
      </c>
      <c r="F42" s="2">
        <v>539</v>
      </c>
      <c r="G42" s="2">
        <v>-0.98230088495575218</v>
      </c>
      <c r="H42" s="2">
        <v>-0.74496644295302017</v>
      </c>
      <c r="I42" s="2">
        <v>-0.84732824427480913</v>
      </c>
      <c r="K42" s="2">
        <v>45</v>
      </c>
      <c r="L42" s="2">
        <v>0</v>
      </c>
      <c r="M42" s="2">
        <v>173</v>
      </c>
      <c r="N42" s="2">
        <v>196</v>
      </c>
      <c r="O42" s="2">
        <v>77</v>
      </c>
      <c r="P42" s="2">
        <v>523</v>
      </c>
      <c r="Q42" s="2">
        <v>-7.1207430340557279E-2</v>
      </c>
      <c r="R42" s="2">
        <v>-6.2330623306233061E-2</v>
      </c>
      <c r="S42" s="2">
        <v>-6.6473988439306353E-2</v>
      </c>
      <c r="U42" s="2">
        <v>45</v>
      </c>
      <c r="V42" s="2">
        <v>0</v>
      </c>
      <c r="W42" s="2">
        <v>205</v>
      </c>
      <c r="X42" s="2">
        <v>177</v>
      </c>
      <c r="Y42" s="2">
        <v>73</v>
      </c>
      <c r="Z42" s="2">
        <v>528</v>
      </c>
      <c r="AA42" s="2">
        <v>8.5365853658536592E-2</v>
      </c>
      <c r="AB42" s="2">
        <v>7.3298429319371722E-2</v>
      </c>
      <c r="AC42" s="2">
        <v>7.8873239436619724E-2</v>
      </c>
      <c r="AD42" s="2">
        <v>0.99115044247787609</v>
      </c>
      <c r="AF42" s="2">
        <v>0.87248322147651014</v>
      </c>
      <c r="AH42" s="2">
        <v>0.92366412213740456</v>
      </c>
    </row>
    <row r="43" spans="1:34">
      <c r="A43" s="2">
        <v>45</v>
      </c>
      <c r="B43" s="2">
        <v>15</v>
      </c>
      <c r="C43" s="2">
        <v>75</v>
      </c>
      <c r="D43" s="2">
        <v>348</v>
      </c>
      <c r="E43" s="2">
        <v>61</v>
      </c>
      <c r="F43" s="2">
        <v>545</v>
      </c>
      <c r="G43" s="2">
        <v>-0.79130434782608694</v>
      </c>
      <c r="H43" s="2">
        <v>-0.64539007092198586</v>
      </c>
      <c r="I43" s="2">
        <v>-0.7109375</v>
      </c>
      <c r="K43" s="2">
        <v>45</v>
      </c>
      <c r="L43" s="2">
        <v>15</v>
      </c>
      <c r="M43" s="2">
        <v>136</v>
      </c>
      <c r="N43" s="2">
        <v>277</v>
      </c>
      <c r="O43" s="2">
        <v>51</v>
      </c>
      <c r="P43" s="2">
        <v>515</v>
      </c>
      <c r="Q43" s="2">
        <v>-0.44761904761904758</v>
      </c>
      <c r="R43" s="2">
        <v>-0.34140435835351091</v>
      </c>
      <c r="S43" s="2">
        <v>-0.38736263736263737</v>
      </c>
      <c r="U43" s="2">
        <v>45</v>
      </c>
      <c r="V43" s="2">
        <v>15</v>
      </c>
      <c r="W43" s="2">
        <v>301</v>
      </c>
      <c r="X43" s="2">
        <v>112</v>
      </c>
      <c r="Y43" s="2">
        <v>63</v>
      </c>
      <c r="Z43" s="2">
        <v>539</v>
      </c>
      <c r="AA43" s="2">
        <v>0.55752212389380529</v>
      </c>
      <c r="AB43" s="2">
        <v>0.4576271186440678</v>
      </c>
      <c r="AC43" s="2">
        <v>0.50265957446808507</v>
      </c>
      <c r="AD43" s="3">
        <v>1.0330320280222069</v>
      </c>
      <c r="AF43" s="2">
        <v>0.93034426808097848</v>
      </c>
      <c r="AH43" s="2">
        <v>0.97613292722526723</v>
      </c>
    </row>
    <row r="44" spans="1:34">
      <c r="A44" s="2">
        <v>45</v>
      </c>
      <c r="B44" s="2">
        <v>30</v>
      </c>
      <c r="C44" s="2">
        <v>128</v>
      </c>
      <c r="D44" s="2">
        <v>261</v>
      </c>
      <c r="E44" s="2">
        <v>82</v>
      </c>
      <c r="F44" s="2">
        <v>553</v>
      </c>
      <c r="G44" s="2">
        <v>-0.37677053824362611</v>
      </c>
      <c r="H44" s="2">
        <v>-0.34190231362467871</v>
      </c>
      <c r="I44" s="2">
        <v>-0.35849056603773582</v>
      </c>
      <c r="K44" s="2">
        <v>45</v>
      </c>
      <c r="L44" s="2">
        <v>30</v>
      </c>
      <c r="M44" s="2">
        <v>130</v>
      </c>
      <c r="N44" s="2">
        <v>253</v>
      </c>
      <c r="O44" s="2">
        <v>67</v>
      </c>
      <c r="P44" s="2">
        <v>517</v>
      </c>
      <c r="Q44" s="2">
        <v>-0.38801261829652989</v>
      </c>
      <c r="R44" s="2">
        <v>-0.32114882506527409</v>
      </c>
      <c r="S44" s="2">
        <v>-0.35142857142857142</v>
      </c>
      <c r="U44" s="2">
        <v>45</v>
      </c>
      <c r="V44" s="2">
        <v>30</v>
      </c>
      <c r="W44" s="2">
        <v>375</v>
      </c>
      <c r="X44" s="2">
        <v>55</v>
      </c>
      <c r="Y44" s="2">
        <v>54</v>
      </c>
      <c r="Z44" s="2">
        <v>538</v>
      </c>
      <c r="AA44" s="2">
        <v>0.94674556213017746</v>
      </c>
      <c r="AB44" s="2">
        <v>0.7441860465116279</v>
      </c>
      <c r="AC44" s="2">
        <v>0.83333333333333337</v>
      </c>
      <c r="AD44" s="3">
        <v>1.0410563672513371</v>
      </c>
      <c r="AF44" s="2">
        <v>0.93451056013908684</v>
      </c>
      <c r="AH44" s="2">
        <v>0.98174175661643726</v>
      </c>
    </row>
    <row r="45" spans="1:34">
      <c r="A45" s="2">
        <v>45</v>
      </c>
      <c r="B45" s="2">
        <v>45</v>
      </c>
      <c r="C45" s="2">
        <v>220</v>
      </c>
      <c r="D45" s="2">
        <v>184</v>
      </c>
      <c r="E45" s="2">
        <v>71</v>
      </c>
      <c r="F45" s="2">
        <v>546</v>
      </c>
      <c r="G45" s="2">
        <v>0.10404624277456651</v>
      </c>
      <c r="H45" s="2">
        <v>8.9108910891089105E-2</v>
      </c>
      <c r="I45" s="2">
        <v>9.6000000000000002E-2</v>
      </c>
      <c r="K45" s="2">
        <v>45</v>
      </c>
      <c r="L45" s="2">
        <v>45</v>
      </c>
      <c r="M45" s="2">
        <v>191</v>
      </c>
      <c r="N45" s="2">
        <v>196</v>
      </c>
      <c r="O45" s="2">
        <v>68</v>
      </c>
      <c r="P45" s="2">
        <v>523</v>
      </c>
      <c r="Q45" s="2">
        <v>-1.547987616099071E-2</v>
      </c>
      <c r="R45" s="2">
        <v>-1.2919896640826869E-2</v>
      </c>
      <c r="S45" s="2">
        <v>-1.408450704225352E-2</v>
      </c>
      <c r="U45" s="2">
        <v>45</v>
      </c>
      <c r="V45" s="2">
        <v>45</v>
      </c>
      <c r="W45" s="2">
        <v>403</v>
      </c>
      <c r="X45" s="2">
        <v>39</v>
      </c>
      <c r="Y45" s="2">
        <v>44</v>
      </c>
      <c r="Z45" s="2">
        <v>530</v>
      </c>
      <c r="AA45" s="2">
        <v>1.103030303030303</v>
      </c>
      <c r="AB45" s="2">
        <v>0.82352941176470584</v>
      </c>
      <c r="AC45" s="2">
        <v>0.94300518134715028</v>
      </c>
      <c r="AD45" s="3">
        <v>1.051515151515152</v>
      </c>
      <c r="AF45" s="2">
        <v>0.91176470588235337</v>
      </c>
      <c r="AH45" s="2">
        <v>0.97150259067357558</v>
      </c>
    </row>
    <row r="46" spans="1:34">
      <c r="A46" s="2">
        <v>45</v>
      </c>
      <c r="B46" s="2">
        <v>60</v>
      </c>
      <c r="C46" s="2">
        <v>156</v>
      </c>
      <c r="D46" s="2">
        <v>250</v>
      </c>
      <c r="E46" s="2">
        <v>77</v>
      </c>
      <c r="F46" s="2">
        <v>560</v>
      </c>
      <c r="G46" s="2">
        <v>-0.26111111111111113</v>
      </c>
      <c r="H46" s="2">
        <v>-0.23152709359605911</v>
      </c>
      <c r="I46" s="2">
        <v>-0.24543080939947781</v>
      </c>
      <c r="K46" s="2">
        <v>45</v>
      </c>
      <c r="L46" s="2">
        <v>60</v>
      </c>
      <c r="M46" s="2">
        <v>276</v>
      </c>
      <c r="N46" s="2">
        <v>111</v>
      </c>
      <c r="O46" s="2">
        <v>66</v>
      </c>
      <c r="P46" s="2">
        <v>519</v>
      </c>
      <c r="Q46" s="2">
        <v>0.51724137931034486</v>
      </c>
      <c r="R46" s="2">
        <v>0.4263565891472868</v>
      </c>
      <c r="S46" s="2">
        <v>0.46742209631728038</v>
      </c>
      <c r="U46" s="2">
        <v>45</v>
      </c>
      <c r="V46" s="2">
        <v>60</v>
      </c>
      <c r="W46" s="2">
        <v>380</v>
      </c>
      <c r="X46" s="2">
        <v>65</v>
      </c>
      <c r="Y46" s="2">
        <v>41</v>
      </c>
      <c r="Z46" s="2">
        <v>527</v>
      </c>
      <c r="AA46" s="2">
        <v>0.96330275229357798</v>
      </c>
      <c r="AB46" s="2">
        <v>0.7078651685393258</v>
      </c>
      <c r="AC46" s="2">
        <v>0.81606217616580312</v>
      </c>
      <c r="AD46" s="3">
        <v>1.0617472599925579</v>
      </c>
      <c r="AF46" s="2">
        <v>0.92776440522222092</v>
      </c>
      <c r="AH46" s="2">
        <v>0.98524399141376884</v>
      </c>
    </row>
    <row r="47" spans="1:34">
      <c r="A47" s="2">
        <v>45</v>
      </c>
      <c r="B47" s="2">
        <v>75</v>
      </c>
      <c r="C47" s="2">
        <v>88</v>
      </c>
      <c r="D47" s="2">
        <v>348</v>
      </c>
      <c r="E47" s="2">
        <v>51</v>
      </c>
      <c r="F47" s="2">
        <v>538</v>
      </c>
      <c r="G47" s="2">
        <v>-0.76923076923076927</v>
      </c>
      <c r="H47" s="2">
        <v>-0.59633027522935778</v>
      </c>
      <c r="I47" s="2">
        <v>-0.67183462532299743</v>
      </c>
      <c r="K47" s="2">
        <v>45</v>
      </c>
      <c r="L47" s="2">
        <v>75</v>
      </c>
      <c r="M47" s="2">
        <v>293</v>
      </c>
      <c r="N47" s="2">
        <v>122</v>
      </c>
      <c r="O47" s="2">
        <v>54</v>
      </c>
      <c r="P47" s="2">
        <v>523</v>
      </c>
      <c r="Q47" s="2">
        <v>0.52941176470588236</v>
      </c>
      <c r="R47" s="2">
        <v>0.41204819277108429</v>
      </c>
      <c r="S47" s="2">
        <v>0.46341463414634149</v>
      </c>
      <c r="U47" s="2">
        <v>45</v>
      </c>
      <c r="V47" s="2">
        <v>75</v>
      </c>
      <c r="W47" s="2">
        <v>292</v>
      </c>
      <c r="X47" s="2">
        <v>119</v>
      </c>
      <c r="Y47" s="2">
        <v>52</v>
      </c>
      <c r="Z47" s="2">
        <v>515</v>
      </c>
      <c r="AA47" s="2">
        <v>0.54920634920634925</v>
      </c>
      <c r="AB47" s="2">
        <v>0.42092457420924573</v>
      </c>
      <c r="AC47" s="2">
        <v>0.47658402203856748</v>
      </c>
      <c r="AD47" s="3">
        <v>1.0403841350875369</v>
      </c>
      <c r="AF47" s="2">
        <v>0.91806604739412723</v>
      </c>
      <c r="AH47" s="2">
        <v>0.97141620141981688</v>
      </c>
    </row>
    <row r="48" spans="1:34">
      <c r="A48" s="2">
        <v>45</v>
      </c>
      <c r="B48" s="2">
        <v>90</v>
      </c>
      <c r="C48" s="2">
        <v>56</v>
      </c>
      <c r="D48" s="2">
        <v>415</v>
      </c>
      <c r="E48" s="2">
        <v>42</v>
      </c>
      <c r="F48" s="2">
        <v>555</v>
      </c>
      <c r="G48" s="2">
        <v>-1.011267605633803</v>
      </c>
      <c r="H48" s="2">
        <v>-0.76220806794055207</v>
      </c>
      <c r="I48" s="2">
        <v>-0.86924939467312345</v>
      </c>
      <c r="K48" s="2">
        <v>45</v>
      </c>
      <c r="L48" s="2">
        <v>90</v>
      </c>
      <c r="M48" s="2">
        <v>187</v>
      </c>
      <c r="N48" s="2">
        <v>195</v>
      </c>
      <c r="O48" s="2">
        <v>74</v>
      </c>
      <c r="P48" s="2">
        <v>530</v>
      </c>
      <c r="Q48" s="2">
        <v>-2.4242424242424239E-2</v>
      </c>
      <c r="R48" s="2">
        <v>-2.0942408376963349E-2</v>
      </c>
      <c r="S48" s="2">
        <v>-2.247191011235955E-2</v>
      </c>
      <c r="U48" s="2">
        <v>45</v>
      </c>
      <c r="V48" s="2">
        <v>90</v>
      </c>
      <c r="W48" s="2">
        <v>201</v>
      </c>
      <c r="X48" s="2">
        <v>189</v>
      </c>
      <c r="Y48" s="2">
        <v>81</v>
      </c>
      <c r="Z48" s="2">
        <v>552</v>
      </c>
      <c r="AA48" s="2">
        <v>3.4090909090909088E-2</v>
      </c>
      <c r="AB48" s="2">
        <v>3.0769230769230771E-2</v>
      </c>
      <c r="AC48" s="2">
        <v>3.2345013477088951E-2</v>
      </c>
      <c r="AD48" s="3">
        <v>1.005633802816901</v>
      </c>
      <c r="AF48" s="2">
        <v>0.88110403397027603</v>
      </c>
      <c r="AH48" s="2">
        <v>0.93462469733656173</v>
      </c>
    </row>
    <row r="49" spans="1:34">
      <c r="A49" s="2">
        <v>45</v>
      </c>
      <c r="B49" s="2">
        <v>105</v>
      </c>
      <c r="C49" s="2">
        <v>84</v>
      </c>
      <c r="D49" s="2">
        <v>345</v>
      </c>
      <c r="E49" s="2">
        <v>56</v>
      </c>
      <c r="F49" s="2">
        <v>541</v>
      </c>
      <c r="G49" s="2">
        <v>-0.76539589442815248</v>
      </c>
      <c r="H49" s="2">
        <v>-0.60839160839160844</v>
      </c>
      <c r="I49" s="2">
        <v>-0.67792207792207793</v>
      </c>
      <c r="K49" s="2">
        <v>45</v>
      </c>
      <c r="L49" s="2">
        <v>105</v>
      </c>
      <c r="M49" s="2">
        <v>129</v>
      </c>
      <c r="N49" s="2">
        <v>267</v>
      </c>
      <c r="O49" s="2">
        <v>66</v>
      </c>
      <c r="P49" s="2">
        <v>528</v>
      </c>
      <c r="Q49" s="2">
        <v>-0.42073170731707321</v>
      </c>
      <c r="R49" s="2">
        <v>-0.34848484848484851</v>
      </c>
      <c r="S49" s="2">
        <v>-0.38121546961325969</v>
      </c>
      <c r="U49" s="2">
        <v>45</v>
      </c>
      <c r="V49" s="2">
        <v>105</v>
      </c>
      <c r="W49" s="2">
        <v>118</v>
      </c>
      <c r="X49" s="2">
        <v>292</v>
      </c>
      <c r="Y49" s="2">
        <v>57</v>
      </c>
      <c r="Z49" s="2">
        <v>524</v>
      </c>
      <c r="AA49" s="2">
        <v>-0.53703703703703709</v>
      </c>
      <c r="AB49" s="2">
        <v>-0.42439024390243901</v>
      </c>
      <c r="AC49" s="2">
        <v>-0.47411444141689368</v>
      </c>
      <c r="AD49" s="3">
        <v>1.0123738063483629</v>
      </c>
      <c r="AF49" s="2">
        <v>0.90969359702792563</v>
      </c>
      <c r="AH49" s="2">
        <v>0.95528495982517725</v>
      </c>
    </row>
    <row r="50" spans="1:34">
      <c r="A50" s="2">
        <v>45</v>
      </c>
      <c r="B50" s="2">
        <v>120</v>
      </c>
      <c r="C50" s="2">
        <v>159</v>
      </c>
      <c r="D50" s="2">
        <v>253</v>
      </c>
      <c r="E50" s="2">
        <v>58</v>
      </c>
      <c r="F50" s="2">
        <v>528</v>
      </c>
      <c r="G50" s="2">
        <v>-0.28658536585365851</v>
      </c>
      <c r="H50" s="2">
        <v>-0.22815533980582531</v>
      </c>
      <c r="I50" s="2">
        <v>-0.25405405405405412</v>
      </c>
      <c r="K50" s="2">
        <v>45</v>
      </c>
      <c r="L50" s="2">
        <v>120</v>
      </c>
      <c r="M50" s="2">
        <v>134</v>
      </c>
      <c r="N50" s="2">
        <v>286</v>
      </c>
      <c r="O50" s="2">
        <v>66</v>
      </c>
      <c r="P50" s="2">
        <v>552</v>
      </c>
      <c r="Q50" s="2">
        <v>-0.43181818181818182</v>
      </c>
      <c r="R50" s="2">
        <v>-0.3619047619047619</v>
      </c>
      <c r="S50" s="2">
        <v>-0.39378238341968907</v>
      </c>
      <c r="U50" s="2">
        <v>45</v>
      </c>
      <c r="V50" s="2">
        <v>120</v>
      </c>
      <c r="W50" s="2">
        <v>52</v>
      </c>
      <c r="X50" s="2">
        <v>373</v>
      </c>
      <c r="Y50" s="2">
        <v>48</v>
      </c>
      <c r="Z50" s="2">
        <v>521</v>
      </c>
      <c r="AA50" s="2">
        <v>-1</v>
      </c>
      <c r="AB50" s="2">
        <v>-0.75529411764705878</v>
      </c>
      <c r="AC50" s="2">
        <v>-0.8605898123324397</v>
      </c>
      <c r="AD50" s="3">
        <v>1.0623272514415649</v>
      </c>
      <c r="AF50" s="2">
        <v>0.93392604347140129</v>
      </c>
      <c r="AH50" s="2">
        <v>0.98965946351680312</v>
      </c>
    </row>
    <row r="51" spans="1:34">
      <c r="A51" s="2">
        <v>45</v>
      </c>
      <c r="B51" s="2">
        <v>135</v>
      </c>
      <c r="C51" s="2">
        <v>187</v>
      </c>
      <c r="D51" s="2">
        <v>226</v>
      </c>
      <c r="E51" s="2">
        <v>61</v>
      </c>
      <c r="F51" s="2">
        <v>535</v>
      </c>
      <c r="G51" s="2">
        <v>-0.1164179104477612</v>
      </c>
      <c r="H51" s="2">
        <v>-9.4430992736077482E-2</v>
      </c>
      <c r="I51" s="2">
        <v>-0.1042780748663102</v>
      </c>
      <c r="K51" s="2">
        <v>45</v>
      </c>
      <c r="L51" s="2">
        <v>135</v>
      </c>
      <c r="M51" s="2">
        <v>209</v>
      </c>
      <c r="N51" s="2">
        <v>190</v>
      </c>
      <c r="O51" s="2">
        <v>64</v>
      </c>
      <c r="P51" s="2">
        <v>527</v>
      </c>
      <c r="Q51" s="2">
        <v>5.8103975535168197E-2</v>
      </c>
      <c r="R51" s="2">
        <v>4.7619047619047623E-2</v>
      </c>
      <c r="S51" s="2">
        <v>5.2341597796143252E-2</v>
      </c>
      <c r="U51" s="2">
        <v>45</v>
      </c>
      <c r="V51" s="2">
        <v>135</v>
      </c>
      <c r="W51" s="2">
        <v>49</v>
      </c>
      <c r="X51" s="2">
        <v>388</v>
      </c>
      <c r="Y51" s="2">
        <v>52</v>
      </c>
      <c r="Z51" s="2">
        <v>541</v>
      </c>
      <c r="AA51" s="2">
        <v>-0.99413489736070382</v>
      </c>
      <c r="AB51" s="2">
        <v>-0.77574370709382146</v>
      </c>
      <c r="AC51" s="2">
        <v>-0.87146529562982</v>
      </c>
      <c r="AD51" s="2">
        <v>0.99706744868035191</v>
      </c>
      <c r="AF51" s="2">
        <v>0.88787185354691078</v>
      </c>
      <c r="AH51" s="2">
        <v>0.93573264781490995</v>
      </c>
    </row>
    <row r="52" spans="1:34">
      <c r="A52" s="2">
        <v>45</v>
      </c>
      <c r="B52" s="2">
        <v>150</v>
      </c>
      <c r="C52" s="2">
        <v>142</v>
      </c>
      <c r="D52" s="2">
        <v>262</v>
      </c>
      <c r="E52" s="2">
        <v>65</v>
      </c>
      <c r="F52" s="2">
        <v>534</v>
      </c>
      <c r="G52" s="2">
        <v>-0.3592814371257485</v>
      </c>
      <c r="H52" s="2">
        <v>-0.29702970297029702</v>
      </c>
      <c r="I52" s="2">
        <v>-0.32520325203252032</v>
      </c>
      <c r="K52" s="2">
        <v>45</v>
      </c>
      <c r="L52" s="2">
        <v>150</v>
      </c>
      <c r="M52" s="2">
        <v>295</v>
      </c>
      <c r="N52" s="2">
        <v>150</v>
      </c>
      <c r="O52" s="2">
        <v>42</v>
      </c>
      <c r="P52" s="2">
        <v>529</v>
      </c>
      <c r="Q52" s="2">
        <v>0.44072948328267469</v>
      </c>
      <c r="R52" s="2">
        <v>0.3258426966292135</v>
      </c>
      <c r="S52" s="2">
        <v>0.37467700258397929</v>
      </c>
      <c r="U52" s="2">
        <v>45</v>
      </c>
      <c r="V52" s="2">
        <v>150</v>
      </c>
      <c r="W52" s="2">
        <v>83</v>
      </c>
      <c r="X52" s="2">
        <v>380</v>
      </c>
      <c r="Y52" s="2">
        <v>54</v>
      </c>
      <c r="Z52" s="2">
        <v>571</v>
      </c>
      <c r="AA52" s="2">
        <v>-0.80053908355795145</v>
      </c>
      <c r="AB52" s="2">
        <v>-0.64146868250539957</v>
      </c>
      <c r="AC52" s="2">
        <v>-0.71223021582733814</v>
      </c>
      <c r="AD52" s="2">
        <v>0.9869745033623647</v>
      </c>
      <c r="AF52" s="2">
        <v>0.88543981349182366</v>
      </c>
      <c r="AH52" s="2">
        <v>0.93017508724162268</v>
      </c>
    </row>
    <row r="53" spans="1:34">
      <c r="A53" s="2">
        <v>45</v>
      </c>
      <c r="B53" s="2">
        <v>165</v>
      </c>
      <c r="C53" s="2">
        <v>77</v>
      </c>
      <c r="D53" s="2">
        <v>350</v>
      </c>
      <c r="E53" s="2">
        <v>58</v>
      </c>
      <c r="F53" s="2">
        <v>543</v>
      </c>
      <c r="G53" s="2">
        <v>-0.79591836734693877</v>
      </c>
      <c r="H53" s="2">
        <v>-0.63934426229508201</v>
      </c>
      <c r="I53" s="2">
        <v>-0.70909090909090911</v>
      </c>
      <c r="K53" s="2">
        <v>45</v>
      </c>
      <c r="L53" s="2">
        <v>165</v>
      </c>
      <c r="M53" s="2">
        <v>282</v>
      </c>
      <c r="N53" s="2">
        <v>124</v>
      </c>
      <c r="O53" s="2">
        <v>52</v>
      </c>
      <c r="P53" s="2">
        <v>510</v>
      </c>
      <c r="Q53" s="2">
        <v>0.50967741935483868</v>
      </c>
      <c r="R53" s="2">
        <v>0.3891625615763547</v>
      </c>
      <c r="S53" s="2">
        <v>0.44134078212290501</v>
      </c>
      <c r="U53" s="2">
        <v>45</v>
      </c>
      <c r="V53" s="2">
        <v>165</v>
      </c>
      <c r="W53" s="2">
        <v>112</v>
      </c>
      <c r="X53" s="2">
        <v>302</v>
      </c>
      <c r="Y53" s="2">
        <v>61</v>
      </c>
      <c r="Z53" s="2">
        <v>536</v>
      </c>
      <c r="AA53" s="2">
        <v>-0.56547619047619047</v>
      </c>
      <c r="AB53" s="2">
        <v>-0.45893719806763278</v>
      </c>
      <c r="AC53" s="2">
        <v>-0.50666666666666671</v>
      </c>
      <c r="AD53" s="3">
        <v>1.050186833598296</v>
      </c>
      <c r="AF53" s="2">
        <v>0.93874456400930129</v>
      </c>
      <c r="AH53" s="2">
        <v>0.98812883983688971</v>
      </c>
    </row>
    <row r="54" spans="1:34">
      <c r="A54" s="2">
        <v>45</v>
      </c>
      <c r="B54" s="2">
        <v>180</v>
      </c>
      <c r="C54" s="2">
        <v>64</v>
      </c>
      <c r="D54" s="2">
        <v>398</v>
      </c>
      <c r="E54" s="2">
        <v>48</v>
      </c>
      <c r="F54" s="2">
        <v>558</v>
      </c>
      <c r="G54" s="2">
        <v>-0.93296089385474856</v>
      </c>
      <c r="H54" s="2">
        <v>-0.72294372294372289</v>
      </c>
      <c r="I54" s="2">
        <v>-0.81463414634146336</v>
      </c>
      <c r="K54" s="2">
        <v>45</v>
      </c>
      <c r="L54" s="2">
        <v>180</v>
      </c>
      <c r="M54" s="2">
        <v>207</v>
      </c>
      <c r="N54" s="2">
        <v>192</v>
      </c>
      <c r="O54" s="2">
        <v>65</v>
      </c>
      <c r="P54" s="2">
        <v>529</v>
      </c>
      <c r="Q54" s="2">
        <v>4.5592705167173252E-2</v>
      </c>
      <c r="R54" s="2">
        <v>3.7593984962406013E-2</v>
      </c>
      <c r="S54" s="2">
        <v>4.1208791208791208E-2</v>
      </c>
      <c r="U54" s="2">
        <v>45</v>
      </c>
      <c r="V54" s="2">
        <v>180</v>
      </c>
      <c r="W54" s="2">
        <v>200</v>
      </c>
      <c r="X54" s="2">
        <v>180</v>
      </c>
      <c r="Y54" s="2">
        <v>74</v>
      </c>
      <c r="Z54" s="2">
        <v>528</v>
      </c>
      <c r="AA54" s="2">
        <v>6.097560975609756E-2</v>
      </c>
      <c r="AB54" s="2">
        <v>5.2631578947368418E-2</v>
      </c>
      <c r="AC54" s="2">
        <v>5.6497175141242938E-2</v>
      </c>
      <c r="AD54" s="2">
        <v>0.96648044692737423</v>
      </c>
      <c r="AF54" s="2">
        <v>0.8614718614718615</v>
      </c>
      <c r="AH54" s="2">
        <v>0.90731707317073162</v>
      </c>
    </row>
    <row r="55" spans="1:34">
      <c r="A55" s="2">
        <v>60</v>
      </c>
      <c r="B55" s="2">
        <v>0</v>
      </c>
      <c r="C55" s="2">
        <v>127</v>
      </c>
      <c r="D55" s="2">
        <v>277</v>
      </c>
      <c r="E55" s="2">
        <v>76</v>
      </c>
      <c r="F55" s="2">
        <v>556</v>
      </c>
      <c r="G55" s="2">
        <v>-0.42134831460674149</v>
      </c>
      <c r="H55" s="2">
        <v>-0.37128712871287128</v>
      </c>
      <c r="I55" s="2">
        <v>-0.39473684210526322</v>
      </c>
      <c r="K55" s="2">
        <v>60</v>
      </c>
      <c r="L55" s="2">
        <v>0</v>
      </c>
      <c r="M55" s="2">
        <v>232</v>
      </c>
      <c r="N55" s="2">
        <v>204</v>
      </c>
      <c r="O55" s="2">
        <v>65</v>
      </c>
      <c r="P55" s="2">
        <v>566</v>
      </c>
      <c r="Q55" s="2">
        <v>7.650273224043716E-2</v>
      </c>
      <c r="R55" s="2">
        <v>6.4220183486238536E-2</v>
      </c>
      <c r="S55" s="2">
        <v>6.9825436408977551E-2</v>
      </c>
      <c r="U55" s="2">
        <v>60</v>
      </c>
      <c r="V55" s="2">
        <v>0</v>
      </c>
      <c r="W55" s="2">
        <v>53</v>
      </c>
      <c r="X55" s="2">
        <v>402</v>
      </c>
      <c r="Y55" s="2">
        <v>40</v>
      </c>
      <c r="Z55" s="2">
        <v>535</v>
      </c>
      <c r="AA55" s="2">
        <v>-1.0417910447761189</v>
      </c>
      <c r="AB55" s="2">
        <v>-0.76703296703296708</v>
      </c>
      <c r="AC55" s="2">
        <v>-0.8835443037974684</v>
      </c>
      <c r="AD55" s="3">
        <v>1.056445833757311</v>
      </c>
      <c r="AF55" s="2">
        <v>0.92495679967356836</v>
      </c>
      <c r="AH55" s="2">
        <v>0.98127011675513742</v>
      </c>
    </row>
    <row r="56" spans="1:34">
      <c r="A56" s="2">
        <v>60</v>
      </c>
      <c r="B56" s="2">
        <v>15</v>
      </c>
      <c r="C56" s="2">
        <v>88</v>
      </c>
      <c r="D56" s="2">
        <v>348</v>
      </c>
      <c r="E56" s="2">
        <v>57</v>
      </c>
      <c r="F56" s="2">
        <v>550</v>
      </c>
      <c r="G56" s="2">
        <v>-0.74285714285714288</v>
      </c>
      <c r="H56" s="2">
        <v>-0.59633027522935778</v>
      </c>
      <c r="I56" s="2">
        <v>-0.66157760814249367</v>
      </c>
      <c r="K56" s="2">
        <v>60</v>
      </c>
      <c r="L56" s="2">
        <v>15</v>
      </c>
      <c r="M56" s="2">
        <v>119</v>
      </c>
      <c r="N56" s="2">
        <v>283</v>
      </c>
      <c r="O56" s="2">
        <v>75</v>
      </c>
      <c r="P56" s="2">
        <v>552</v>
      </c>
      <c r="Q56" s="2">
        <v>-0.46590909090909088</v>
      </c>
      <c r="R56" s="2">
        <v>-0.4079601990049751</v>
      </c>
      <c r="S56" s="2">
        <v>-0.43501326259946949</v>
      </c>
      <c r="U56" s="2">
        <v>60</v>
      </c>
      <c r="V56" s="2">
        <v>15</v>
      </c>
      <c r="W56" s="2">
        <v>120</v>
      </c>
      <c r="X56" s="2">
        <v>298</v>
      </c>
      <c r="Y56" s="2">
        <v>71</v>
      </c>
      <c r="Z56" s="2">
        <v>560</v>
      </c>
      <c r="AA56" s="2">
        <v>-0.49444444444444452</v>
      </c>
      <c r="AB56" s="2">
        <v>-0.42583732057416268</v>
      </c>
      <c r="AC56" s="2">
        <v>-0.45758354755784059</v>
      </c>
      <c r="AD56" s="3">
        <v>1.0030548168278861</v>
      </c>
      <c r="AF56" s="2">
        <v>0.91840915737236573</v>
      </c>
      <c r="AH56" s="2">
        <v>0.95667062404146841</v>
      </c>
    </row>
    <row r="57" spans="1:34">
      <c r="A57" s="2">
        <v>60</v>
      </c>
      <c r="B57" s="2">
        <v>30</v>
      </c>
      <c r="C57" s="2">
        <v>109</v>
      </c>
      <c r="D57" s="2">
        <v>300</v>
      </c>
      <c r="E57" s="2">
        <v>83</v>
      </c>
      <c r="F57" s="2">
        <v>575</v>
      </c>
      <c r="G57" s="2">
        <v>-0.5093333333333333</v>
      </c>
      <c r="H57" s="2">
        <v>-0.4669926650366748</v>
      </c>
      <c r="I57" s="2">
        <v>-0.48724489795918369</v>
      </c>
      <c r="K57" s="2">
        <v>60</v>
      </c>
      <c r="L57" s="2">
        <v>30</v>
      </c>
      <c r="M57" s="2">
        <v>67</v>
      </c>
      <c r="N57" s="2">
        <v>386</v>
      </c>
      <c r="O57" s="2">
        <v>42</v>
      </c>
      <c r="P57" s="2">
        <v>537</v>
      </c>
      <c r="Q57" s="2">
        <v>-0.94658753709198817</v>
      </c>
      <c r="R57" s="2">
        <v>-0.70419426048565126</v>
      </c>
      <c r="S57" s="2">
        <v>-0.80759493670886073</v>
      </c>
      <c r="U57" s="2">
        <v>60</v>
      </c>
      <c r="V57" s="2">
        <v>30</v>
      </c>
      <c r="W57" s="2">
        <v>206</v>
      </c>
      <c r="X57" s="2">
        <v>187</v>
      </c>
      <c r="Y57" s="2">
        <v>81</v>
      </c>
      <c r="Z57" s="2">
        <v>555</v>
      </c>
      <c r="AA57" s="2">
        <v>5.3521126760563378E-2</v>
      </c>
      <c r="AB57" s="2">
        <v>4.8346055979643768E-2</v>
      </c>
      <c r="AC57" s="2">
        <v>5.0802139037433157E-2</v>
      </c>
      <c r="AD57" s="3">
        <v>1.0372177603470361</v>
      </c>
      <c r="AF57" s="2">
        <v>0.92167322564905385</v>
      </c>
      <c r="AH57" s="2">
        <v>0.97151009006857558</v>
      </c>
    </row>
    <row r="58" spans="1:34">
      <c r="A58" s="2">
        <v>60</v>
      </c>
      <c r="B58" s="2">
        <v>45</v>
      </c>
      <c r="C58" s="2">
        <v>192</v>
      </c>
      <c r="D58" s="2">
        <v>200</v>
      </c>
      <c r="E58" s="2">
        <v>72</v>
      </c>
      <c r="F58" s="2">
        <v>536</v>
      </c>
      <c r="G58" s="2">
        <v>-2.3809523809523812E-2</v>
      </c>
      <c r="H58" s="2">
        <v>-2.0408163265306121E-2</v>
      </c>
      <c r="I58" s="2">
        <v>-2.197802197802198E-2</v>
      </c>
      <c r="K58" s="2">
        <v>60</v>
      </c>
      <c r="L58" s="2">
        <v>45</v>
      </c>
      <c r="M58" s="2">
        <v>73</v>
      </c>
      <c r="N58" s="2">
        <v>364</v>
      </c>
      <c r="O58" s="2">
        <v>57</v>
      </c>
      <c r="P58" s="2">
        <v>551</v>
      </c>
      <c r="Q58" s="2">
        <v>-0.82905982905982911</v>
      </c>
      <c r="R58" s="2">
        <v>-0.66590389016018303</v>
      </c>
      <c r="S58" s="2">
        <v>-0.73857868020304573</v>
      </c>
      <c r="U58" s="2">
        <v>60</v>
      </c>
      <c r="V58" s="2">
        <v>45</v>
      </c>
      <c r="W58" s="2">
        <v>308</v>
      </c>
      <c r="X58" s="2">
        <v>110</v>
      </c>
      <c r="Y58" s="2">
        <v>76</v>
      </c>
      <c r="Z58" s="2">
        <v>570</v>
      </c>
      <c r="AA58" s="2">
        <v>0.53513513513513511</v>
      </c>
      <c r="AB58" s="2">
        <v>0.47368421052631582</v>
      </c>
      <c r="AC58" s="2">
        <v>0.5025380710659898</v>
      </c>
      <c r="AD58" s="2">
        <v>0.99277722039528227</v>
      </c>
      <c r="AF58" s="2">
        <v>0.90676589531037977</v>
      </c>
      <c r="AH58" s="2">
        <v>0.94544846764120805</v>
      </c>
    </row>
    <row r="59" spans="1:34">
      <c r="A59" s="2">
        <v>60</v>
      </c>
      <c r="B59" s="2">
        <v>60</v>
      </c>
      <c r="C59" s="2">
        <v>239</v>
      </c>
      <c r="D59" s="2">
        <v>141</v>
      </c>
      <c r="E59" s="2">
        <v>76</v>
      </c>
      <c r="F59" s="2">
        <v>532</v>
      </c>
      <c r="G59" s="2">
        <v>0.29518072289156633</v>
      </c>
      <c r="H59" s="2">
        <v>0.25789473684210529</v>
      </c>
      <c r="I59" s="2">
        <v>0.2752808988764045</v>
      </c>
      <c r="K59" s="2">
        <v>60</v>
      </c>
      <c r="L59" s="2">
        <v>60</v>
      </c>
      <c r="M59" s="2">
        <v>126</v>
      </c>
      <c r="N59" s="2">
        <v>301</v>
      </c>
      <c r="O59" s="2">
        <v>72</v>
      </c>
      <c r="P59" s="2">
        <v>571</v>
      </c>
      <c r="Q59" s="2">
        <v>-0.47169811320754718</v>
      </c>
      <c r="R59" s="2">
        <v>-0.4098360655737705</v>
      </c>
      <c r="S59" s="2">
        <v>-0.43859649122807021</v>
      </c>
      <c r="U59" s="2">
        <v>60</v>
      </c>
      <c r="V59" s="2">
        <v>60</v>
      </c>
      <c r="W59" s="2">
        <v>354</v>
      </c>
      <c r="X59" s="2">
        <v>83</v>
      </c>
      <c r="Y59" s="2">
        <v>56</v>
      </c>
      <c r="Z59" s="2">
        <v>549</v>
      </c>
      <c r="AA59" s="2">
        <v>0.77650429799426934</v>
      </c>
      <c r="AB59" s="2">
        <v>0.62013729977116705</v>
      </c>
      <c r="AC59" s="2">
        <v>0.68956743002544529</v>
      </c>
      <c r="AD59" s="2">
        <v>0.97525945170559636</v>
      </c>
      <c r="AF59" s="2">
        <v>0.88949628086680899</v>
      </c>
      <c r="AH59" s="2">
        <v>0.92796049422529914</v>
      </c>
    </row>
    <row r="60" spans="1:34">
      <c r="A60" s="2">
        <v>60</v>
      </c>
      <c r="B60" s="2">
        <v>75</v>
      </c>
      <c r="C60" s="2">
        <v>220</v>
      </c>
      <c r="D60" s="2">
        <v>195</v>
      </c>
      <c r="E60" s="2">
        <v>70</v>
      </c>
      <c r="F60" s="2">
        <v>555</v>
      </c>
      <c r="G60" s="2">
        <v>7.0422535211267609E-2</v>
      </c>
      <c r="H60" s="2">
        <v>6.0240963855421693E-2</v>
      </c>
      <c r="I60" s="2">
        <v>6.4935064935064929E-2</v>
      </c>
      <c r="K60" s="2">
        <v>60</v>
      </c>
      <c r="L60" s="2">
        <v>75</v>
      </c>
      <c r="M60" s="2">
        <v>205</v>
      </c>
      <c r="N60" s="2">
        <v>182</v>
      </c>
      <c r="O60" s="2">
        <v>75</v>
      </c>
      <c r="P60" s="2">
        <v>537</v>
      </c>
      <c r="Q60" s="2">
        <v>6.8249258160237386E-2</v>
      </c>
      <c r="R60" s="2">
        <v>5.9431524547803607E-2</v>
      </c>
      <c r="S60" s="2">
        <v>6.3535911602209949E-2</v>
      </c>
      <c r="U60" s="2">
        <v>60</v>
      </c>
      <c r="V60" s="2">
        <v>75</v>
      </c>
      <c r="W60" s="2">
        <v>386</v>
      </c>
      <c r="X60" s="2">
        <v>52</v>
      </c>
      <c r="Y60" s="2">
        <v>45</v>
      </c>
      <c r="Z60" s="2">
        <v>528</v>
      </c>
      <c r="AA60" s="2">
        <v>1.0182926829268291</v>
      </c>
      <c r="AB60" s="2">
        <v>0.76255707762557079</v>
      </c>
      <c r="AC60" s="2">
        <v>0.87206266318537862</v>
      </c>
      <c r="AD60" s="3">
        <v>1.009146341463415</v>
      </c>
      <c r="AF60" s="2">
        <v>0.88127853881278551</v>
      </c>
      <c r="AH60" s="2">
        <v>0.93603133159268925</v>
      </c>
    </row>
    <row r="61" spans="1:34">
      <c r="A61" s="2">
        <v>60</v>
      </c>
      <c r="B61" s="2">
        <v>90</v>
      </c>
      <c r="C61" s="2">
        <v>117</v>
      </c>
      <c r="D61" s="2">
        <v>299</v>
      </c>
      <c r="E61" s="2">
        <v>65</v>
      </c>
      <c r="F61" s="2">
        <v>546</v>
      </c>
      <c r="G61" s="2">
        <v>-0.52601156069364163</v>
      </c>
      <c r="H61" s="2">
        <v>-0.4375</v>
      </c>
      <c r="I61" s="2">
        <v>-0.47769028871391078</v>
      </c>
      <c r="K61" s="2">
        <v>60</v>
      </c>
      <c r="L61" s="2">
        <v>90</v>
      </c>
      <c r="M61" s="2">
        <v>215</v>
      </c>
      <c r="N61" s="2">
        <v>187</v>
      </c>
      <c r="O61" s="2">
        <v>70</v>
      </c>
      <c r="P61" s="2">
        <v>542</v>
      </c>
      <c r="Q61" s="2">
        <v>8.1871345029239762E-2</v>
      </c>
      <c r="R61" s="2">
        <v>6.965174129353234E-2</v>
      </c>
      <c r="S61" s="2">
        <v>7.5268817204301078E-2</v>
      </c>
      <c r="U61" s="2">
        <v>60</v>
      </c>
      <c r="V61" s="2">
        <v>90</v>
      </c>
      <c r="W61" s="2">
        <v>390</v>
      </c>
      <c r="X61" s="2">
        <v>72</v>
      </c>
      <c r="Y61" s="2">
        <v>56</v>
      </c>
      <c r="Z61" s="2">
        <v>574</v>
      </c>
      <c r="AA61" s="2">
        <v>0.85026737967914434</v>
      </c>
      <c r="AB61" s="2">
        <v>0.68831168831168832</v>
      </c>
      <c r="AC61" s="2">
        <v>0.76076555023923442</v>
      </c>
      <c r="AD61" s="2">
        <v>0.99967946557909426</v>
      </c>
      <c r="AF61" s="2">
        <v>0.90742270389983926</v>
      </c>
      <c r="AH61" s="2">
        <v>0.94884371859408956</v>
      </c>
    </row>
    <row r="62" spans="1:34">
      <c r="A62" s="2">
        <v>60</v>
      </c>
      <c r="B62" s="2">
        <v>105</v>
      </c>
      <c r="C62" s="2">
        <v>79</v>
      </c>
      <c r="D62" s="2">
        <v>367</v>
      </c>
      <c r="E62" s="2">
        <v>57</v>
      </c>
      <c r="F62" s="2">
        <v>560</v>
      </c>
      <c r="G62" s="2">
        <v>-0.8</v>
      </c>
      <c r="H62" s="2">
        <v>-0.64573991031390132</v>
      </c>
      <c r="I62" s="2">
        <v>-0.71464019851116622</v>
      </c>
      <c r="K62" s="2">
        <v>60</v>
      </c>
      <c r="L62" s="2">
        <v>105</v>
      </c>
      <c r="M62" s="2">
        <v>132</v>
      </c>
      <c r="N62" s="2">
        <v>252</v>
      </c>
      <c r="O62" s="2">
        <v>74</v>
      </c>
      <c r="P62" s="2">
        <v>532</v>
      </c>
      <c r="Q62" s="2">
        <v>-0.36144578313253012</v>
      </c>
      <c r="R62" s="2">
        <v>-0.3125</v>
      </c>
      <c r="S62" s="2">
        <v>-0.33519553072625702</v>
      </c>
      <c r="U62" s="2">
        <v>60</v>
      </c>
      <c r="V62" s="2">
        <v>105</v>
      </c>
      <c r="W62" s="2">
        <v>315</v>
      </c>
      <c r="X62" s="2">
        <v>94</v>
      </c>
      <c r="Y62" s="2">
        <v>46</v>
      </c>
      <c r="Z62" s="2">
        <v>501</v>
      </c>
      <c r="AA62" s="2">
        <v>0.73421926910299007</v>
      </c>
      <c r="AB62" s="2">
        <v>0.54034229828850855</v>
      </c>
      <c r="AC62" s="2">
        <v>0.62253521126760558</v>
      </c>
      <c r="AD62" s="3">
        <v>1.061810124846631</v>
      </c>
      <c r="AF62" s="2">
        <v>0.94489627561049949</v>
      </c>
      <c r="AH62" s="2">
        <v>0.99619583846957527</v>
      </c>
    </row>
    <row r="63" spans="1:34">
      <c r="A63" s="2">
        <v>60</v>
      </c>
      <c r="B63" s="2">
        <v>120</v>
      </c>
      <c r="C63" s="2">
        <v>104</v>
      </c>
      <c r="D63" s="2">
        <v>268</v>
      </c>
      <c r="E63" s="2">
        <v>62</v>
      </c>
      <c r="F63" s="2">
        <v>496</v>
      </c>
      <c r="G63" s="2">
        <v>-0.55405405405405406</v>
      </c>
      <c r="H63" s="2">
        <v>-0.44086021505376338</v>
      </c>
      <c r="I63" s="2">
        <v>-0.49101796407185633</v>
      </c>
      <c r="K63" s="2">
        <v>60</v>
      </c>
      <c r="L63" s="2">
        <v>120</v>
      </c>
      <c r="M63" s="2">
        <v>75</v>
      </c>
      <c r="N63" s="2">
        <v>378</v>
      </c>
      <c r="O63" s="2">
        <v>51</v>
      </c>
      <c r="P63" s="2">
        <v>555</v>
      </c>
      <c r="Q63" s="2">
        <v>-0.85352112676056335</v>
      </c>
      <c r="R63" s="2">
        <v>-0.66887417218543044</v>
      </c>
      <c r="S63" s="2">
        <v>-0.75</v>
      </c>
      <c r="U63" s="2">
        <v>60</v>
      </c>
      <c r="V63" s="2">
        <v>120</v>
      </c>
      <c r="W63" s="2">
        <v>213</v>
      </c>
      <c r="X63" s="2">
        <v>193</v>
      </c>
      <c r="Y63" s="2">
        <v>61</v>
      </c>
      <c r="Z63" s="2">
        <v>528</v>
      </c>
      <c r="AA63" s="2">
        <v>6.097560975609756E-2</v>
      </c>
      <c r="AB63" s="2">
        <v>4.9261083743842367E-2</v>
      </c>
      <c r="AC63" s="2">
        <v>5.4495912806539509E-2</v>
      </c>
      <c r="AD63" s="3">
        <v>1.0080990027341961</v>
      </c>
      <c r="AF63" s="2">
        <v>0.89984606628737529</v>
      </c>
      <c r="AH63" s="2">
        <v>0.94751401743712838</v>
      </c>
    </row>
    <row r="64" spans="1:34">
      <c r="A64" s="2">
        <v>60</v>
      </c>
      <c r="B64" s="2">
        <v>135</v>
      </c>
      <c r="C64" s="2">
        <v>221</v>
      </c>
      <c r="D64" s="2">
        <v>186</v>
      </c>
      <c r="E64" s="2">
        <v>81</v>
      </c>
      <c r="F64" s="2">
        <v>569</v>
      </c>
      <c r="G64" s="2">
        <v>9.4850948509485097E-2</v>
      </c>
      <c r="H64" s="2">
        <v>8.5995085995085999E-2</v>
      </c>
      <c r="I64" s="2">
        <v>9.0206185567010308E-2</v>
      </c>
      <c r="K64" s="2">
        <v>60</v>
      </c>
      <c r="L64" s="2">
        <v>135</v>
      </c>
      <c r="M64" s="2">
        <v>58</v>
      </c>
      <c r="N64" s="2">
        <v>381</v>
      </c>
      <c r="O64" s="2">
        <v>54</v>
      </c>
      <c r="P64" s="2">
        <v>547</v>
      </c>
      <c r="Q64" s="2">
        <v>-0.93083573487031701</v>
      </c>
      <c r="R64" s="2">
        <v>-0.73576309794988615</v>
      </c>
      <c r="S64" s="2">
        <v>-0.82188295165394398</v>
      </c>
      <c r="U64" s="2">
        <v>60</v>
      </c>
      <c r="V64" s="2">
        <v>135</v>
      </c>
      <c r="W64" s="2">
        <v>107</v>
      </c>
      <c r="X64" s="2">
        <v>298</v>
      </c>
      <c r="Y64" s="2">
        <v>70</v>
      </c>
      <c r="Z64" s="2">
        <v>545</v>
      </c>
      <c r="AA64" s="2">
        <v>-0.55362318840579705</v>
      </c>
      <c r="AB64" s="2">
        <v>-0.47160493827160488</v>
      </c>
      <c r="AC64" s="2">
        <v>-0.5093333333333333</v>
      </c>
      <c r="AD64" s="3">
        <v>1.0414694936754749</v>
      </c>
      <c r="AF64" s="2">
        <v>0.93649600156377077</v>
      </c>
      <c r="AH64" s="2">
        <v>0.98321909086815973</v>
      </c>
    </row>
    <row r="65" spans="1:34">
      <c r="A65" s="2">
        <v>60</v>
      </c>
      <c r="B65" s="2">
        <v>150</v>
      </c>
      <c r="C65" s="2">
        <v>267</v>
      </c>
      <c r="D65" s="2">
        <v>158</v>
      </c>
      <c r="E65" s="2">
        <v>65</v>
      </c>
      <c r="F65" s="2">
        <v>555</v>
      </c>
      <c r="G65" s="2">
        <v>0.30704225352112668</v>
      </c>
      <c r="H65" s="2">
        <v>0.25647058823529412</v>
      </c>
      <c r="I65" s="2">
        <v>0.27948717948717949</v>
      </c>
      <c r="K65" s="2">
        <v>60</v>
      </c>
      <c r="L65" s="2">
        <v>150</v>
      </c>
      <c r="M65" s="2">
        <v>131</v>
      </c>
      <c r="N65" s="2">
        <v>290</v>
      </c>
      <c r="O65" s="2">
        <v>76</v>
      </c>
      <c r="P65" s="2">
        <v>573</v>
      </c>
      <c r="Q65" s="2">
        <v>-0.42627345844504022</v>
      </c>
      <c r="R65" s="2">
        <v>-0.37767220902612819</v>
      </c>
      <c r="S65" s="2">
        <v>-0.40050377833753148</v>
      </c>
      <c r="U65" s="2">
        <v>60</v>
      </c>
      <c r="V65" s="2">
        <v>150</v>
      </c>
      <c r="W65" s="2">
        <v>72</v>
      </c>
      <c r="X65" s="2">
        <v>352</v>
      </c>
      <c r="Y65" s="2">
        <v>62</v>
      </c>
      <c r="Z65" s="2">
        <v>548</v>
      </c>
      <c r="AA65" s="2">
        <v>-0.8045977011494253</v>
      </c>
      <c r="AB65" s="2">
        <v>-0.660377358490566</v>
      </c>
      <c r="AC65" s="2">
        <v>-0.72538860103626945</v>
      </c>
      <c r="AD65" s="2">
        <v>0.97907221719423565</v>
      </c>
      <c r="AF65" s="2">
        <v>0.89977903962786188</v>
      </c>
      <c r="AH65" s="2">
        <v>0.93574998708041801</v>
      </c>
    </row>
    <row r="66" spans="1:34">
      <c r="A66" s="2">
        <v>60</v>
      </c>
      <c r="B66" s="2">
        <v>165</v>
      </c>
      <c r="C66" s="2">
        <v>177</v>
      </c>
      <c r="D66" s="2">
        <v>226</v>
      </c>
      <c r="E66" s="2">
        <v>75</v>
      </c>
      <c r="F66" s="2">
        <v>553</v>
      </c>
      <c r="G66" s="2">
        <v>-0.13881019830028329</v>
      </c>
      <c r="H66" s="2">
        <v>-0.1215880893300248</v>
      </c>
      <c r="I66" s="2">
        <v>-0.12962962962962959</v>
      </c>
      <c r="K66" s="2">
        <v>60</v>
      </c>
      <c r="L66" s="2">
        <v>165</v>
      </c>
      <c r="M66" s="2">
        <v>194</v>
      </c>
      <c r="N66" s="2">
        <v>197</v>
      </c>
      <c r="O66" s="2">
        <v>66</v>
      </c>
      <c r="P66" s="2">
        <v>523</v>
      </c>
      <c r="Q66" s="2">
        <v>-9.2879256965944269E-3</v>
      </c>
      <c r="R66" s="2">
        <v>-7.6726342710997436E-3</v>
      </c>
      <c r="S66" s="2">
        <v>-8.4033613445378148E-3</v>
      </c>
      <c r="U66" s="2">
        <v>60</v>
      </c>
      <c r="V66" s="2">
        <v>165</v>
      </c>
      <c r="W66" s="2">
        <v>47</v>
      </c>
      <c r="X66" s="2">
        <v>423</v>
      </c>
      <c r="Y66" s="2">
        <v>28</v>
      </c>
      <c r="Z66" s="2">
        <v>526</v>
      </c>
      <c r="AA66" s="2">
        <v>-1.1533742331288339</v>
      </c>
      <c r="AB66" s="2">
        <v>-0.8</v>
      </c>
      <c r="AC66" s="2">
        <v>-0.94472361809045224</v>
      </c>
      <c r="AD66" s="3">
        <v>1.076687116564417</v>
      </c>
      <c r="AF66" s="2">
        <v>0.89999999999999991</v>
      </c>
      <c r="AH66" s="2">
        <v>0.97236180904522573</v>
      </c>
    </row>
    <row r="67" spans="1:34">
      <c r="A67" s="2">
        <v>60</v>
      </c>
      <c r="B67" s="2">
        <v>180</v>
      </c>
      <c r="C67" s="2">
        <v>118</v>
      </c>
      <c r="D67" s="2">
        <v>269</v>
      </c>
      <c r="E67" s="2">
        <v>78</v>
      </c>
      <c r="F67" s="2">
        <v>543</v>
      </c>
      <c r="G67" s="2">
        <v>-0.44023323615160348</v>
      </c>
      <c r="H67" s="2">
        <v>-0.39018087855297162</v>
      </c>
      <c r="I67" s="2">
        <v>-0.41369863013698632</v>
      </c>
      <c r="K67" s="2">
        <v>60</v>
      </c>
      <c r="L67" s="2">
        <v>180</v>
      </c>
      <c r="M67" s="2">
        <v>222</v>
      </c>
      <c r="N67" s="2">
        <v>199</v>
      </c>
      <c r="O67" s="2">
        <v>84</v>
      </c>
      <c r="P67" s="2">
        <v>589</v>
      </c>
      <c r="Q67" s="2">
        <v>5.9125964010282778E-2</v>
      </c>
      <c r="R67" s="2">
        <v>5.4631828978622329E-2</v>
      </c>
      <c r="S67" s="2">
        <v>5.6790123456790118E-2</v>
      </c>
      <c r="U67" s="2">
        <v>60</v>
      </c>
      <c r="V67" s="2">
        <v>180</v>
      </c>
      <c r="W67" s="2">
        <v>80</v>
      </c>
      <c r="X67" s="2">
        <v>378</v>
      </c>
      <c r="Y67" s="2">
        <v>55</v>
      </c>
      <c r="Z67" s="2">
        <v>568</v>
      </c>
      <c r="AA67" s="2">
        <v>-0.80978260869565222</v>
      </c>
      <c r="AB67" s="2">
        <v>-0.6506550218340611</v>
      </c>
      <c r="AC67" s="2">
        <v>-0.72154963680387407</v>
      </c>
      <c r="AD67" s="2">
        <v>0.96070446437453483</v>
      </c>
      <c r="AF67" s="2">
        <v>0.87928710864235038</v>
      </c>
      <c r="AH67" s="2">
        <v>0.91586481531604158</v>
      </c>
    </row>
    <row r="68" spans="1:34">
      <c r="A68" s="2">
        <v>75</v>
      </c>
      <c r="B68" s="2">
        <v>0</v>
      </c>
      <c r="C68" s="2">
        <v>328</v>
      </c>
      <c r="D68" s="2">
        <v>111</v>
      </c>
      <c r="E68" s="2">
        <v>75</v>
      </c>
      <c r="F68" s="2">
        <v>589</v>
      </c>
      <c r="G68" s="2">
        <v>0.55784061696658094</v>
      </c>
      <c r="H68" s="2">
        <v>0.49430523917995439</v>
      </c>
      <c r="I68" s="2">
        <v>0.52415458937198067</v>
      </c>
      <c r="K68" s="2">
        <v>75</v>
      </c>
      <c r="L68" s="2">
        <v>0</v>
      </c>
      <c r="M68" s="2">
        <v>202</v>
      </c>
      <c r="N68" s="2">
        <v>198</v>
      </c>
      <c r="O68" s="2">
        <v>74</v>
      </c>
      <c r="P68" s="2">
        <v>548</v>
      </c>
      <c r="Q68" s="2">
        <v>1.149425287356322E-2</v>
      </c>
      <c r="R68" s="2">
        <v>0.01</v>
      </c>
      <c r="S68" s="2">
        <v>1.06951871657754E-2</v>
      </c>
      <c r="U68" s="2">
        <v>75</v>
      </c>
      <c r="V68" s="2">
        <v>0</v>
      </c>
      <c r="W68" s="2">
        <v>67</v>
      </c>
      <c r="X68" s="2">
        <v>363</v>
      </c>
      <c r="Y68" s="2">
        <v>52</v>
      </c>
      <c r="Z68" s="2">
        <v>534</v>
      </c>
      <c r="AA68" s="2">
        <v>-0.88622754491017963</v>
      </c>
      <c r="AB68" s="2">
        <v>-0.68837209302325586</v>
      </c>
      <c r="AC68" s="2">
        <v>-0.77486910994764402</v>
      </c>
      <c r="AD68" s="3">
        <v>1.02320793795451</v>
      </c>
      <c r="AF68" s="2">
        <v>0.92165016970219071</v>
      </c>
      <c r="AH68" s="2">
        <v>0.96656681425424373</v>
      </c>
    </row>
    <row r="69" spans="1:34">
      <c r="A69" s="2">
        <v>75</v>
      </c>
      <c r="B69" s="2">
        <v>15</v>
      </c>
      <c r="C69" s="2">
        <v>199</v>
      </c>
      <c r="D69" s="2">
        <v>196</v>
      </c>
      <c r="E69" s="2">
        <v>70</v>
      </c>
      <c r="F69" s="2">
        <v>535</v>
      </c>
      <c r="G69" s="2">
        <v>8.9552238805970154E-3</v>
      </c>
      <c r="H69" s="2">
        <v>7.5949367088607592E-3</v>
      </c>
      <c r="I69" s="2">
        <v>8.21917808219178E-3</v>
      </c>
      <c r="K69" s="2">
        <v>75</v>
      </c>
      <c r="L69" s="2">
        <v>15</v>
      </c>
      <c r="M69" s="2">
        <v>196</v>
      </c>
      <c r="N69" s="2">
        <v>168</v>
      </c>
      <c r="O69" s="2">
        <v>80</v>
      </c>
      <c r="P69" s="2">
        <v>524</v>
      </c>
      <c r="Q69" s="2">
        <v>8.6419753086419748E-2</v>
      </c>
      <c r="R69" s="2">
        <v>7.6923076923076927E-2</v>
      </c>
      <c r="S69" s="2">
        <v>8.1395348837209308E-2</v>
      </c>
      <c r="U69" s="2">
        <v>75</v>
      </c>
      <c r="V69" s="2">
        <v>15</v>
      </c>
      <c r="W69" s="2">
        <v>63</v>
      </c>
      <c r="X69" s="2">
        <v>404</v>
      </c>
      <c r="Y69" s="2">
        <v>52</v>
      </c>
      <c r="Z69" s="2">
        <v>571</v>
      </c>
      <c r="AA69" s="2">
        <v>-0.91913746630727766</v>
      </c>
      <c r="AB69" s="2">
        <v>-0.73019271948608133</v>
      </c>
      <c r="AC69" s="2">
        <v>-0.81384248210023868</v>
      </c>
      <c r="AD69" s="2">
        <v>0.95956873315363889</v>
      </c>
      <c r="AF69" s="2">
        <v>0.86509635974304078</v>
      </c>
      <c r="AH69" s="2">
        <v>0.90692124105011951</v>
      </c>
    </row>
    <row r="70" spans="1:34">
      <c r="A70" s="2">
        <v>75</v>
      </c>
      <c r="B70" s="2">
        <v>30</v>
      </c>
      <c r="C70" s="2">
        <v>158</v>
      </c>
      <c r="D70" s="2">
        <v>276</v>
      </c>
      <c r="E70" s="2">
        <v>76</v>
      </c>
      <c r="F70" s="2">
        <v>586</v>
      </c>
      <c r="G70" s="2">
        <v>-0.30569948186528489</v>
      </c>
      <c r="H70" s="2">
        <v>-0.27188940092165897</v>
      </c>
      <c r="I70" s="2">
        <v>-0.28780487804878052</v>
      </c>
      <c r="K70" s="2">
        <v>75</v>
      </c>
      <c r="L70" s="2">
        <v>30</v>
      </c>
      <c r="M70" s="2">
        <v>136</v>
      </c>
      <c r="N70" s="2">
        <v>289</v>
      </c>
      <c r="O70" s="2">
        <v>57</v>
      </c>
      <c r="P70" s="2">
        <v>539</v>
      </c>
      <c r="Q70" s="2">
        <v>-0.45132743362831862</v>
      </c>
      <c r="R70" s="2">
        <v>-0.36</v>
      </c>
      <c r="S70" s="2">
        <v>-0.40052356020942409</v>
      </c>
      <c r="U70" s="2">
        <v>75</v>
      </c>
      <c r="V70" s="2">
        <v>30</v>
      </c>
      <c r="W70" s="2">
        <v>67</v>
      </c>
      <c r="X70" s="2">
        <v>382</v>
      </c>
      <c r="Y70" s="2">
        <v>53</v>
      </c>
      <c r="Z70" s="2">
        <v>555</v>
      </c>
      <c r="AA70" s="2">
        <v>-0.88732394366197187</v>
      </c>
      <c r="AB70" s="2">
        <v>-0.7015590200445434</v>
      </c>
      <c r="AC70" s="2">
        <v>-0.78358208955223885</v>
      </c>
      <c r="AD70" s="3">
        <v>1.02015022926863</v>
      </c>
      <c r="AF70" s="2">
        <v>0.91571242826215227</v>
      </c>
      <c r="AH70" s="2">
        <v>0.96199250199635045</v>
      </c>
    </row>
    <row r="71" spans="1:34">
      <c r="A71" s="2">
        <v>75</v>
      </c>
      <c r="B71" s="2">
        <v>45</v>
      </c>
      <c r="C71" s="2">
        <v>186</v>
      </c>
      <c r="D71" s="2">
        <v>180</v>
      </c>
      <c r="E71" s="2">
        <v>100</v>
      </c>
      <c r="F71" s="2">
        <v>566</v>
      </c>
      <c r="G71" s="2">
        <v>1.6393442622950821E-2</v>
      </c>
      <c r="H71" s="2">
        <v>1.6393442622950821E-2</v>
      </c>
      <c r="I71" s="2">
        <v>1.6393442622950821E-2</v>
      </c>
      <c r="K71" s="2">
        <v>75</v>
      </c>
      <c r="L71" s="2">
        <v>45</v>
      </c>
      <c r="M71" s="2">
        <v>64</v>
      </c>
      <c r="N71" s="2">
        <v>396</v>
      </c>
      <c r="O71" s="2">
        <v>57</v>
      </c>
      <c r="P71" s="2">
        <v>574</v>
      </c>
      <c r="Q71" s="2">
        <v>-0.88770053475935828</v>
      </c>
      <c r="R71" s="2">
        <v>-0.72173913043478266</v>
      </c>
      <c r="S71" s="2">
        <v>-0.79616306954436455</v>
      </c>
      <c r="U71" s="2">
        <v>75</v>
      </c>
      <c r="V71" s="2">
        <v>45</v>
      </c>
      <c r="W71" s="2">
        <v>134</v>
      </c>
      <c r="X71" s="2">
        <v>290</v>
      </c>
      <c r="Y71" s="2">
        <v>79</v>
      </c>
      <c r="Z71" s="2">
        <v>582</v>
      </c>
      <c r="AA71" s="2">
        <v>-0.40837696335078533</v>
      </c>
      <c r="AB71" s="2">
        <v>-0.36792452830188682</v>
      </c>
      <c r="AC71" s="2">
        <v>-0.38709677419354838</v>
      </c>
      <c r="AD71" s="2">
        <v>0.98647984786501475</v>
      </c>
      <c r="AF71" s="2">
        <v>0.90450334300637836</v>
      </c>
      <c r="AH71" s="2">
        <v>0.9415229154385959</v>
      </c>
    </row>
    <row r="72" spans="1:34">
      <c r="A72" s="2">
        <v>75</v>
      </c>
      <c r="B72" s="2">
        <v>60</v>
      </c>
      <c r="C72" s="2">
        <v>309</v>
      </c>
      <c r="D72" s="2">
        <v>118</v>
      </c>
      <c r="E72" s="2">
        <v>67</v>
      </c>
      <c r="F72" s="2">
        <v>561</v>
      </c>
      <c r="G72" s="2">
        <v>0.52908587257617734</v>
      </c>
      <c r="H72" s="2">
        <v>0.44730679156908659</v>
      </c>
      <c r="I72" s="2">
        <v>0.48477157360406092</v>
      </c>
      <c r="K72" s="2">
        <v>75</v>
      </c>
      <c r="L72" s="2">
        <v>60</v>
      </c>
      <c r="M72" s="2">
        <v>76</v>
      </c>
      <c r="N72" s="2">
        <v>359</v>
      </c>
      <c r="O72" s="2">
        <v>48</v>
      </c>
      <c r="P72" s="2">
        <v>531</v>
      </c>
      <c r="Q72" s="2">
        <v>-0.85498489425981872</v>
      </c>
      <c r="R72" s="2">
        <v>-0.65057471264367817</v>
      </c>
      <c r="S72" s="2">
        <v>-0.7389033942558747</v>
      </c>
      <c r="U72" s="2">
        <v>75</v>
      </c>
      <c r="V72" s="2">
        <v>60</v>
      </c>
      <c r="W72" s="2">
        <v>182</v>
      </c>
      <c r="X72" s="2">
        <v>188</v>
      </c>
      <c r="Y72" s="2">
        <v>71</v>
      </c>
      <c r="Z72" s="2">
        <v>512</v>
      </c>
      <c r="AA72" s="2">
        <v>-1.9230769230769228E-2</v>
      </c>
      <c r="AB72" s="2">
        <v>-1.6216216216216221E-2</v>
      </c>
      <c r="AC72" s="2">
        <v>-1.7595307917888561E-2</v>
      </c>
      <c r="AD72" s="3">
        <v>1.0024907872845219</v>
      </c>
      <c r="AF72" s="2">
        <v>0.89353381199686488</v>
      </c>
      <c r="AH72" s="2">
        <v>0.94114744858508337</v>
      </c>
    </row>
    <row r="73" spans="1:34">
      <c r="A73" s="2">
        <v>75</v>
      </c>
      <c r="B73" s="2">
        <v>75</v>
      </c>
      <c r="C73" s="2">
        <v>350</v>
      </c>
      <c r="D73" s="2">
        <v>74</v>
      </c>
      <c r="E73" s="2">
        <v>70</v>
      </c>
      <c r="F73" s="2">
        <v>564</v>
      </c>
      <c r="G73" s="2">
        <v>0.75824175824175821</v>
      </c>
      <c r="H73" s="2">
        <v>0.65094339622641506</v>
      </c>
      <c r="I73" s="2">
        <v>0.70050761421319796</v>
      </c>
      <c r="K73" s="2">
        <v>75</v>
      </c>
      <c r="L73" s="2">
        <v>75</v>
      </c>
      <c r="M73" s="2">
        <v>149</v>
      </c>
      <c r="N73" s="2">
        <v>258</v>
      </c>
      <c r="O73" s="2">
        <v>80</v>
      </c>
      <c r="P73" s="2">
        <v>567</v>
      </c>
      <c r="Q73" s="2">
        <v>-0.29700272479564033</v>
      </c>
      <c r="R73" s="2">
        <v>-0.26781326781326781</v>
      </c>
      <c r="S73" s="2">
        <v>-0.28165374677002591</v>
      </c>
      <c r="U73" s="2">
        <v>75</v>
      </c>
      <c r="V73" s="2">
        <v>75</v>
      </c>
      <c r="W73" s="2">
        <v>254</v>
      </c>
      <c r="X73" s="2">
        <v>121</v>
      </c>
      <c r="Y73" s="2">
        <v>76</v>
      </c>
      <c r="Z73" s="2">
        <v>527</v>
      </c>
      <c r="AA73" s="2">
        <v>0.40672782874617741</v>
      </c>
      <c r="AB73" s="2">
        <v>0.35466666666666669</v>
      </c>
      <c r="AC73" s="2">
        <v>0.37891737891737892</v>
      </c>
      <c r="AD73" s="2">
        <v>0.9503255926937596</v>
      </c>
      <c r="AF73" s="2">
        <v>0.89075371360077615</v>
      </c>
      <c r="AH73" s="2">
        <v>0.918399525002772</v>
      </c>
    </row>
    <row r="74" spans="1:34">
      <c r="A74" s="2">
        <v>75</v>
      </c>
      <c r="B74" s="2">
        <v>90</v>
      </c>
      <c r="C74" s="2">
        <v>298</v>
      </c>
      <c r="D74" s="2">
        <v>104</v>
      </c>
      <c r="E74" s="2">
        <v>65</v>
      </c>
      <c r="F74" s="2">
        <v>532</v>
      </c>
      <c r="G74" s="2">
        <v>0.58433734939759041</v>
      </c>
      <c r="H74" s="2">
        <v>0.48258706467661688</v>
      </c>
      <c r="I74" s="2">
        <v>0.52861035422343328</v>
      </c>
      <c r="K74" s="2">
        <v>75</v>
      </c>
      <c r="L74" s="2">
        <v>90</v>
      </c>
      <c r="M74" s="2">
        <v>193</v>
      </c>
      <c r="N74" s="2">
        <v>200</v>
      </c>
      <c r="O74" s="2">
        <v>83</v>
      </c>
      <c r="P74" s="2">
        <v>559</v>
      </c>
      <c r="Q74" s="2">
        <v>-1.949860724233983E-2</v>
      </c>
      <c r="R74" s="2">
        <v>-1.7811704834605601E-2</v>
      </c>
      <c r="S74" s="2">
        <v>-1.861702127659574E-2</v>
      </c>
      <c r="U74" s="2">
        <v>75</v>
      </c>
      <c r="V74" s="2">
        <v>90</v>
      </c>
      <c r="W74" s="2">
        <v>380</v>
      </c>
      <c r="X74" s="2">
        <v>86</v>
      </c>
      <c r="Y74" s="2">
        <v>47</v>
      </c>
      <c r="Z74" s="2">
        <v>560</v>
      </c>
      <c r="AA74" s="2">
        <v>0.81666666666666665</v>
      </c>
      <c r="AB74" s="2">
        <v>0.63090128755364805</v>
      </c>
      <c r="AC74" s="2">
        <v>0.71186440677966101</v>
      </c>
      <c r="AD74" s="2">
        <v>0.99971137722804337</v>
      </c>
      <c r="AF74" s="2">
        <v>0.89383503732003944</v>
      </c>
      <c r="AH74" s="2">
        <v>0.94039891871642123</v>
      </c>
    </row>
    <row r="75" spans="1:34">
      <c r="A75" s="2">
        <v>75</v>
      </c>
      <c r="B75" s="2">
        <v>105</v>
      </c>
      <c r="C75" s="2">
        <v>221</v>
      </c>
      <c r="D75" s="2">
        <v>178</v>
      </c>
      <c r="E75" s="2">
        <v>74</v>
      </c>
      <c r="F75" s="2">
        <v>547</v>
      </c>
      <c r="G75" s="2">
        <v>0.1239193083573487</v>
      </c>
      <c r="H75" s="2">
        <v>0.1077694235588972</v>
      </c>
      <c r="I75" s="2">
        <v>0.1152815013404826</v>
      </c>
      <c r="K75" s="2">
        <v>75</v>
      </c>
      <c r="L75" s="2">
        <v>105</v>
      </c>
      <c r="M75" s="2">
        <v>203</v>
      </c>
      <c r="N75" s="2">
        <v>193</v>
      </c>
      <c r="O75" s="2">
        <v>75</v>
      </c>
      <c r="P75" s="2">
        <v>546</v>
      </c>
      <c r="Q75" s="2">
        <v>2.8901734104046239E-2</v>
      </c>
      <c r="R75" s="2">
        <v>2.5252525252525249E-2</v>
      </c>
      <c r="S75" s="2">
        <v>2.6954177897574129E-2</v>
      </c>
      <c r="U75" s="2">
        <v>75</v>
      </c>
      <c r="V75" s="2">
        <v>105</v>
      </c>
      <c r="W75" s="2">
        <v>414</v>
      </c>
      <c r="X75" s="2">
        <v>65</v>
      </c>
      <c r="Y75" s="2">
        <v>33</v>
      </c>
      <c r="Z75" s="2">
        <v>545</v>
      </c>
      <c r="AA75" s="2">
        <v>1.011594202898551</v>
      </c>
      <c r="AB75" s="2">
        <v>0.72860125260960329</v>
      </c>
      <c r="AC75" s="2">
        <v>0.84708737864077666</v>
      </c>
      <c r="AD75" s="3">
        <v>1.0057971014492759</v>
      </c>
      <c r="AF75" s="2">
        <v>0.86430062630480187</v>
      </c>
      <c r="AH75" s="2">
        <v>0.92354368932038866</v>
      </c>
    </row>
    <row r="76" spans="1:34">
      <c r="A76" s="2">
        <v>75</v>
      </c>
      <c r="B76" s="2">
        <v>120</v>
      </c>
      <c r="C76" s="2">
        <v>140</v>
      </c>
      <c r="D76" s="2">
        <v>253</v>
      </c>
      <c r="E76" s="2">
        <v>67</v>
      </c>
      <c r="F76" s="2">
        <v>527</v>
      </c>
      <c r="G76" s="2">
        <v>-0.34556574923547401</v>
      </c>
      <c r="H76" s="2">
        <v>-0.2875318066157761</v>
      </c>
      <c r="I76" s="2">
        <v>-0.31388888888888888</v>
      </c>
      <c r="K76" s="2">
        <v>75</v>
      </c>
      <c r="L76" s="2">
        <v>120</v>
      </c>
      <c r="M76" s="2">
        <v>129</v>
      </c>
      <c r="N76" s="2">
        <v>261</v>
      </c>
      <c r="O76" s="2">
        <v>92</v>
      </c>
      <c r="P76" s="2">
        <v>574</v>
      </c>
      <c r="Q76" s="2">
        <v>-0.35294117647058831</v>
      </c>
      <c r="R76" s="2">
        <v>-0.33846153846153848</v>
      </c>
      <c r="S76" s="2">
        <v>-0.34554973821989532</v>
      </c>
      <c r="U76" s="2">
        <v>75</v>
      </c>
      <c r="V76" s="2">
        <v>120</v>
      </c>
      <c r="W76" s="2">
        <v>364</v>
      </c>
      <c r="X76" s="2">
        <v>59</v>
      </c>
      <c r="Y76" s="2">
        <v>49</v>
      </c>
      <c r="Z76" s="2">
        <v>521</v>
      </c>
      <c r="AA76" s="2">
        <v>0.95015576323987538</v>
      </c>
      <c r="AB76" s="2">
        <v>0.72104018912529555</v>
      </c>
      <c r="AC76" s="2">
        <v>0.81989247311827962</v>
      </c>
      <c r="AD76" s="3">
        <v>1.031039239129671</v>
      </c>
      <c r="AF76" s="2">
        <v>0.92144010892090689</v>
      </c>
      <c r="AH76" s="2">
        <v>0.96907367904952402</v>
      </c>
    </row>
    <row r="77" spans="1:34">
      <c r="A77" s="2">
        <v>75</v>
      </c>
      <c r="B77" s="2">
        <v>135</v>
      </c>
      <c r="C77" s="2">
        <v>172</v>
      </c>
      <c r="D77" s="2">
        <v>199</v>
      </c>
      <c r="E77" s="2">
        <v>68</v>
      </c>
      <c r="F77" s="2">
        <v>507</v>
      </c>
      <c r="G77" s="2">
        <v>-8.7947882736156349E-2</v>
      </c>
      <c r="H77" s="2">
        <v>-7.277628032345014E-2</v>
      </c>
      <c r="I77" s="2">
        <v>-7.9646017699115043E-2</v>
      </c>
      <c r="K77" s="2">
        <v>75</v>
      </c>
      <c r="L77" s="2">
        <v>135</v>
      </c>
      <c r="M77" s="2">
        <v>65</v>
      </c>
      <c r="N77" s="2">
        <v>373</v>
      </c>
      <c r="O77" s="2">
        <v>51</v>
      </c>
      <c r="P77" s="2">
        <v>540</v>
      </c>
      <c r="Q77" s="2">
        <v>-0.90588235294117647</v>
      </c>
      <c r="R77" s="2">
        <v>-0.70319634703196343</v>
      </c>
      <c r="S77" s="2">
        <v>-0.79177377892030854</v>
      </c>
      <c r="U77" s="2">
        <v>75</v>
      </c>
      <c r="V77" s="2">
        <v>135</v>
      </c>
      <c r="W77" s="2">
        <v>295</v>
      </c>
      <c r="X77" s="2">
        <v>121</v>
      </c>
      <c r="Y77" s="2">
        <v>67</v>
      </c>
      <c r="Z77" s="2">
        <v>550</v>
      </c>
      <c r="AA77" s="2">
        <v>0.49714285714285722</v>
      </c>
      <c r="AB77" s="2">
        <v>0.41826923076923078</v>
      </c>
      <c r="AC77" s="2">
        <v>0.45430809399477812</v>
      </c>
      <c r="AD77" s="3">
        <v>1.0165442795292541</v>
      </c>
      <c r="AF77" s="2">
        <v>0.90906025788135691</v>
      </c>
      <c r="AH77" s="2">
        <v>0.95642512679639013</v>
      </c>
    </row>
    <row r="78" spans="1:34">
      <c r="A78" s="2">
        <v>75</v>
      </c>
      <c r="B78" s="2">
        <v>150</v>
      </c>
      <c r="C78" s="2">
        <v>279</v>
      </c>
      <c r="D78" s="2">
        <v>119</v>
      </c>
      <c r="E78" s="2">
        <v>50</v>
      </c>
      <c r="F78" s="2">
        <v>498</v>
      </c>
      <c r="G78" s="2">
        <v>0.53691275167785235</v>
      </c>
      <c r="H78" s="2">
        <v>0.4020100502512563</v>
      </c>
      <c r="I78" s="2">
        <v>0.45977011494252867</v>
      </c>
      <c r="K78" s="2">
        <v>75</v>
      </c>
      <c r="L78" s="2">
        <v>150</v>
      </c>
      <c r="M78" s="2">
        <v>74</v>
      </c>
      <c r="N78" s="2">
        <v>382</v>
      </c>
      <c r="O78" s="2">
        <v>44</v>
      </c>
      <c r="P78" s="2">
        <v>544</v>
      </c>
      <c r="Q78" s="2">
        <v>-0.89534883720930236</v>
      </c>
      <c r="R78" s="2">
        <v>-0.67543859649122806</v>
      </c>
      <c r="S78" s="2">
        <v>-0.77</v>
      </c>
      <c r="U78" s="2">
        <v>75</v>
      </c>
      <c r="V78" s="2">
        <v>150</v>
      </c>
      <c r="W78" s="2">
        <v>187</v>
      </c>
      <c r="X78" s="2">
        <v>201</v>
      </c>
      <c r="Y78" s="2">
        <v>66</v>
      </c>
      <c r="Z78" s="2">
        <v>520</v>
      </c>
      <c r="AA78" s="2">
        <v>-4.3749999999999997E-2</v>
      </c>
      <c r="AB78" s="2">
        <v>-3.608247422680412E-2</v>
      </c>
      <c r="AC78" s="2">
        <v>-3.954802259887006E-2</v>
      </c>
      <c r="AD78" s="3">
        <v>1.02192560705552</v>
      </c>
      <c r="AF78" s="2">
        <v>0.89297600419176926</v>
      </c>
      <c r="AH78" s="2">
        <v>0.94836230919264108</v>
      </c>
    </row>
    <row r="79" spans="1:34">
      <c r="A79" s="2">
        <v>75</v>
      </c>
      <c r="B79" s="2">
        <v>165</v>
      </c>
      <c r="C79" s="2">
        <v>361</v>
      </c>
      <c r="D79" s="2">
        <v>86</v>
      </c>
      <c r="E79" s="2">
        <v>48</v>
      </c>
      <c r="F79" s="2">
        <v>543</v>
      </c>
      <c r="G79" s="2">
        <v>0.80174927113702621</v>
      </c>
      <c r="H79" s="2">
        <v>0.61521252796420578</v>
      </c>
      <c r="I79" s="2">
        <v>0.69620253164556967</v>
      </c>
      <c r="K79" s="2">
        <v>75</v>
      </c>
      <c r="L79" s="2">
        <v>165</v>
      </c>
      <c r="M79" s="2">
        <v>136</v>
      </c>
      <c r="N79" s="2">
        <v>281</v>
      </c>
      <c r="O79" s="2">
        <v>59</v>
      </c>
      <c r="P79" s="2">
        <v>535</v>
      </c>
      <c r="Q79" s="2">
        <v>-0.43283582089552242</v>
      </c>
      <c r="R79" s="2">
        <v>-0.34772182254196637</v>
      </c>
      <c r="S79" s="2">
        <v>-0.38563829787234039</v>
      </c>
      <c r="U79" s="2">
        <v>75</v>
      </c>
      <c r="V79" s="2">
        <v>165</v>
      </c>
      <c r="W79" s="2">
        <v>115</v>
      </c>
      <c r="X79" s="2">
        <v>283</v>
      </c>
      <c r="Y79" s="2">
        <v>82</v>
      </c>
      <c r="Z79" s="2">
        <v>562</v>
      </c>
      <c r="AA79" s="2">
        <v>-0.46408839779005517</v>
      </c>
      <c r="AB79" s="2">
        <v>-0.42211055276381909</v>
      </c>
      <c r="AC79" s="2">
        <v>-0.44210526315789472</v>
      </c>
      <c r="AD79" s="3">
        <v>1.0103897802647519</v>
      </c>
      <c r="AF79" s="2">
        <v>0.91151631912042397</v>
      </c>
      <c r="AH79" s="2">
        <v>0.9550954058139719</v>
      </c>
    </row>
    <row r="80" spans="1:34">
      <c r="A80" s="2">
        <v>75</v>
      </c>
      <c r="B80" s="2">
        <v>180</v>
      </c>
      <c r="C80" s="2">
        <v>280</v>
      </c>
      <c r="D80" s="2">
        <v>115</v>
      </c>
      <c r="E80" s="2">
        <v>64</v>
      </c>
      <c r="F80" s="2">
        <v>523</v>
      </c>
      <c r="G80" s="2">
        <v>0.51083591331269351</v>
      </c>
      <c r="H80" s="2">
        <v>0.41772151898734178</v>
      </c>
      <c r="I80" s="2">
        <v>0.4596100278551532</v>
      </c>
      <c r="K80" s="2">
        <v>75</v>
      </c>
      <c r="L80" s="2">
        <v>180</v>
      </c>
      <c r="M80" s="2">
        <v>216</v>
      </c>
      <c r="N80" s="2">
        <v>184</v>
      </c>
      <c r="O80" s="2">
        <v>71</v>
      </c>
      <c r="P80" s="2">
        <v>542</v>
      </c>
      <c r="Q80" s="2">
        <v>9.3567251461988299E-2</v>
      </c>
      <c r="R80" s="2">
        <v>0.08</v>
      </c>
      <c r="S80" s="2">
        <v>8.6253369272237201E-2</v>
      </c>
      <c r="U80" s="2">
        <v>75</v>
      </c>
      <c r="V80" s="2">
        <v>180</v>
      </c>
      <c r="W80" s="2">
        <v>72</v>
      </c>
      <c r="X80" s="2">
        <v>407</v>
      </c>
      <c r="Y80" s="2">
        <v>45</v>
      </c>
      <c r="Z80" s="2">
        <v>569</v>
      </c>
      <c r="AA80" s="2">
        <v>-0.90785907859078596</v>
      </c>
      <c r="AB80" s="2">
        <v>-0.69937369519832981</v>
      </c>
      <c r="AC80" s="2">
        <v>-0.79009433962264153</v>
      </c>
      <c r="AD80" s="3">
        <v>1.02082349088615</v>
      </c>
      <c r="AF80" s="2">
        <v>0.90726807313700986</v>
      </c>
      <c r="AH80" s="2">
        <v>0.95702339171353734</v>
      </c>
    </row>
    <row r="81" spans="1:34">
      <c r="A81" s="2">
        <v>90</v>
      </c>
      <c r="B81" s="2">
        <v>0</v>
      </c>
      <c r="C81" s="2">
        <v>403</v>
      </c>
      <c r="D81" s="2">
        <v>61</v>
      </c>
      <c r="E81" s="2">
        <v>45</v>
      </c>
      <c r="F81" s="2">
        <v>554</v>
      </c>
      <c r="G81" s="2">
        <v>0.96610169491525422</v>
      </c>
      <c r="H81" s="2">
        <v>0.73706896551724133</v>
      </c>
      <c r="I81" s="2">
        <v>0.83618581907090461</v>
      </c>
      <c r="K81" s="2">
        <v>90</v>
      </c>
      <c r="L81" s="2">
        <v>0</v>
      </c>
      <c r="M81" s="2">
        <v>213</v>
      </c>
      <c r="N81" s="2">
        <v>184</v>
      </c>
      <c r="O81" s="2">
        <v>65</v>
      </c>
      <c r="P81" s="2">
        <v>527</v>
      </c>
      <c r="Q81" s="2">
        <v>8.8685015290519878E-2</v>
      </c>
      <c r="R81" s="2">
        <v>7.3047858942065488E-2</v>
      </c>
      <c r="S81" s="2">
        <v>8.0110497237569064E-2</v>
      </c>
      <c r="U81" s="2">
        <v>90</v>
      </c>
      <c r="V81" s="2">
        <v>0</v>
      </c>
      <c r="W81" s="2">
        <v>187</v>
      </c>
      <c r="X81" s="2">
        <v>207</v>
      </c>
      <c r="Y81" s="2">
        <v>63</v>
      </c>
      <c r="Z81" s="2">
        <v>520</v>
      </c>
      <c r="AA81" s="2">
        <v>-6.25E-2</v>
      </c>
      <c r="AB81" s="2">
        <v>-5.0761421319796947E-2</v>
      </c>
      <c r="AC81" s="2">
        <v>-5.6022408963585443E-2</v>
      </c>
      <c r="AD81" s="2">
        <v>0.98305084745762716</v>
      </c>
      <c r="AF81" s="2">
        <v>0.86853448275862066</v>
      </c>
      <c r="AH81" s="2">
        <v>0.91809290953545231</v>
      </c>
    </row>
    <row r="82" spans="1:34">
      <c r="A82" s="2">
        <v>90</v>
      </c>
      <c r="B82" s="2">
        <v>15</v>
      </c>
      <c r="C82" s="2">
        <v>339</v>
      </c>
      <c r="D82" s="2">
        <v>70</v>
      </c>
      <c r="E82" s="2">
        <v>63</v>
      </c>
      <c r="F82" s="2">
        <v>535</v>
      </c>
      <c r="G82" s="2">
        <v>0.80298507462686564</v>
      </c>
      <c r="H82" s="2">
        <v>0.65770171149144252</v>
      </c>
      <c r="I82" s="2">
        <v>0.7231182795698925</v>
      </c>
      <c r="K82" s="2">
        <v>90</v>
      </c>
      <c r="L82" s="2">
        <v>15</v>
      </c>
      <c r="M82" s="2">
        <v>264</v>
      </c>
      <c r="N82" s="2">
        <v>123</v>
      </c>
      <c r="O82" s="2">
        <v>55</v>
      </c>
      <c r="P82" s="2">
        <v>497</v>
      </c>
      <c r="Q82" s="2">
        <v>0.47474747474747481</v>
      </c>
      <c r="R82" s="2">
        <v>0.36434108527131781</v>
      </c>
      <c r="S82" s="2">
        <v>0.41228070175438603</v>
      </c>
      <c r="U82" s="2">
        <v>90</v>
      </c>
      <c r="V82" s="2">
        <v>15</v>
      </c>
      <c r="W82" s="2">
        <v>126</v>
      </c>
      <c r="X82" s="2">
        <v>285</v>
      </c>
      <c r="Y82" s="2">
        <v>67</v>
      </c>
      <c r="Z82" s="2">
        <v>545</v>
      </c>
      <c r="AA82" s="2">
        <v>-0.46086956521739131</v>
      </c>
      <c r="AB82" s="2">
        <v>-0.38686131386861322</v>
      </c>
      <c r="AC82" s="2">
        <v>-0.42063492063492058</v>
      </c>
      <c r="AD82" s="3">
        <v>1.019122637667879</v>
      </c>
      <c r="AF82" s="2">
        <v>0.92223562914828294</v>
      </c>
      <c r="AH82" s="2">
        <v>0.96558947529978356</v>
      </c>
    </row>
    <row r="83" spans="1:34">
      <c r="A83" s="2">
        <v>90</v>
      </c>
      <c r="B83" s="2">
        <v>30</v>
      </c>
      <c r="C83" s="2">
        <v>268</v>
      </c>
      <c r="D83" s="2">
        <v>169</v>
      </c>
      <c r="E83" s="2">
        <v>58</v>
      </c>
      <c r="F83" s="2">
        <v>553</v>
      </c>
      <c r="G83" s="2">
        <v>0.28045325779036828</v>
      </c>
      <c r="H83" s="2">
        <v>0.22654462242562931</v>
      </c>
      <c r="I83" s="2">
        <v>0.25063291139240512</v>
      </c>
      <c r="K83" s="2">
        <v>90</v>
      </c>
      <c r="L83" s="2">
        <v>30</v>
      </c>
      <c r="M83" s="2">
        <v>308</v>
      </c>
      <c r="N83" s="2">
        <v>121</v>
      </c>
      <c r="O83" s="2">
        <v>72</v>
      </c>
      <c r="P83" s="2">
        <v>573</v>
      </c>
      <c r="Q83" s="2">
        <v>0.50134048257372654</v>
      </c>
      <c r="R83" s="2">
        <v>0.4358974358974359</v>
      </c>
      <c r="S83" s="2">
        <v>0.46633416458852872</v>
      </c>
      <c r="U83" s="2">
        <v>90</v>
      </c>
      <c r="V83" s="2">
        <v>30</v>
      </c>
      <c r="W83" s="2">
        <v>69</v>
      </c>
      <c r="X83" s="2">
        <v>404</v>
      </c>
      <c r="Y83" s="2">
        <v>49</v>
      </c>
      <c r="Z83" s="2">
        <v>571</v>
      </c>
      <c r="AA83" s="2">
        <v>-0.90296495956873313</v>
      </c>
      <c r="AB83" s="2">
        <v>-0.70824524312896409</v>
      </c>
      <c r="AC83" s="2">
        <v>-0.79383886255924174</v>
      </c>
      <c r="AD83" s="3">
        <v>1.0345953525442511</v>
      </c>
      <c r="AF83" s="2">
        <v>0.92937182736570789</v>
      </c>
      <c r="AH83" s="2">
        <v>0.97603573296443902</v>
      </c>
    </row>
    <row r="84" spans="1:34">
      <c r="A84" s="2">
        <v>90</v>
      </c>
      <c r="B84" s="2">
        <v>45</v>
      </c>
      <c r="C84" s="2">
        <v>210</v>
      </c>
      <c r="D84" s="2">
        <v>215</v>
      </c>
      <c r="E84" s="2">
        <v>62</v>
      </c>
      <c r="F84" s="2">
        <v>549</v>
      </c>
      <c r="G84" s="2">
        <v>-1.432664756446991E-2</v>
      </c>
      <c r="H84" s="2">
        <v>-1.1764705882352939E-2</v>
      </c>
      <c r="I84" s="2">
        <v>-1.2919896640826869E-2</v>
      </c>
      <c r="K84" s="2">
        <v>90</v>
      </c>
      <c r="L84" s="2">
        <v>45</v>
      </c>
      <c r="M84" s="2">
        <v>184</v>
      </c>
      <c r="N84" s="2">
        <v>212</v>
      </c>
      <c r="O84" s="2">
        <v>66</v>
      </c>
      <c r="P84" s="2">
        <v>528</v>
      </c>
      <c r="Q84" s="2">
        <v>-8.5365853658536592E-2</v>
      </c>
      <c r="R84" s="2">
        <v>-7.0707070707070704E-2</v>
      </c>
      <c r="S84" s="2">
        <v>-7.7348066298342538E-2</v>
      </c>
      <c r="U84" s="2">
        <v>90</v>
      </c>
      <c r="V84" s="2">
        <v>45</v>
      </c>
      <c r="W84" s="2">
        <v>60</v>
      </c>
      <c r="X84" s="2">
        <v>424</v>
      </c>
      <c r="Y84" s="2">
        <v>41</v>
      </c>
      <c r="Z84" s="2">
        <v>566</v>
      </c>
      <c r="AA84" s="2">
        <v>-0.99453551912568305</v>
      </c>
      <c r="AB84" s="2">
        <v>-0.75206611570247939</v>
      </c>
      <c r="AC84" s="2">
        <v>-0.85647058823529409</v>
      </c>
      <c r="AD84" s="2">
        <v>0.99726775956284186</v>
      </c>
      <c r="AF84" s="2">
        <v>0.87603305785124008</v>
      </c>
      <c r="AH84" s="2">
        <v>0.92823529411764749</v>
      </c>
    </row>
    <row r="85" spans="1:34">
      <c r="A85" s="2">
        <v>90</v>
      </c>
      <c r="B85" s="2">
        <v>60</v>
      </c>
      <c r="C85" s="2">
        <v>241</v>
      </c>
      <c r="D85" s="2">
        <v>169</v>
      </c>
      <c r="E85" s="2">
        <v>68</v>
      </c>
      <c r="F85" s="2">
        <v>546</v>
      </c>
      <c r="G85" s="2">
        <v>0.20809248554913301</v>
      </c>
      <c r="H85" s="2">
        <v>0.17560975609756099</v>
      </c>
      <c r="I85" s="2">
        <v>0.19047619047619049</v>
      </c>
      <c r="K85" s="2">
        <v>90</v>
      </c>
      <c r="L85" s="2">
        <v>60</v>
      </c>
      <c r="M85" s="2">
        <v>127</v>
      </c>
      <c r="N85" s="2">
        <v>280</v>
      </c>
      <c r="O85" s="2">
        <v>66</v>
      </c>
      <c r="P85" s="2">
        <v>539</v>
      </c>
      <c r="Q85" s="2">
        <v>-0.45132743362831862</v>
      </c>
      <c r="R85" s="2">
        <v>-0.37592137592137592</v>
      </c>
      <c r="S85" s="2">
        <v>-0.41018766756032171</v>
      </c>
      <c r="U85" s="2">
        <v>90</v>
      </c>
      <c r="V85" s="2">
        <v>60</v>
      </c>
      <c r="W85" s="2">
        <v>80</v>
      </c>
      <c r="X85" s="2">
        <v>372</v>
      </c>
      <c r="Y85" s="2">
        <v>47</v>
      </c>
      <c r="Z85" s="2">
        <v>546</v>
      </c>
      <c r="AA85" s="2">
        <v>-0.84393063583815031</v>
      </c>
      <c r="AB85" s="2">
        <v>-0.64601769911504425</v>
      </c>
      <c r="AC85" s="2">
        <v>-0.73182957393483705</v>
      </c>
      <c r="AD85" s="2">
        <v>0.98915950126427754</v>
      </c>
      <c r="AF85" s="2">
        <v>0.88307445421957298</v>
      </c>
      <c r="AH85" s="2">
        <v>0.92950926005026047</v>
      </c>
    </row>
    <row r="86" spans="1:34">
      <c r="A86" s="2">
        <v>90</v>
      </c>
      <c r="B86" s="2">
        <v>75</v>
      </c>
      <c r="C86" s="2">
        <v>350</v>
      </c>
      <c r="D86" s="2">
        <v>92</v>
      </c>
      <c r="E86" s="2">
        <v>38</v>
      </c>
      <c r="F86" s="2">
        <v>518</v>
      </c>
      <c r="G86" s="2">
        <v>0.81132075471698117</v>
      </c>
      <c r="H86" s="2">
        <v>0.58371040723981904</v>
      </c>
      <c r="I86" s="2">
        <v>0.67894736842105263</v>
      </c>
      <c r="K86" s="2">
        <v>90</v>
      </c>
      <c r="L86" s="2">
        <v>75</v>
      </c>
      <c r="M86" s="2">
        <v>122</v>
      </c>
      <c r="N86" s="2">
        <v>272</v>
      </c>
      <c r="O86" s="2">
        <v>68</v>
      </c>
      <c r="P86" s="2">
        <v>530</v>
      </c>
      <c r="Q86" s="2">
        <v>-0.45454545454545447</v>
      </c>
      <c r="R86" s="2">
        <v>-0.38071065989847708</v>
      </c>
      <c r="S86" s="2">
        <v>-0.4143646408839779</v>
      </c>
      <c r="U86" s="2">
        <v>90</v>
      </c>
      <c r="V86" s="2">
        <v>75</v>
      </c>
      <c r="W86" s="2">
        <v>102</v>
      </c>
      <c r="X86" s="2">
        <v>304</v>
      </c>
      <c r="Y86" s="2">
        <v>61</v>
      </c>
      <c r="Z86" s="2">
        <v>528</v>
      </c>
      <c r="AA86" s="2">
        <v>-0.61585365853658536</v>
      </c>
      <c r="AB86" s="2">
        <v>-0.49753694581280788</v>
      </c>
      <c r="AC86" s="2">
        <v>-0.55040871934604907</v>
      </c>
      <c r="AD86" s="3">
        <v>1.056620675355791</v>
      </c>
      <c r="AF86" s="2">
        <v>0.92570191490903897</v>
      </c>
      <c r="AH86" s="2">
        <v>0.98192001935329221</v>
      </c>
    </row>
    <row r="87" spans="1:34">
      <c r="A87" s="2">
        <v>90</v>
      </c>
      <c r="B87" s="2">
        <v>90</v>
      </c>
      <c r="C87" s="2">
        <v>394</v>
      </c>
      <c r="D87" s="2">
        <v>70</v>
      </c>
      <c r="E87" s="2">
        <v>61</v>
      </c>
      <c r="F87" s="2">
        <v>586</v>
      </c>
      <c r="G87" s="2">
        <v>0.8393782383419689</v>
      </c>
      <c r="H87" s="2">
        <v>0.69827586206896552</v>
      </c>
      <c r="I87" s="2">
        <v>0.76235294117647057</v>
      </c>
      <c r="K87" s="2">
        <v>90</v>
      </c>
      <c r="L87" s="2">
        <v>90</v>
      </c>
      <c r="M87" s="2">
        <v>210</v>
      </c>
      <c r="N87" s="2">
        <v>194</v>
      </c>
      <c r="O87" s="2">
        <v>74</v>
      </c>
      <c r="P87" s="2">
        <v>552</v>
      </c>
      <c r="Q87" s="2">
        <v>4.5454545454545463E-2</v>
      </c>
      <c r="R87" s="2">
        <v>3.9603960396039598E-2</v>
      </c>
      <c r="S87" s="2">
        <v>4.2328042328042333E-2</v>
      </c>
      <c r="U87" s="2">
        <v>90</v>
      </c>
      <c r="V87" s="2">
        <v>90</v>
      </c>
      <c r="W87" s="2">
        <v>192</v>
      </c>
      <c r="X87" s="2">
        <v>211</v>
      </c>
      <c r="Y87" s="2">
        <v>68</v>
      </c>
      <c r="Z87" s="2">
        <v>539</v>
      </c>
      <c r="AA87" s="2">
        <v>-5.6047197640117993E-2</v>
      </c>
      <c r="AB87" s="2">
        <v>-4.7146401985111663E-2</v>
      </c>
      <c r="AC87" s="2">
        <v>-5.1212938005390833E-2</v>
      </c>
      <c r="AD87" s="2">
        <v>0.91968911917098439</v>
      </c>
      <c r="AF87" s="2">
        <v>0.84913793103448276</v>
      </c>
      <c r="AH87" s="2">
        <v>0.88117647058823523</v>
      </c>
    </row>
    <row r="88" spans="1:34">
      <c r="A88" s="2">
        <v>90</v>
      </c>
      <c r="B88" s="2">
        <v>105</v>
      </c>
      <c r="C88" s="2">
        <v>341</v>
      </c>
      <c r="D88" s="2">
        <v>78</v>
      </c>
      <c r="E88" s="2">
        <v>47</v>
      </c>
      <c r="F88" s="2">
        <v>513</v>
      </c>
      <c r="G88" s="2">
        <v>0.84025559105431313</v>
      </c>
      <c r="H88" s="2">
        <v>0.62768496420047737</v>
      </c>
      <c r="I88" s="2">
        <v>0.71857923497267762</v>
      </c>
      <c r="K88" s="2">
        <v>90</v>
      </c>
      <c r="L88" s="2">
        <v>105</v>
      </c>
      <c r="M88" s="2">
        <v>286</v>
      </c>
      <c r="N88" s="2">
        <v>127</v>
      </c>
      <c r="O88" s="2">
        <v>61</v>
      </c>
      <c r="P88" s="2">
        <v>535</v>
      </c>
      <c r="Q88" s="2">
        <v>0.47462686567164181</v>
      </c>
      <c r="R88" s="2">
        <v>0.38498789346246981</v>
      </c>
      <c r="S88" s="2">
        <v>0.42513368983957223</v>
      </c>
      <c r="U88" s="2">
        <v>90</v>
      </c>
      <c r="V88" s="2">
        <v>105</v>
      </c>
      <c r="W88" s="2">
        <v>327</v>
      </c>
      <c r="X88" s="2">
        <v>103</v>
      </c>
      <c r="Y88" s="2">
        <v>60</v>
      </c>
      <c r="Z88" s="2">
        <v>550</v>
      </c>
      <c r="AA88" s="2">
        <v>0.64</v>
      </c>
      <c r="AB88" s="2">
        <v>0.52093023255813953</v>
      </c>
      <c r="AC88" s="2">
        <v>0.57435897435897432</v>
      </c>
      <c r="AD88" s="3">
        <v>1.0778555773929239</v>
      </c>
      <c r="AF88" s="2">
        <v>0.9489667436867032</v>
      </c>
      <c r="AH88" s="3">
        <v>1.0051011005559189</v>
      </c>
    </row>
    <row r="89" spans="1:34">
      <c r="A89" s="2">
        <v>90</v>
      </c>
      <c r="B89" s="2">
        <v>120</v>
      </c>
      <c r="C89" s="2">
        <v>262</v>
      </c>
      <c r="D89" s="2">
        <v>156</v>
      </c>
      <c r="E89" s="2">
        <v>69</v>
      </c>
      <c r="F89" s="2">
        <v>556</v>
      </c>
      <c r="G89" s="2">
        <v>0.29775280898876411</v>
      </c>
      <c r="H89" s="2">
        <v>0.25358851674641147</v>
      </c>
      <c r="I89" s="2">
        <v>0.27390180878552972</v>
      </c>
      <c r="K89" s="2">
        <v>90</v>
      </c>
      <c r="L89" s="2">
        <v>120</v>
      </c>
      <c r="M89" s="2">
        <v>306</v>
      </c>
      <c r="N89" s="2">
        <v>129</v>
      </c>
      <c r="O89" s="2">
        <v>73</v>
      </c>
      <c r="P89" s="2">
        <v>581</v>
      </c>
      <c r="Q89" s="2">
        <v>0.46456692913385828</v>
      </c>
      <c r="R89" s="2">
        <v>0.40689655172413791</v>
      </c>
      <c r="S89" s="2">
        <v>0.43382352941176472</v>
      </c>
      <c r="U89" s="2">
        <v>90</v>
      </c>
      <c r="V89" s="2">
        <v>120</v>
      </c>
      <c r="W89" s="2">
        <v>348</v>
      </c>
      <c r="X89" s="2">
        <v>81</v>
      </c>
      <c r="Y89" s="2">
        <v>63</v>
      </c>
      <c r="Z89" s="2">
        <v>555</v>
      </c>
      <c r="AA89" s="2">
        <v>0.75211267605633803</v>
      </c>
      <c r="AB89" s="2">
        <v>0.6223776223776224</v>
      </c>
      <c r="AC89" s="2">
        <v>0.68112244897959184</v>
      </c>
      <c r="AD89" s="2">
        <v>0.96347513370714932</v>
      </c>
      <c r="AF89" s="2">
        <v>0.88929166808263915</v>
      </c>
      <c r="AH89" s="2">
        <v>0.92309794735779294</v>
      </c>
    </row>
    <row r="90" spans="1:34">
      <c r="A90" s="2">
        <v>90</v>
      </c>
      <c r="B90" s="2">
        <v>135</v>
      </c>
      <c r="C90" s="2">
        <v>181</v>
      </c>
      <c r="D90" s="2">
        <v>168</v>
      </c>
      <c r="E90" s="2">
        <v>73</v>
      </c>
      <c r="F90" s="2">
        <v>495</v>
      </c>
      <c r="G90" s="2">
        <v>4.4067796610169491E-2</v>
      </c>
      <c r="H90" s="2">
        <v>3.7249283667621778E-2</v>
      </c>
      <c r="I90" s="2">
        <v>4.0372670807453423E-2</v>
      </c>
      <c r="K90" s="2">
        <v>90</v>
      </c>
      <c r="L90" s="2">
        <v>135</v>
      </c>
      <c r="M90" s="2">
        <v>195</v>
      </c>
      <c r="N90" s="2">
        <v>178</v>
      </c>
      <c r="O90" s="2">
        <v>64</v>
      </c>
      <c r="P90" s="2">
        <v>501</v>
      </c>
      <c r="Q90" s="2">
        <v>5.647840531561462E-2</v>
      </c>
      <c r="R90" s="2">
        <v>4.5576407506702422E-2</v>
      </c>
      <c r="S90" s="2">
        <v>5.0445103857566773E-2</v>
      </c>
      <c r="U90" s="2">
        <v>90</v>
      </c>
      <c r="V90" s="2">
        <v>135</v>
      </c>
      <c r="W90" s="2">
        <v>415</v>
      </c>
      <c r="X90" s="2">
        <v>51</v>
      </c>
      <c r="Y90" s="2">
        <v>35</v>
      </c>
      <c r="Z90" s="2">
        <v>536</v>
      </c>
      <c r="AA90" s="2">
        <v>1.083333333333333</v>
      </c>
      <c r="AB90" s="2">
        <v>0.7811158798283262</v>
      </c>
      <c r="AC90" s="2">
        <v>0.9077306733167082</v>
      </c>
      <c r="AD90" s="3">
        <v>1.041666666666667</v>
      </c>
      <c r="AF90" s="2">
        <v>0.8905579399141631</v>
      </c>
      <c r="AH90" s="2">
        <v>0.95386533665835405</v>
      </c>
    </row>
    <row r="91" spans="1:34">
      <c r="A91" s="2">
        <v>90</v>
      </c>
      <c r="B91" s="2">
        <v>150</v>
      </c>
      <c r="C91" s="2">
        <v>247</v>
      </c>
      <c r="D91" s="2">
        <v>170</v>
      </c>
      <c r="E91" s="2">
        <v>80</v>
      </c>
      <c r="F91" s="2">
        <v>577</v>
      </c>
      <c r="G91" s="2">
        <v>0.2042440318302387</v>
      </c>
      <c r="H91" s="2">
        <v>0.184652278177458</v>
      </c>
      <c r="I91" s="2">
        <v>0.19395465994962219</v>
      </c>
      <c r="K91" s="2">
        <v>90</v>
      </c>
      <c r="L91" s="2">
        <v>150</v>
      </c>
      <c r="M91" s="2">
        <v>126</v>
      </c>
      <c r="N91" s="2">
        <v>298</v>
      </c>
      <c r="O91" s="2">
        <v>71</v>
      </c>
      <c r="P91" s="2">
        <v>566</v>
      </c>
      <c r="Q91" s="2">
        <v>-0.46994535519125691</v>
      </c>
      <c r="R91" s="2">
        <v>-0.40566037735849059</v>
      </c>
      <c r="S91" s="2">
        <v>-0.43544303797468348</v>
      </c>
      <c r="U91" s="2">
        <v>90</v>
      </c>
      <c r="V91" s="2">
        <v>150</v>
      </c>
      <c r="W91" s="2">
        <v>368</v>
      </c>
      <c r="X91" s="2">
        <v>84</v>
      </c>
      <c r="Y91" s="2">
        <v>59</v>
      </c>
      <c r="Z91" s="2">
        <v>570</v>
      </c>
      <c r="AA91" s="2">
        <v>0.76756756756756761</v>
      </c>
      <c r="AB91" s="2">
        <v>0.62831858407079644</v>
      </c>
      <c r="AC91" s="2">
        <v>0.69099756690997571</v>
      </c>
      <c r="AD91" s="2">
        <v>0.95964316429258334</v>
      </c>
      <c r="AF91" s="2">
        <v>0.88297951053508017</v>
      </c>
      <c r="AH91" s="2">
        <v>0.91773123913912791</v>
      </c>
    </row>
    <row r="92" spans="1:34">
      <c r="A92" s="2">
        <v>90</v>
      </c>
      <c r="B92" s="2">
        <v>165</v>
      </c>
      <c r="C92" s="2">
        <v>366</v>
      </c>
      <c r="D92" s="2">
        <v>70</v>
      </c>
      <c r="E92" s="2">
        <v>48</v>
      </c>
      <c r="F92" s="2">
        <v>532</v>
      </c>
      <c r="G92" s="2">
        <v>0.89156626506024095</v>
      </c>
      <c r="H92" s="2">
        <v>0.67889908256880738</v>
      </c>
      <c r="I92" s="2">
        <v>0.77083333333333337</v>
      </c>
      <c r="K92" s="2">
        <v>90</v>
      </c>
      <c r="L92" s="2">
        <v>165</v>
      </c>
      <c r="M92" s="2">
        <v>131</v>
      </c>
      <c r="N92" s="2">
        <v>265</v>
      </c>
      <c r="O92" s="2">
        <v>59</v>
      </c>
      <c r="P92" s="2">
        <v>514</v>
      </c>
      <c r="Q92" s="2">
        <v>-0.42675159235668791</v>
      </c>
      <c r="R92" s="2">
        <v>-0.3383838383838384</v>
      </c>
      <c r="S92" s="2">
        <v>-0.37746478873239442</v>
      </c>
      <c r="U92" s="2">
        <v>90</v>
      </c>
      <c r="V92" s="2">
        <v>165</v>
      </c>
      <c r="W92" s="2">
        <v>298</v>
      </c>
      <c r="X92" s="2">
        <v>108</v>
      </c>
      <c r="Y92" s="2">
        <v>63</v>
      </c>
      <c r="Z92" s="2">
        <v>532</v>
      </c>
      <c r="AA92" s="2">
        <v>0.57228915662650603</v>
      </c>
      <c r="AB92" s="2">
        <v>0.46798029556650239</v>
      </c>
      <c r="AC92" s="2">
        <v>0.51490514905149054</v>
      </c>
      <c r="AD92" s="3">
        <v>1.069804068575805</v>
      </c>
      <c r="AF92" s="2">
        <v>0.94484447992255105</v>
      </c>
      <c r="AH92" s="2">
        <v>0.99951231128196749</v>
      </c>
    </row>
    <row r="93" spans="1:34">
      <c r="A93" s="2">
        <v>90</v>
      </c>
      <c r="B93" s="2">
        <v>180</v>
      </c>
      <c r="C93" s="2">
        <v>404</v>
      </c>
      <c r="D93" s="2">
        <v>51</v>
      </c>
      <c r="E93" s="2">
        <v>49</v>
      </c>
      <c r="F93" s="2">
        <v>553</v>
      </c>
      <c r="G93" s="2">
        <v>1</v>
      </c>
      <c r="H93" s="2">
        <v>0.77582417582417584</v>
      </c>
      <c r="I93" s="2">
        <v>0.87376237623762376</v>
      </c>
      <c r="K93" s="2">
        <v>90</v>
      </c>
      <c r="L93" s="2">
        <v>180</v>
      </c>
      <c r="M93" s="2">
        <v>206</v>
      </c>
      <c r="N93" s="2">
        <v>208</v>
      </c>
      <c r="O93" s="2">
        <v>88</v>
      </c>
      <c r="P93" s="2">
        <v>590</v>
      </c>
      <c r="Q93" s="2">
        <v>-5.1282051282051282E-3</v>
      </c>
      <c r="R93" s="2">
        <v>-4.830917874396135E-3</v>
      </c>
      <c r="S93" s="2">
        <v>-4.9751243781094526E-3</v>
      </c>
      <c r="U93" s="2">
        <v>90</v>
      </c>
      <c r="V93" s="2">
        <v>180</v>
      </c>
      <c r="W93" s="2">
        <v>200</v>
      </c>
      <c r="X93" s="2">
        <v>223</v>
      </c>
      <c r="Y93" s="2">
        <v>64</v>
      </c>
      <c r="Z93" s="2">
        <v>551</v>
      </c>
      <c r="AA93" s="2">
        <v>-6.5527065527065526E-2</v>
      </c>
      <c r="AB93" s="2">
        <v>-5.4373522458628837E-2</v>
      </c>
      <c r="AC93" s="2">
        <v>-5.9431524547803607E-2</v>
      </c>
      <c r="AD93" s="3">
        <v>1</v>
      </c>
      <c r="AF93" s="2">
        <v>0.88791208791208787</v>
      </c>
      <c r="AH93" s="2">
        <v>0.93688118811881194</v>
      </c>
    </row>
    <row r="94" spans="1:34">
      <c r="A94" s="2">
        <v>105</v>
      </c>
      <c r="B94" s="2">
        <v>0</v>
      </c>
      <c r="C94" s="2">
        <v>297</v>
      </c>
      <c r="D94" s="2">
        <v>124</v>
      </c>
      <c r="E94" s="2">
        <v>67</v>
      </c>
      <c r="F94" s="2">
        <v>555</v>
      </c>
      <c r="G94" s="2">
        <v>0.48732394366197179</v>
      </c>
      <c r="H94" s="2">
        <v>0.41092636579572439</v>
      </c>
      <c r="I94" s="2">
        <v>0.44587628865979378</v>
      </c>
      <c r="K94" s="2">
        <v>105</v>
      </c>
      <c r="L94" s="2">
        <v>0</v>
      </c>
      <c r="M94" s="2">
        <v>204</v>
      </c>
      <c r="N94" s="2">
        <v>197</v>
      </c>
      <c r="O94" s="2">
        <v>69</v>
      </c>
      <c r="P94" s="2">
        <v>539</v>
      </c>
      <c r="Q94" s="2">
        <v>2.0648967551622419E-2</v>
      </c>
      <c r="R94" s="2">
        <v>1.7456359102244391E-2</v>
      </c>
      <c r="S94" s="2">
        <v>1.891891891891892E-2</v>
      </c>
      <c r="U94" s="2">
        <v>105</v>
      </c>
      <c r="V94" s="2">
        <v>0</v>
      </c>
      <c r="W94" s="2">
        <v>374</v>
      </c>
      <c r="X94" s="2">
        <v>62</v>
      </c>
      <c r="Y94" s="2">
        <v>47</v>
      </c>
      <c r="Z94" s="2">
        <v>530</v>
      </c>
      <c r="AA94" s="2">
        <v>0.94545454545454544</v>
      </c>
      <c r="AB94" s="2">
        <v>0.7155963302752294</v>
      </c>
      <c r="AC94" s="2">
        <v>0.81462140992167098</v>
      </c>
      <c r="AD94" s="3">
        <v>1.031224813159046</v>
      </c>
      <c r="AF94" s="2">
        <v>0.91259389188556506</v>
      </c>
      <c r="AH94" s="2">
        <v>0.96421048989438041</v>
      </c>
    </row>
    <row r="95" spans="1:34">
      <c r="A95" s="2">
        <v>105</v>
      </c>
      <c r="B95" s="2">
        <v>15</v>
      </c>
      <c r="C95" s="2">
        <v>345</v>
      </c>
      <c r="D95" s="2">
        <v>91</v>
      </c>
      <c r="E95" s="2">
        <v>56</v>
      </c>
      <c r="F95" s="2">
        <v>548</v>
      </c>
      <c r="G95" s="2">
        <v>0.72988505747126442</v>
      </c>
      <c r="H95" s="2">
        <v>0.58256880733944949</v>
      </c>
      <c r="I95" s="2">
        <v>0.64795918367346939</v>
      </c>
      <c r="K95" s="2">
        <v>105</v>
      </c>
      <c r="L95" s="2">
        <v>15</v>
      </c>
      <c r="M95" s="2">
        <v>266</v>
      </c>
      <c r="N95" s="2">
        <v>112</v>
      </c>
      <c r="O95" s="2">
        <v>79</v>
      </c>
      <c r="P95" s="2">
        <v>536</v>
      </c>
      <c r="Q95" s="2">
        <v>0.45833333333333331</v>
      </c>
      <c r="R95" s="2">
        <v>0.40740740740740738</v>
      </c>
      <c r="S95" s="2">
        <v>0.43137254901960792</v>
      </c>
      <c r="U95" s="2">
        <v>105</v>
      </c>
      <c r="V95" s="2">
        <v>15</v>
      </c>
      <c r="W95" s="2">
        <v>293</v>
      </c>
      <c r="X95" s="2">
        <v>121</v>
      </c>
      <c r="Y95" s="2">
        <v>63</v>
      </c>
      <c r="Z95" s="2">
        <v>540</v>
      </c>
      <c r="AA95" s="2">
        <v>0.50588235294117645</v>
      </c>
      <c r="AB95" s="2">
        <v>0.41545893719806759</v>
      </c>
      <c r="AC95" s="2">
        <v>0.45623342175066312</v>
      </c>
      <c r="AD95" s="2">
        <v>0.99940956230398537</v>
      </c>
      <c r="AF95" s="2">
        <v>0.91053432817800317</v>
      </c>
      <c r="AH95" s="2">
        <v>0.9504379458017741</v>
      </c>
    </row>
    <row r="96" spans="1:34">
      <c r="A96" s="2">
        <v>105</v>
      </c>
      <c r="B96" s="2">
        <v>30</v>
      </c>
      <c r="C96" s="2">
        <v>285</v>
      </c>
      <c r="D96" s="2">
        <v>117</v>
      </c>
      <c r="E96" s="2">
        <v>51</v>
      </c>
      <c r="F96" s="2">
        <v>504</v>
      </c>
      <c r="G96" s="2">
        <v>0.55263157894736847</v>
      </c>
      <c r="H96" s="2">
        <v>0.41791044776119401</v>
      </c>
      <c r="I96" s="2">
        <v>0.47592067988668563</v>
      </c>
      <c r="K96" s="2">
        <v>105</v>
      </c>
      <c r="L96" s="2">
        <v>30</v>
      </c>
      <c r="M96" s="2">
        <v>368</v>
      </c>
      <c r="N96" s="2">
        <v>60</v>
      </c>
      <c r="O96" s="2">
        <v>55</v>
      </c>
      <c r="P96" s="2">
        <v>538</v>
      </c>
      <c r="Q96" s="2">
        <v>0.91124260355029585</v>
      </c>
      <c r="R96" s="2">
        <v>0.71962616822429903</v>
      </c>
      <c r="S96" s="2">
        <v>0.80417754569190603</v>
      </c>
      <c r="U96" s="2">
        <v>105</v>
      </c>
      <c r="V96" s="2">
        <v>30</v>
      </c>
      <c r="W96" s="2">
        <v>169</v>
      </c>
      <c r="X96" s="2">
        <v>182</v>
      </c>
      <c r="Y96" s="2">
        <v>69</v>
      </c>
      <c r="Z96" s="2">
        <v>489</v>
      </c>
      <c r="AA96" s="2">
        <v>-4.4982698961937718E-2</v>
      </c>
      <c r="AB96" s="2">
        <v>-3.7037037037037028E-2</v>
      </c>
      <c r="AC96" s="2">
        <v>-4.0625000000000001E-2</v>
      </c>
      <c r="AD96" s="3">
        <v>1.0327375165794559</v>
      </c>
      <c r="AF96" s="2">
        <v>0.91608488339544702</v>
      </c>
      <c r="AH96" s="2">
        <v>0.96719926183277727</v>
      </c>
    </row>
    <row r="97" spans="1:34">
      <c r="A97" s="2">
        <v>105</v>
      </c>
      <c r="B97" s="2">
        <v>45</v>
      </c>
      <c r="C97" s="2">
        <v>204</v>
      </c>
      <c r="D97" s="2">
        <v>209</v>
      </c>
      <c r="E97" s="2">
        <v>70</v>
      </c>
      <c r="F97" s="2">
        <v>553</v>
      </c>
      <c r="G97" s="2">
        <v>-1.4164305949008501E-2</v>
      </c>
      <c r="H97" s="2">
        <v>-1.210653753026634E-2</v>
      </c>
      <c r="I97" s="2">
        <v>-1.3054830287206271E-2</v>
      </c>
      <c r="K97" s="2">
        <v>105</v>
      </c>
      <c r="L97" s="2">
        <v>45</v>
      </c>
      <c r="M97" s="2">
        <v>361</v>
      </c>
      <c r="N97" s="2">
        <v>82</v>
      </c>
      <c r="O97" s="2">
        <v>38</v>
      </c>
      <c r="P97" s="2">
        <v>519</v>
      </c>
      <c r="Q97" s="2">
        <v>0.87460815047021945</v>
      </c>
      <c r="R97" s="2">
        <v>0.6297968397291196</v>
      </c>
      <c r="S97" s="2">
        <v>0.73228346456692917</v>
      </c>
      <c r="U97" s="2">
        <v>105</v>
      </c>
      <c r="V97" s="2">
        <v>45</v>
      </c>
      <c r="W97" s="2">
        <v>117</v>
      </c>
      <c r="X97" s="2">
        <v>304</v>
      </c>
      <c r="Y97" s="2">
        <v>62</v>
      </c>
      <c r="Z97" s="2">
        <v>545</v>
      </c>
      <c r="AA97" s="2">
        <v>-0.54202898550724643</v>
      </c>
      <c r="AB97" s="2">
        <v>-0.44418052256532059</v>
      </c>
      <c r="AC97" s="2">
        <v>-0.48825065274151441</v>
      </c>
      <c r="AD97" s="3">
        <v>1.014223684708879</v>
      </c>
      <c r="AF97" s="2">
        <v>0.88375516185561764</v>
      </c>
      <c r="AH97" s="2">
        <v>0.93915070472850026</v>
      </c>
    </row>
    <row r="98" spans="1:34">
      <c r="A98" s="2">
        <v>105</v>
      </c>
      <c r="B98" s="2">
        <v>60</v>
      </c>
      <c r="C98" s="2">
        <v>162</v>
      </c>
      <c r="D98" s="2">
        <v>235</v>
      </c>
      <c r="E98" s="2">
        <v>93</v>
      </c>
      <c r="F98" s="2">
        <v>583</v>
      </c>
      <c r="G98" s="2">
        <v>-0.1906005221932115</v>
      </c>
      <c r="H98" s="2">
        <v>-0.18387909319899251</v>
      </c>
      <c r="I98" s="2">
        <v>-0.18717948717948721</v>
      </c>
      <c r="K98" s="2">
        <v>105</v>
      </c>
      <c r="L98" s="2">
        <v>60</v>
      </c>
      <c r="M98" s="2">
        <v>268</v>
      </c>
      <c r="N98" s="2">
        <v>124</v>
      </c>
      <c r="O98" s="2">
        <v>73</v>
      </c>
      <c r="P98" s="2">
        <v>538</v>
      </c>
      <c r="Q98" s="2">
        <v>0.42603550295857989</v>
      </c>
      <c r="R98" s="2">
        <v>0.36734693877551022</v>
      </c>
      <c r="S98" s="2">
        <v>0.39452054794520552</v>
      </c>
      <c r="U98" s="2">
        <v>105</v>
      </c>
      <c r="V98" s="2">
        <v>60</v>
      </c>
      <c r="W98" s="2">
        <v>68</v>
      </c>
      <c r="X98" s="2">
        <v>372</v>
      </c>
      <c r="Y98" s="2">
        <v>56</v>
      </c>
      <c r="Z98" s="2">
        <v>552</v>
      </c>
      <c r="AA98" s="2">
        <v>-0.86363636363636365</v>
      </c>
      <c r="AB98" s="2">
        <v>-0.69090909090909092</v>
      </c>
      <c r="AC98" s="2">
        <v>-0.76767676767676762</v>
      </c>
      <c r="AD98" s="2">
        <v>0.99002997266375725</v>
      </c>
      <c r="AF98" s="2">
        <v>0.90169024411182619</v>
      </c>
      <c r="AH98" s="2">
        <v>0.94122743145791488</v>
      </c>
    </row>
    <row r="99" spans="1:34">
      <c r="A99" s="2">
        <v>105</v>
      </c>
      <c r="B99" s="2">
        <v>75</v>
      </c>
      <c r="C99" s="2">
        <v>203</v>
      </c>
      <c r="D99" s="2">
        <v>192</v>
      </c>
      <c r="E99" s="2">
        <v>80</v>
      </c>
      <c r="F99" s="2">
        <v>555</v>
      </c>
      <c r="G99" s="2">
        <v>3.098591549295775E-2</v>
      </c>
      <c r="H99" s="2">
        <v>2.7848101265822781E-2</v>
      </c>
      <c r="I99" s="2">
        <v>2.9333333333333329E-2</v>
      </c>
      <c r="K99" s="2">
        <v>105</v>
      </c>
      <c r="L99" s="2">
        <v>75</v>
      </c>
      <c r="M99" s="2">
        <v>224</v>
      </c>
      <c r="N99" s="2">
        <v>199</v>
      </c>
      <c r="O99" s="2">
        <v>77</v>
      </c>
      <c r="P99" s="2">
        <v>577</v>
      </c>
      <c r="Q99" s="2">
        <v>6.6312997347480113E-2</v>
      </c>
      <c r="R99" s="2">
        <v>5.9101654846335699E-2</v>
      </c>
      <c r="S99" s="2">
        <v>6.25E-2</v>
      </c>
      <c r="U99" s="2">
        <v>105</v>
      </c>
      <c r="V99" s="2">
        <v>75</v>
      </c>
      <c r="W99" s="2">
        <v>53</v>
      </c>
      <c r="X99" s="2">
        <v>429</v>
      </c>
      <c r="Y99" s="2">
        <v>46</v>
      </c>
      <c r="Z99" s="2">
        <v>574</v>
      </c>
      <c r="AA99" s="2">
        <v>-1.0053475935828879</v>
      </c>
      <c r="AB99" s="2">
        <v>-0.78008298755186722</v>
      </c>
      <c r="AC99" s="2">
        <v>-0.87850467289719625</v>
      </c>
      <c r="AD99" s="3">
        <v>1.0026737967914441</v>
      </c>
      <c r="AF99" s="2">
        <v>0.89004149377593356</v>
      </c>
      <c r="AH99" s="2">
        <v>0.93925233644859829</v>
      </c>
    </row>
    <row r="100" spans="1:34">
      <c r="A100" s="2">
        <v>105</v>
      </c>
      <c r="B100" s="2">
        <v>90</v>
      </c>
      <c r="C100" s="2">
        <v>301</v>
      </c>
      <c r="D100" s="2">
        <v>123</v>
      </c>
      <c r="E100" s="2">
        <v>56</v>
      </c>
      <c r="F100" s="2">
        <v>536</v>
      </c>
      <c r="G100" s="2">
        <v>0.52976190476190477</v>
      </c>
      <c r="H100" s="2">
        <v>0.419811320754717</v>
      </c>
      <c r="I100" s="2">
        <v>0.46842105263157902</v>
      </c>
      <c r="K100" s="2">
        <v>105</v>
      </c>
      <c r="L100" s="2">
        <v>90</v>
      </c>
      <c r="M100" s="2">
        <v>207</v>
      </c>
      <c r="N100" s="2">
        <v>201</v>
      </c>
      <c r="O100" s="2">
        <v>55</v>
      </c>
      <c r="P100" s="2">
        <v>518</v>
      </c>
      <c r="Q100" s="2">
        <v>1.886792452830189E-2</v>
      </c>
      <c r="R100" s="2">
        <v>1.470588235294118E-2</v>
      </c>
      <c r="S100" s="2">
        <v>1.6528925619834711E-2</v>
      </c>
      <c r="U100" s="2">
        <v>105</v>
      </c>
      <c r="V100" s="2">
        <v>90</v>
      </c>
      <c r="W100" s="2">
        <v>65</v>
      </c>
      <c r="X100" s="2">
        <v>356</v>
      </c>
      <c r="Y100" s="2">
        <v>56</v>
      </c>
      <c r="Z100" s="2">
        <v>533</v>
      </c>
      <c r="AA100" s="2">
        <v>-0.87387387387387383</v>
      </c>
      <c r="AB100" s="2">
        <v>-0.69121140142517812</v>
      </c>
      <c r="AC100" s="2">
        <v>-0.77188328912466841</v>
      </c>
      <c r="AD100" s="3">
        <v>1.0108389634296231</v>
      </c>
      <c r="AF100" s="2">
        <v>0.90425614669850318</v>
      </c>
      <c r="AH100" s="2">
        <v>0.95134053172722055</v>
      </c>
    </row>
    <row r="101" spans="1:34">
      <c r="A101" s="2">
        <v>105</v>
      </c>
      <c r="B101" s="2">
        <v>105</v>
      </c>
      <c r="C101" s="2">
        <v>329</v>
      </c>
      <c r="D101" s="2">
        <v>74</v>
      </c>
      <c r="E101" s="2">
        <v>51</v>
      </c>
      <c r="F101" s="2">
        <v>505</v>
      </c>
      <c r="G101" s="2">
        <v>0.83606557377049184</v>
      </c>
      <c r="H101" s="2">
        <v>0.63275434243176176</v>
      </c>
      <c r="I101" s="2">
        <v>0.72033898305084743</v>
      </c>
      <c r="K101" s="2">
        <v>105</v>
      </c>
      <c r="L101" s="2">
        <v>105</v>
      </c>
      <c r="M101" s="2">
        <v>280</v>
      </c>
      <c r="N101" s="2">
        <v>112</v>
      </c>
      <c r="O101" s="2">
        <v>59</v>
      </c>
      <c r="P101" s="2">
        <v>510</v>
      </c>
      <c r="Q101" s="2">
        <v>0.54193548387096779</v>
      </c>
      <c r="R101" s="2">
        <v>0.42857142857142849</v>
      </c>
      <c r="S101" s="2">
        <v>0.47863247863247871</v>
      </c>
      <c r="U101" s="2">
        <v>105</v>
      </c>
      <c r="V101" s="2">
        <v>105</v>
      </c>
      <c r="W101" s="2">
        <v>106</v>
      </c>
      <c r="X101" s="2">
        <v>289</v>
      </c>
      <c r="Y101" s="2">
        <v>62</v>
      </c>
      <c r="Z101" s="2">
        <v>519</v>
      </c>
      <c r="AA101" s="2">
        <v>-0.57366771159874608</v>
      </c>
      <c r="AB101" s="2">
        <v>-0.46329113924050641</v>
      </c>
      <c r="AC101" s="2">
        <v>-0.51260504201680668</v>
      </c>
      <c r="AD101" s="3">
        <v>1.0742739921247391</v>
      </c>
      <c r="AF101" s="2">
        <v>0.9458940993417988</v>
      </c>
      <c r="AH101" s="3">
        <v>1.0019053505412789</v>
      </c>
    </row>
    <row r="102" spans="1:34">
      <c r="A102" s="2">
        <v>105</v>
      </c>
      <c r="B102" s="2">
        <v>120</v>
      </c>
      <c r="C102" s="2">
        <v>300</v>
      </c>
      <c r="D102" s="2">
        <v>115</v>
      </c>
      <c r="E102" s="2">
        <v>64</v>
      </c>
      <c r="F102" s="2">
        <v>543</v>
      </c>
      <c r="G102" s="2">
        <v>0.53935860058309038</v>
      </c>
      <c r="H102" s="2">
        <v>0.44578313253012047</v>
      </c>
      <c r="I102" s="2">
        <v>0.48812664907651709</v>
      </c>
      <c r="K102" s="2">
        <v>105</v>
      </c>
      <c r="L102" s="2">
        <v>120</v>
      </c>
      <c r="M102" s="2">
        <v>402</v>
      </c>
      <c r="N102" s="2">
        <v>61</v>
      </c>
      <c r="O102" s="2">
        <v>43</v>
      </c>
      <c r="P102" s="2">
        <v>549</v>
      </c>
      <c r="Q102" s="2">
        <v>0.97707736389684818</v>
      </c>
      <c r="R102" s="2">
        <v>0.73650107991360692</v>
      </c>
      <c r="S102" s="2">
        <v>0.83990147783251234</v>
      </c>
      <c r="U102" s="2">
        <v>105</v>
      </c>
      <c r="V102" s="2">
        <v>120</v>
      </c>
      <c r="W102" s="2">
        <v>199</v>
      </c>
      <c r="X102" s="2">
        <v>194</v>
      </c>
      <c r="Y102" s="2">
        <v>67</v>
      </c>
      <c r="Z102" s="2">
        <v>527</v>
      </c>
      <c r="AA102" s="2">
        <v>1.5290519877675841E-2</v>
      </c>
      <c r="AB102" s="2">
        <v>1.2722646310432569E-2</v>
      </c>
      <c r="AC102" s="2">
        <v>1.388888888888889E-2</v>
      </c>
      <c r="AD102" s="3">
        <v>1.057926559444474</v>
      </c>
      <c r="AF102" s="2">
        <v>0.93036010569245808</v>
      </c>
      <c r="AH102" s="2">
        <v>0.98571967050865317</v>
      </c>
    </row>
    <row r="103" spans="1:34">
      <c r="A103" s="2">
        <v>105</v>
      </c>
      <c r="B103" s="2">
        <v>135</v>
      </c>
      <c r="C103" s="2">
        <v>200</v>
      </c>
      <c r="D103" s="2">
        <v>178</v>
      </c>
      <c r="E103" s="2">
        <v>78</v>
      </c>
      <c r="F103" s="2">
        <v>534</v>
      </c>
      <c r="G103" s="2">
        <v>6.5868263473053898E-2</v>
      </c>
      <c r="H103" s="2">
        <v>5.8201058201058198E-2</v>
      </c>
      <c r="I103" s="2">
        <v>6.1797752808988762E-2</v>
      </c>
      <c r="K103" s="2">
        <v>105</v>
      </c>
      <c r="L103" s="2">
        <v>135</v>
      </c>
      <c r="M103" s="2">
        <v>378</v>
      </c>
      <c r="N103" s="2">
        <v>75</v>
      </c>
      <c r="O103" s="2">
        <v>46</v>
      </c>
      <c r="P103" s="2">
        <v>545</v>
      </c>
      <c r="Q103" s="2">
        <v>0.87826086956521743</v>
      </c>
      <c r="R103" s="2">
        <v>0.66887417218543044</v>
      </c>
      <c r="S103" s="2">
        <v>0.75939849624060152</v>
      </c>
      <c r="U103" s="2">
        <v>105</v>
      </c>
      <c r="V103" s="2">
        <v>135</v>
      </c>
      <c r="W103" s="2">
        <v>326</v>
      </c>
      <c r="X103" s="2">
        <v>118</v>
      </c>
      <c r="Y103" s="2">
        <v>59</v>
      </c>
      <c r="Z103" s="2">
        <v>562</v>
      </c>
      <c r="AA103" s="2">
        <v>0.574585635359116</v>
      </c>
      <c r="AB103" s="2">
        <v>0.46846846846846851</v>
      </c>
      <c r="AC103" s="2">
        <v>0.5161290322580645</v>
      </c>
      <c r="AD103" s="3">
        <v>1.023944520936424</v>
      </c>
      <c r="AF103" s="2">
        <v>0.90674812964105178</v>
      </c>
      <c r="AH103" s="2">
        <v>0.95786145273454726</v>
      </c>
    </row>
    <row r="104" spans="1:34">
      <c r="A104" s="2">
        <v>105</v>
      </c>
      <c r="B104" s="2">
        <v>150</v>
      </c>
      <c r="C104" s="2">
        <v>153</v>
      </c>
      <c r="D104" s="2">
        <v>222</v>
      </c>
      <c r="E104" s="2">
        <v>89</v>
      </c>
      <c r="F104" s="2">
        <v>553</v>
      </c>
      <c r="G104" s="2">
        <v>-0.19546742209631729</v>
      </c>
      <c r="H104" s="2">
        <v>-0.184</v>
      </c>
      <c r="I104" s="2">
        <v>-0.18956043956043961</v>
      </c>
      <c r="K104" s="2">
        <v>105</v>
      </c>
      <c r="L104" s="2">
        <v>150</v>
      </c>
      <c r="M104" s="2">
        <v>302</v>
      </c>
      <c r="N104" s="2">
        <v>119</v>
      </c>
      <c r="O104" s="2">
        <v>64</v>
      </c>
      <c r="P104" s="2">
        <v>549</v>
      </c>
      <c r="Q104" s="2">
        <v>0.52435530085959881</v>
      </c>
      <c r="R104" s="2">
        <v>0.43467933491686461</v>
      </c>
      <c r="S104" s="2">
        <v>0.47532467532467532</v>
      </c>
      <c r="U104" s="2">
        <v>105</v>
      </c>
      <c r="V104" s="2">
        <v>150</v>
      </c>
      <c r="W104" s="2">
        <v>392</v>
      </c>
      <c r="X104" s="2">
        <v>65</v>
      </c>
      <c r="Y104" s="2">
        <v>51</v>
      </c>
      <c r="Z104" s="2">
        <v>559</v>
      </c>
      <c r="AA104" s="2">
        <v>0.91086350974930363</v>
      </c>
      <c r="AB104" s="2">
        <v>0.71553610503282272</v>
      </c>
      <c r="AC104" s="2">
        <v>0.80147058823529416</v>
      </c>
      <c r="AD104" s="3">
        <v>1.0323751499619771</v>
      </c>
      <c r="AF104" s="2">
        <v>0.92694705877622974</v>
      </c>
      <c r="AH104" s="2">
        <v>0.97365281081315591</v>
      </c>
    </row>
    <row r="105" spans="1:34">
      <c r="A105" s="2">
        <v>105</v>
      </c>
      <c r="B105" s="2">
        <v>165</v>
      </c>
      <c r="C105" s="2">
        <v>192</v>
      </c>
      <c r="D105" s="2">
        <v>208</v>
      </c>
      <c r="E105" s="2">
        <v>73</v>
      </c>
      <c r="F105" s="2">
        <v>546</v>
      </c>
      <c r="G105" s="2">
        <v>-4.6242774566473993E-2</v>
      </c>
      <c r="H105" s="2">
        <v>-0.04</v>
      </c>
      <c r="I105" s="2">
        <v>-4.2895442359249331E-2</v>
      </c>
      <c r="K105" s="2">
        <v>105</v>
      </c>
      <c r="L105" s="2">
        <v>165</v>
      </c>
      <c r="M105" s="2">
        <v>179</v>
      </c>
      <c r="N105" s="2">
        <v>229</v>
      </c>
      <c r="O105" s="2">
        <v>74</v>
      </c>
      <c r="P105" s="2">
        <v>556</v>
      </c>
      <c r="Q105" s="2">
        <v>-0.1404494382022472</v>
      </c>
      <c r="R105" s="2">
        <v>-0.1225490196078431</v>
      </c>
      <c r="S105" s="2">
        <v>-0.13089005235602089</v>
      </c>
      <c r="U105" s="2">
        <v>105</v>
      </c>
      <c r="V105" s="2">
        <v>165</v>
      </c>
      <c r="W105" s="2">
        <v>419</v>
      </c>
      <c r="X105" s="2">
        <v>63</v>
      </c>
      <c r="Y105" s="2">
        <v>41</v>
      </c>
      <c r="Z105" s="2">
        <v>564</v>
      </c>
      <c r="AA105" s="2">
        <v>0.97802197802197799</v>
      </c>
      <c r="AB105" s="2">
        <v>0.7385892116182573</v>
      </c>
      <c r="AC105" s="2">
        <v>0.84160756501182032</v>
      </c>
      <c r="AD105" s="2">
        <v>0.98901098901098894</v>
      </c>
      <c r="AF105" s="2">
        <v>0.86929460580912865</v>
      </c>
      <c r="AH105" s="2">
        <v>0.92080378250591033</v>
      </c>
    </row>
    <row r="106" spans="1:34">
      <c r="A106" s="2">
        <v>105</v>
      </c>
      <c r="B106" s="2">
        <v>180</v>
      </c>
      <c r="C106" s="2">
        <v>294</v>
      </c>
      <c r="D106" s="2">
        <v>100</v>
      </c>
      <c r="E106" s="2">
        <v>84</v>
      </c>
      <c r="F106" s="2">
        <v>562</v>
      </c>
      <c r="G106" s="2">
        <v>0.53591160220994472</v>
      </c>
      <c r="H106" s="2">
        <v>0.49238578680203038</v>
      </c>
      <c r="I106" s="2">
        <v>0.51322751322751325</v>
      </c>
      <c r="K106" s="2">
        <v>105</v>
      </c>
      <c r="L106" s="2">
        <v>180</v>
      </c>
      <c r="M106" s="2">
        <v>207</v>
      </c>
      <c r="N106" s="2">
        <v>205</v>
      </c>
      <c r="O106" s="2">
        <v>72</v>
      </c>
      <c r="P106" s="2">
        <v>556</v>
      </c>
      <c r="Q106" s="2">
        <v>5.6179775280898866E-3</v>
      </c>
      <c r="R106" s="2">
        <v>4.8543689320388354E-3</v>
      </c>
      <c r="S106" s="2">
        <v>5.208333333333333E-3</v>
      </c>
      <c r="U106" s="2">
        <v>105</v>
      </c>
      <c r="V106" s="2">
        <v>180</v>
      </c>
      <c r="W106" s="2">
        <v>402</v>
      </c>
      <c r="X106" s="2">
        <v>60</v>
      </c>
      <c r="Y106" s="2">
        <v>44</v>
      </c>
      <c r="Z106" s="2">
        <v>550</v>
      </c>
      <c r="AA106" s="2">
        <v>0.97714285714285709</v>
      </c>
      <c r="AB106" s="2">
        <v>0.74025974025974028</v>
      </c>
      <c r="AC106" s="2">
        <v>0.8423645320197044</v>
      </c>
      <c r="AD106" s="3">
        <v>1.057093169258597</v>
      </c>
      <c r="AF106" s="2">
        <v>0.94363831693241007</v>
      </c>
      <c r="AH106" s="2">
        <v>0.99306142029490529</v>
      </c>
    </row>
    <row r="107" spans="1:34">
      <c r="A107" s="2">
        <v>120</v>
      </c>
      <c r="B107" s="2">
        <v>0</v>
      </c>
      <c r="C107" s="2">
        <v>99</v>
      </c>
      <c r="D107" s="2">
        <v>300</v>
      </c>
      <c r="E107" s="2">
        <v>51</v>
      </c>
      <c r="F107" s="2">
        <v>501</v>
      </c>
      <c r="G107" s="2">
        <v>-0.66777408637873759</v>
      </c>
      <c r="H107" s="2">
        <v>-0.50375939849624063</v>
      </c>
      <c r="I107" s="2">
        <v>-0.57428571428571429</v>
      </c>
      <c r="K107" s="2">
        <v>120</v>
      </c>
      <c r="L107" s="2">
        <v>0</v>
      </c>
      <c r="M107" s="2">
        <v>197</v>
      </c>
      <c r="N107" s="2">
        <v>202</v>
      </c>
      <c r="O107" s="2">
        <v>62</v>
      </c>
      <c r="P107" s="2">
        <v>523</v>
      </c>
      <c r="Q107" s="2">
        <v>-1.547987616099071E-2</v>
      </c>
      <c r="R107" s="2">
        <v>-1.2531328320802001E-2</v>
      </c>
      <c r="S107" s="2">
        <v>-1.385041551246537E-2</v>
      </c>
      <c r="U107" s="2">
        <v>120</v>
      </c>
      <c r="V107" s="2">
        <v>0</v>
      </c>
      <c r="W107" s="2">
        <v>371</v>
      </c>
      <c r="X107" s="2">
        <v>79</v>
      </c>
      <c r="Y107" s="2">
        <v>49</v>
      </c>
      <c r="Z107" s="2">
        <v>548</v>
      </c>
      <c r="AA107" s="2">
        <v>0.83908045977011492</v>
      </c>
      <c r="AB107" s="2">
        <v>0.64888888888888885</v>
      </c>
      <c r="AC107" s="2">
        <v>0.73182957393483705</v>
      </c>
      <c r="AD107" s="3">
        <v>1.030276018584708</v>
      </c>
      <c r="AF107" s="2">
        <v>0.90691698062967796</v>
      </c>
      <c r="AH107" s="2">
        <v>0.96046292970558411</v>
      </c>
    </row>
    <row r="108" spans="1:34">
      <c r="A108" s="2">
        <v>120</v>
      </c>
      <c r="B108" s="2">
        <v>15</v>
      </c>
      <c r="C108" s="2">
        <v>223</v>
      </c>
      <c r="D108" s="2">
        <v>174</v>
      </c>
      <c r="E108" s="2">
        <v>66</v>
      </c>
      <c r="F108" s="2">
        <v>529</v>
      </c>
      <c r="G108" s="2">
        <v>0.14893617021276601</v>
      </c>
      <c r="H108" s="2">
        <v>0.1234256926952141</v>
      </c>
      <c r="I108" s="2">
        <v>0.13498622589531681</v>
      </c>
      <c r="K108" s="2">
        <v>120</v>
      </c>
      <c r="L108" s="2">
        <v>15</v>
      </c>
      <c r="M108" s="2">
        <v>219</v>
      </c>
      <c r="N108" s="2">
        <v>188</v>
      </c>
      <c r="O108" s="2">
        <v>78</v>
      </c>
      <c r="P108" s="2">
        <v>563</v>
      </c>
      <c r="Q108" s="2">
        <v>8.5399449035812675E-2</v>
      </c>
      <c r="R108" s="2">
        <v>7.6167076167076173E-2</v>
      </c>
      <c r="S108" s="2">
        <v>8.0519480519480519E-2</v>
      </c>
      <c r="U108" s="2">
        <v>120</v>
      </c>
      <c r="V108" s="2">
        <v>15</v>
      </c>
      <c r="W108" s="2">
        <v>404</v>
      </c>
      <c r="X108" s="2">
        <v>59</v>
      </c>
      <c r="Y108" s="2">
        <v>47</v>
      </c>
      <c r="Z108" s="2">
        <v>557</v>
      </c>
      <c r="AA108" s="2">
        <v>0.96638655462184875</v>
      </c>
      <c r="AB108" s="2">
        <v>0.74514038876889854</v>
      </c>
      <c r="AC108" s="2">
        <v>0.84146341463414631</v>
      </c>
      <c r="AD108" s="2">
        <v>0.98319327731092487</v>
      </c>
      <c r="AF108" s="2">
        <v>0.87257019438444949</v>
      </c>
      <c r="AH108" s="2">
        <v>0.92073170731707354</v>
      </c>
    </row>
    <row r="109" spans="1:34">
      <c r="A109" s="2">
        <v>120</v>
      </c>
      <c r="B109" s="2">
        <v>30</v>
      </c>
      <c r="C109" s="2">
        <v>252</v>
      </c>
      <c r="D109" s="2">
        <v>166</v>
      </c>
      <c r="E109" s="2">
        <v>67</v>
      </c>
      <c r="F109" s="2">
        <v>552</v>
      </c>
      <c r="G109" s="2">
        <v>0.2443181818181818</v>
      </c>
      <c r="H109" s="2">
        <v>0.20574162679425839</v>
      </c>
      <c r="I109" s="2">
        <v>0.2233766233766234</v>
      </c>
      <c r="K109" s="2">
        <v>120</v>
      </c>
      <c r="L109" s="2">
        <v>30</v>
      </c>
      <c r="M109" s="2">
        <v>257</v>
      </c>
      <c r="N109" s="2">
        <v>118</v>
      </c>
      <c r="O109" s="2">
        <v>71</v>
      </c>
      <c r="P109" s="2">
        <v>517</v>
      </c>
      <c r="Q109" s="2">
        <v>0.43848580441640378</v>
      </c>
      <c r="R109" s="2">
        <v>0.37066666666666659</v>
      </c>
      <c r="S109" s="2">
        <v>0.40173410404624282</v>
      </c>
      <c r="U109" s="2">
        <v>120</v>
      </c>
      <c r="V109" s="2">
        <v>30</v>
      </c>
      <c r="W109" s="2">
        <v>382</v>
      </c>
      <c r="X109" s="2">
        <v>66</v>
      </c>
      <c r="Y109" s="2">
        <v>57</v>
      </c>
      <c r="Z109" s="2">
        <v>562</v>
      </c>
      <c r="AA109" s="2">
        <v>0.8729281767955801</v>
      </c>
      <c r="AB109" s="2">
        <v>0.7053571428571429</v>
      </c>
      <c r="AC109" s="2">
        <v>0.78024691358024689</v>
      </c>
      <c r="AD109" s="3">
        <v>1.003463722575241</v>
      </c>
      <c r="AF109" s="2">
        <v>0.91139799299418822</v>
      </c>
      <c r="AH109" s="2">
        <v>0.95275688703218264</v>
      </c>
    </row>
    <row r="110" spans="1:34">
      <c r="A110" s="2">
        <v>120</v>
      </c>
      <c r="B110" s="2">
        <v>45</v>
      </c>
      <c r="C110" s="2">
        <v>205</v>
      </c>
      <c r="D110" s="2">
        <v>211</v>
      </c>
      <c r="E110" s="2">
        <v>88</v>
      </c>
      <c r="F110" s="2">
        <v>592</v>
      </c>
      <c r="G110" s="2">
        <v>-1.530612244897959E-2</v>
      </c>
      <c r="H110" s="2">
        <v>-1.442307692307692E-2</v>
      </c>
      <c r="I110" s="2">
        <v>-1.4851485148514851E-2</v>
      </c>
      <c r="K110" s="2">
        <v>120</v>
      </c>
      <c r="L110" s="2">
        <v>45</v>
      </c>
      <c r="M110" s="2">
        <v>378</v>
      </c>
      <c r="N110" s="2">
        <v>61</v>
      </c>
      <c r="O110" s="2">
        <v>59</v>
      </c>
      <c r="P110" s="2">
        <v>557</v>
      </c>
      <c r="Q110" s="2">
        <v>0.88795518207282909</v>
      </c>
      <c r="R110" s="2">
        <v>0.72209567198177671</v>
      </c>
      <c r="S110" s="2">
        <v>0.79648241206030146</v>
      </c>
      <c r="U110" s="2">
        <v>120</v>
      </c>
      <c r="V110" s="2">
        <v>45</v>
      </c>
      <c r="W110" s="2">
        <v>291</v>
      </c>
      <c r="X110" s="2">
        <v>106</v>
      </c>
      <c r="Y110" s="2">
        <v>54</v>
      </c>
      <c r="Z110" s="2">
        <v>505</v>
      </c>
      <c r="AA110" s="2">
        <v>0.60655737704918034</v>
      </c>
      <c r="AB110" s="2">
        <v>0.46599496221662468</v>
      </c>
      <c r="AC110" s="2">
        <v>0.52706552706552712</v>
      </c>
      <c r="AD110" s="3">
        <v>1.0361352168108491</v>
      </c>
      <c r="AF110" s="2">
        <v>0.92917533850366363</v>
      </c>
      <c r="AH110" s="2">
        <v>0.97665338302224558</v>
      </c>
    </row>
    <row r="111" spans="1:34">
      <c r="A111" s="2">
        <v>120</v>
      </c>
      <c r="B111" s="2">
        <v>60</v>
      </c>
      <c r="C111" s="2">
        <v>113</v>
      </c>
      <c r="D111" s="2">
        <v>294</v>
      </c>
      <c r="E111" s="2">
        <v>87</v>
      </c>
      <c r="F111" s="2">
        <v>581</v>
      </c>
      <c r="G111" s="2">
        <v>-0.47506561679790033</v>
      </c>
      <c r="H111" s="2">
        <v>-0.44471744471744468</v>
      </c>
      <c r="I111" s="2">
        <v>-0.45939086294416243</v>
      </c>
      <c r="K111" s="2">
        <v>120</v>
      </c>
      <c r="L111" s="2">
        <v>60</v>
      </c>
      <c r="M111" s="2">
        <v>355</v>
      </c>
      <c r="N111" s="2">
        <v>55</v>
      </c>
      <c r="O111" s="2">
        <v>56</v>
      </c>
      <c r="P111" s="2">
        <v>522</v>
      </c>
      <c r="Q111" s="2">
        <v>0.93167701863354035</v>
      </c>
      <c r="R111" s="2">
        <v>0.73170731707317072</v>
      </c>
      <c r="S111" s="2">
        <v>0.81967213114754101</v>
      </c>
      <c r="U111" s="2">
        <v>120</v>
      </c>
      <c r="V111" s="2">
        <v>60</v>
      </c>
      <c r="W111" s="2">
        <v>210</v>
      </c>
      <c r="X111" s="2">
        <v>187</v>
      </c>
      <c r="Y111" s="2">
        <v>89</v>
      </c>
      <c r="Z111" s="2">
        <v>575</v>
      </c>
      <c r="AA111" s="2">
        <v>6.133333333333333E-2</v>
      </c>
      <c r="AB111" s="2">
        <v>5.793450881612091E-2</v>
      </c>
      <c r="AC111" s="2">
        <v>5.9585492227979271E-2</v>
      </c>
      <c r="AD111" s="3">
        <v>1.0221943873288719</v>
      </c>
      <c r="AF111" s="2">
        <v>0.92801792353952195</v>
      </c>
      <c r="AH111" s="2">
        <v>0.96977615990999122</v>
      </c>
    </row>
    <row r="112" spans="1:34">
      <c r="A112" s="2">
        <v>120</v>
      </c>
      <c r="B112" s="2">
        <v>75</v>
      </c>
      <c r="C112" s="2">
        <v>86</v>
      </c>
      <c r="D112" s="2">
        <v>362</v>
      </c>
      <c r="E112" s="2">
        <v>58</v>
      </c>
      <c r="F112" s="2">
        <v>564</v>
      </c>
      <c r="G112" s="2">
        <v>-0.75824175824175821</v>
      </c>
      <c r="H112" s="2">
        <v>-0.6160714285714286</v>
      </c>
      <c r="I112" s="2">
        <v>-0.67980295566502458</v>
      </c>
      <c r="K112" s="2">
        <v>120</v>
      </c>
      <c r="L112" s="2">
        <v>75</v>
      </c>
      <c r="M112" s="2">
        <v>310</v>
      </c>
      <c r="N112" s="2">
        <v>119</v>
      </c>
      <c r="O112" s="2">
        <v>62</v>
      </c>
      <c r="P112" s="2">
        <v>553</v>
      </c>
      <c r="Q112" s="2">
        <v>0.54107648725212465</v>
      </c>
      <c r="R112" s="2">
        <v>0.44522144522144519</v>
      </c>
      <c r="S112" s="2">
        <v>0.48849104859335041</v>
      </c>
      <c r="U112" s="2">
        <v>120</v>
      </c>
      <c r="V112" s="2">
        <v>75</v>
      </c>
      <c r="W112" s="2">
        <v>117</v>
      </c>
      <c r="X112" s="2">
        <v>314</v>
      </c>
      <c r="Y112" s="2">
        <v>53</v>
      </c>
      <c r="Z112" s="2">
        <v>537</v>
      </c>
      <c r="AA112" s="2">
        <v>-0.58456973293768544</v>
      </c>
      <c r="AB112" s="2">
        <v>-0.45707656612529002</v>
      </c>
      <c r="AC112" s="2">
        <v>-0.51302083333333337</v>
      </c>
      <c r="AD112" s="3">
        <v>1.047629588412778</v>
      </c>
      <c r="AF112" s="2">
        <v>0.94168919771345672</v>
      </c>
      <c r="AH112" s="2">
        <v>0.98894273110850273</v>
      </c>
    </row>
    <row r="113" spans="1:34">
      <c r="A113" s="2">
        <v>120</v>
      </c>
      <c r="B113" s="2">
        <v>90</v>
      </c>
      <c r="C113" s="2">
        <v>127</v>
      </c>
      <c r="D113" s="2">
        <v>280</v>
      </c>
      <c r="E113" s="2">
        <v>65</v>
      </c>
      <c r="F113" s="2">
        <v>537</v>
      </c>
      <c r="G113" s="2">
        <v>-0.45400593471810091</v>
      </c>
      <c r="H113" s="2">
        <v>-0.37592137592137592</v>
      </c>
      <c r="I113" s="2">
        <v>-0.41129032258064518</v>
      </c>
      <c r="K113" s="2">
        <v>120</v>
      </c>
      <c r="L113" s="2">
        <v>90</v>
      </c>
      <c r="M113" s="2">
        <v>187</v>
      </c>
      <c r="N113" s="2">
        <v>196</v>
      </c>
      <c r="O113" s="2">
        <v>77</v>
      </c>
      <c r="P113" s="2">
        <v>537</v>
      </c>
      <c r="Q113" s="2">
        <v>-2.670623145400593E-2</v>
      </c>
      <c r="R113" s="2">
        <v>-2.3498694516971279E-2</v>
      </c>
      <c r="S113" s="2">
        <v>-2.5000000000000001E-2</v>
      </c>
      <c r="U113" s="2">
        <v>120</v>
      </c>
      <c r="V113" s="2">
        <v>90</v>
      </c>
      <c r="W113" s="2">
        <v>74</v>
      </c>
      <c r="X113" s="2">
        <v>403</v>
      </c>
      <c r="Y113" s="2">
        <v>48</v>
      </c>
      <c r="Z113" s="2">
        <v>573</v>
      </c>
      <c r="AA113" s="2">
        <v>-0.88203753351206438</v>
      </c>
      <c r="AB113" s="2">
        <v>-0.689727463312369</v>
      </c>
      <c r="AC113" s="2">
        <v>-0.77411764705882358</v>
      </c>
      <c r="AD113" s="2">
        <v>0.9954349392359334</v>
      </c>
      <c r="AF113" s="2">
        <v>0.89264109643849965</v>
      </c>
      <c r="AH113" s="2">
        <v>0.93802535458055014</v>
      </c>
    </row>
    <row r="114" spans="1:34">
      <c r="A114" s="2">
        <v>120</v>
      </c>
      <c r="B114" s="2">
        <v>105</v>
      </c>
      <c r="C114" s="2">
        <v>201</v>
      </c>
      <c r="D114" s="2">
        <v>197</v>
      </c>
      <c r="E114" s="2">
        <v>84</v>
      </c>
      <c r="F114" s="2">
        <v>566</v>
      </c>
      <c r="G114" s="2">
        <v>1.092896174863388E-2</v>
      </c>
      <c r="H114" s="2">
        <v>1.0050251256281411E-2</v>
      </c>
      <c r="I114" s="2">
        <v>1.0471204188481679E-2</v>
      </c>
      <c r="K114" s="2">
        <v>120</v>
      </c>
      <c r="L114" s="2">
        <v>105</v>
      </c>
      <c r="M114" s="2">
        <v>204</v>
      </c>
      <c r="N114" s="2">
        <v>183</v>
      </c>
      <c r="O114" s="2">
        <v>83</v>
      </c>
      <c r="P114" s="2">
        <v>553</v>
      </c>
      <c r="Q114" s="2">
        <v>5.9490084985835703E-2</v>
      </c>
      <c r="R114" s="2">
        <v>5.4263565891472867E-2</v>
      </c>
      <c r="S114" s="2">
        <v>5.675675675675676E-2</v>
      </c>
      <c r="U114" s="2">
        <v>120</v>
      </c>
      <c r="V114" s="2">
        <v>105</v>
      </c>
      <c r="W114" s="2">
        <v>32</v>
      </c>
      <c r="X114" s="2">
        <v>396</v>
      </c>
      <c r="Y114" s="2">
        <v>36</v>
      </c>
      <c r="Z114" s="2">
        <v>500</v>
      </c>
      <c r="AA114" s="2">
        <v>-1.2133333333333329</v>
      </c>
      <c r="AB114" s="2">
        <v>-0.85046728971962615</v>
      </c>
      <c r="AC114" s="2">
        <v>-1</v>
      </c>
      <c r="AD114" s="3">
        <v>1.1066666666666669</v>
      </c>
      <c r="AF114" s="2">
        <v>0.92523364485981352</v>
      </c>
      <c r="AH114" s="3">
        <v>1</v>
      </c>
    </row>
    <row r="115" spans="1:34">
      <c r="A115" s="2">
        <v>120</v>
      </c>
      <c r="B115" s="2">
        <v>120</v>
      </c>
      <c r="C115" s="2">
        <v>239</v>
      </c>
      <c r="D115" s="2">
        <v>140</v>
      </c>
      <c r="E115" s="2">
        <v>87</v>
      </c>
      <c r="F115" s="2">
        <v>553</v>
      </c>
      <c r="G115" s="2">
        <v>0.28045325779036828</v>
      </c>
      <c r="H115" s="2">
        <v>0.26121372031662271</v>
      </c>
      <c r="I115" s="2">
        <v>0.27049180327868849</v>
      </c>
      <c r="K115" s="2">
        <v>120</v>
      </c>
      <c r="L115" s="2">
        <v>120</v>
      </c>
      <c r="M115" s="2">
        <v>274</v>
      </c>
      <c r="N115" s="2">
        <v>122</v>
      </c>
      <c r="O115" s="2">
        <v>71</v>
      </c>
      <c r="P115" s="2">
        <v>538</v>
      </c>
      <c r="Q115" s="2">
        <v>0.44970414201183428</v>
      </c>
      <c r="R115" s="2">
        <v>0.38383838383838381</v>
      </c>
      <c r="S115" s="2">
        <v>0.41416893732970028</v>
      </c>
      <c r="U115" s="2">
        <v>120</v>
      </c>
      <c r="V115" s="2">
        <v>120</v>
      </c>
      <c r="W115" s="2">
        <v>64</v>
      </c>
      <c r="X115" s="2">
        <v>387</v>
      </c>
      <c r="Y115" s="2">
        <v>46</v>
      </c>
      <c r="Z115" s="2">
        <v>543</v>
      </c>
      <c r="AA115" s="2">
        <v>-0.94169096209912539</v>
      </c>
      <c r="AB115" s="2">
        <v>-0.71618625277161863</v>
      </c>
      <c r="AC115" s="2">
        <v>-0.81360201511335017</v>
      </c>
      <c r="AD115" s="3">
        <v>1.0401846078621551</v>
      </c>
      <c r="AF115" s="2">
        <v>0.92587290724818105</v>
      </c>
      <c r="AH115" s="2">
        <v>0.97578168753550343</v>
      </c>
    </row>
    <row r="116" spans="1:34">
      <c r="A116" s="2">
        <v>120</v>
      </c>
      <c r="B116" s="2">
        <v>135</v>
      </c>
      <c r="C116" s="2">
        <v>198</v>
      </c>
      <c r="D116" s="2">
        <v>200</v>
      </c>
      <c r="E116" s="2">
        <v>69</v>
      </c>
      <c r="F116" s="2">
        <v>536</v>
      </c>
      <c r="G116" s="2">
        <v>-5.9523809523809521E-3</v>
      </c>
      <c r="H116" s="2">
        <v>-5.0251256281407036E-3</v>
      </c>
      <c r="I116" s="2">
        <v>-5.4495912806539508E-3</v>
      </c>
      <c r="K116" s="2">
        <v>120</v>
      </c>
      <c r="L116" s="2">
        <v>135</v>
      </c>
      <c r="M116" s="2">
        <v>369</v>
      </c>
      <c r="N116" s="2">
        <v>64</v>
      </c>
      <c r="O116" s="2">
        <v>58</v>
      </c>
      <c r="P116" s="2">
        <v>549</v>
      </c>
      <c r="Q116" s="2">
        <v>0.87392550143266479</v>
      </c>
      <c r="R116" s="2">
        <v>0.70438799076212466</v>
      </c>
      <c r="S116" s="2">
        <v>0.78005115089514065</v>
      </c>
      <c r="U116" s="2">
        <v>120</v>
      </c>
      <c r="V116" s="2">
        <v>135</v>
      </c>
      <c r="W116" s="2">
        <v>125</v>
      </c>
      <c r="X116" s="2">
        <v>292</v>
      </c>
      <c r="Y116" s="2">
        <v>64</v>
      </c>
      <c r="Z116" s="2">
        <v>545</v>
      </c>
      <c r="AA116" s="2">
        <v>-0.48405797101449283</v>
      </c>
      <c r="AB116" s="2">
        <v>-0.40047961630695439</v>
      </c>
      <c r="AC116" s="2">
        <v>-0.43832020997375332</v>
      </c>
      <c r="AD116" s="2">
        <v>0.99943533538149421</v>
      </c>
      <c r="AF116" s="2">
        <v>0.90512885113707797</v>
      </c>
      <c r="AH116" s="2">
        <v>0.94735210895667865</v>
      </c>
    </row>
    <row r="117" spans="1:34">
      <c r="A117" s="2">
        <v>120</v>
      </c>
      <c r="B117" s="2">
        <v>150</v>
      </c>
      <c r="C117" s="2">
        <v>109</v>
      </c>
      <c r="D117" s="2">
        <v>290</v>
      </c>
      <c r="E117" s="2">
        <v>54</v>
      </c>
      <c r="F117" s="2">
        <v>507</v>
      </c>
      <c r="G117" s="2">
        <v>-0.5895765472312704</v>
      </c>
      <c r="H117" s="2">
        <v>-0.45363408521303261</v>
      </c>
      <c r="I117" s="2">
        <v>-0.5127478753541076</v>
      </c>
      <c r="K117" s="2">
        <v>120</v>
      </c>
      <c r="L117" s="2">
        <v>150</v>
      </c>
      <c r="M117" s="2">
        <v>367</v>
      </c>
      <c r="N117" s="2">
        <v>74</v>
      </c>
      <c r="O117" s="2">
        <v>54</v>
      </c>
      <c r="P117" s="2">
        <v>549</v>
      </c>
      <c r="Q117" s="2">
        <v>0.83954154727793695</v>
      </c>
      <c r="R117" s="2">
        <v>0.66439909297052158</v>
      </c>
      <c r="S117" s="2">
        <v>0.74177215189873413</v>
      </c>
      <c r="U117" s="2">
        <v>120</v>
      </c>
      <c r="V117" s="2">
        <v>150</v>
      </c>
      <c r="W117" s="2">
        <v>188</v>
      </c>
      <c r="X117" s="2">
        <v>189</v>
      </c>
      <c r="Y117" s="2">
        <v>69</v>
      </c>
      <c r="Z117" s="2">
        <v>515</v>
      </c>
      <c r="AA117" s="2">
        <v>-3.174603174603175E-3</v>
      </c>
      <c r="AB117" s="2">
        <v>-2.6525198938992041E-3</v>
      </c>
      <c r="AC117" s="2">
        <v>-2.8901734104046241E-3</v>
      </c>
      <c r="AD117" s="3">
        <v>1.0109262905454119</v>
      </c>
      <c r="AF117" s="2">
        <v>0.90110176768516381</v>
      </c>
      <c r="AH117" s="2">
        <v>0.9493837325206036</v>
      </c>
    </row>
    <row r="118" spans="1:34">
      <c r="A118" s="2">
        <v>120</v>
      </c>
      <c r="B118" s="2">
        <v>165</v>
      </c>
      <c r="C118" s="2">
        <v>82</v>
      </c>
      <c r="D118" s="2">
        <v>370</v>
      </c>
      <c r="E118" s="2">
        <v>45</v>
      </c>
      <c r="F118" s="2">
        <v>542</v>
      </c>
      <c r="G118" s="2">
        <v>-0.84210526315789469</v>
      </c>
      <c r="H118" s="2">
        <v>-0.63716814159292035</v>
      </c>
      <c r="I118" s="2">
        <v>-0.72544080604534</v>
      </c>
      <c r="K118" s="2">
        <v>120</v>
      </c>
      <c r="L118" s="2">
        <v>165</v>
      </c>
      <c r="M118" s="2">
        <v>298</v>
      </c>
      <c r="N118" s="2">
        <v>102</v>
      </c>
      <c r="O118" s="2">
        <v>66</v>
      </c>
      <c r="P118" s="2">
        <v>532</v>
      </c>
      <c r="Q118" s="2">
        <v>0.59036144578313254</v>
      </c>
      <c r="R118" s="2">
        <v>0.49</v>
      </c>
      <c r="S118" s="2">
        <v>0.53551912568306015</v>
      </c>
      <c r="U118" s="2">
        <v>120</v>
      </c>
      <c r="V118" s="2">
        <v>165</v>
      </c>
      <c r="W118" s="2">
        <v>272</v>
      </c>
      <c r="X118" s="2">
        <v>115</v>
      </c>
      <c r="Y118" s="2">
        <v>68</v>
      </c>
      <c r="Z118" s="2">
        <v>523</v>
      </c>
      <c r="AA118" s="2">
        <v>0.48606811145510842</v>
      </c>
      <c r="AB118" s="2">
        <v>0.40568475452196379</v>
      </c>
      <c r="AC118" s="2">
        <v>0.44225352112676058</v>
      </c>
      <c r="AD118" s="3">
        <v>1.065123503913763</v>
      </c>
      <c r="AF118" s="2">
        <v>0.94644735369142996</v>
      </c>
      <c r="AH118" s="2">
        <v>0.99854697431218342</v>
      </c>
    </row>
    <row r="119" spans="1:34">
      <c r="A119" s="2">
        <v>120</v>
      </c>
      <c r="B119" s="2">
        <v>180</v>
      </c>
      <c r="C119" s="2">
        <v>120</v>
      </c>
      <c r="D119" s="2">
        <v>300</v>
      </c>
      <c r="E119" s="2">
        <v>73</v>
      </c>
      <c r="F119" s="2">
        <v>566</v>
      </c>
      <c r="G119" s="2">
        <v>-0.49180327868852458</v>
      </c>
      <c r="H119" s="2">
        <v>-0.42857142857142849</v>
      </c>
      <c r="I119" s="2">
        <v>-0.4580152671755725</v>
      </c>
      <c r="K119" s="2">
        <v>120</v>
      </c>
      <c r="L119" s="2">
        <v>180</v>
      </c>
      <c r="M119" s="2">
        <v>200</v>
      </c>
      <c r="N119" s="2">
        <v>208</v>
      </c>
      <c r="O119" s="2">
        <v>63</v>
      </c>
      <c r="P119" s="2">
        <v>534</v>
      </c>
      <c r="Q119" s="2">
        <v>-2.3952095808383232E-2</v>
      </c>
      <c r="R119" s="2">
        <v>-1.9607843137254902E-2</v>
      </c>
      <c r="S119" s="2">
        <v>-2.15633423180593E-2</v>
      </c>
      <c r="U119" s="2">
        <v>120</v>
      </c>
      <c r="V119" s="2">
        <v>180</v>
      </c>
      <c r="W119" s="2">
        <v>373</v>
      </c>
      <c r="X119" s="2">
        <v>69</v>
      </c>
      <c r="Y119" s="2">
        <v>54</v>
      </c>
      <c r="Z119" s="2">
        <v>550</v>
      </c>
      <c r="AA119" s="2">
        <v>0.86857142857142855</v>
      </c>
      <c r="AB119" s="2">
        <v>0.68778280542986425</v>
      </c>
      <c r="AC119" s="2">
        <v>0.76767676767676762</v>
      </c>
      <c r="AD119" s="2">
        <v>0.9990532807442305</v>
      </c>
      <c r="AF119" s="2">
        <v>0.90496154803705342</v>
      </c>
      <c r="AH119" s="2">
        <v>0.94691760814549608</v>
      </c>
    </row>
    <row r="120" spans="1:34">
      <c r="A120" s="2">
        <v>135</v>
      </c>
      <c r="B120" s="2">
        <v>0</v>
      </c>
      <c r="C120" s="2">
        <v>47</v>
      </c>
      <c r="D120" s="2">
        <v>404</v>
      </c>
      <c r="E120" s="2">
        <v>38</v>
      </c>
      <c r="F120" s="2">
        <v>527</v>
      </c>
      <c r="G120" s="2">
        <v>-1.0917431192660549</v>
      </c>
      <c r="H120" s="2">
        <v>-0.79157427937915747</v>
      </c>
      <c r="I120" s="2">
        <v>-0.9177377892030848</v>
      </c>
      <c r="K120" s="2">
        <v>135</v>
      </c>
      <c r="L120" s="2">
        <v>0</v>
      </c>
      <c r="M120" s="2">
        <v>202</v>
      </c>
      <c r="N120" s="2">
        <v>210</v>
      </c>
      <c r="O120" s="2">
        <v>73</v>
      </c>
      <c r="P120" s="2">
        <v>558</v>
      </c>
      <c r="Q120" s="2">
        <v>-2.23463687150838E-2</v>
      </c>
      <c r="R120" s="2">
        <v>-1.9417475728155342E-2</v>
      </c>
      <c r="S120" s="2">
        <v>-2.0779220779220779E-2</v>
      </c>
      <c r="U120" s="2">
        <v>135</v>
      </c>
      <c r="V120" s="2">
        <v>0</v>
      </c>
      <c r="W120" s="2">
        <v>181</v>
      </c>
      <c r="X120" s="2">
        <v>220</v>
      </c>
      <c r="Y120" s="2">
        <v>67</v>
      </c>
      <c r="Z120" s="2">
        <v>535</v>
      </c>
      <c r="AA120" s="2">
        <v>-0.1164179104477612</v>
      </c>
      <c r="AB120" s="2">
        <v>-9.7256857855361589E-2</v>
      </c>
      <c r="AC120" s="2">
        <v>-0.1059782608695652</v>
      </c>
      <c r="AD120" s="3">
        <v>1.045871559633027</v>
      </c>
      <c r="AF120" s="2">
        <v>0.89578713968957868</v>
      </c>
      <c r="AH120" s="2">
        <v>0.95886889460154245</v>
      </c>
    </row>
    <row r="121" spans="1:34">
      <c r="A121" s="2">
        <v>135</v>
      </c>
      <c r="B121" s="2">
        <v>15</v>
      </c>
      <c r="C121" s="2">
        <v>95</v>
      </c>
      <c r="D121" s="2">
        <v>364</v>
      </c>
      <c r="E121" s="2">
        <v>50</v>
      </c>
      <c r="F121" s="2">
        <v>559</v>
      </c>
      <c r="G121" s="2">
        <v>-0.74930362116991645</v>
      </c>
      <c r="H121" s="2">
        <v>-0.58605664488017428</v>
      </c>
      <c r="I121" s="2">
        <v>-0.65770171149144252</v>
      </c>
      <c r="K121" s="2">
        <v>135</v>
      </c>
      <c r="L121" s="2">
        <v>15</v>
      </c>
      <c r="M121" s="2">
        <v>112</v>
      </c>
      <c r="N121" s="2">
        <v>281</v>
      </c>
      <c r="O121" s="2">
        <v>71</v>
      </c>
      <c r="P121" s="2">
        <v>535</v>
      </c>
      <c r="Q121" s="2">
        <v>-0.5044776119402985</v>
      </c>
      <c r="R121" s="2">
        <v>-0.43002544529262088</v>
      </c>
      <c r="S121" s="2">
        <v>-0.4642857142857143</v>
      </c>
      <c r="U121" s="2">
        <v>135</v>
      </c>
      <c r="V121" s="2">
        <v>15</v>
      </c>
      <c r="W121" s="2">
        <v>313</v>
      </c>
      <c r="X121" s="2">
        <v>120</v>
      </c>
      <c r="Y121" s="2">
        <v>55</v>
      </c>
      <c r="Z121" s="2">
        <v>543</v>
      </c>
      <c r="AA121" s="2">
        <v>0.56268221574344024</v>
      </c>
      <c r="AB121" s="2">
        <v>0.44572748267898382</v>
      </c>
      <c r="AC121" s="2">
        <v>0.49742268041237109</v>
      </c>
      <c r="AD121" s="3">
        <v>1.0308820187697809</v>
      </c>
      <c r="AF121" s="2">
        <v>0.92430635247409276</v>
      </c>
      <c r="AH121" s="2">
        <v>0.97151461770879199</v>
      </c>
    </row>
    <row r="122" spans="1:34">
      <c r="A122" s="2">
        <v>135</v>
      </c>
      <c r="B122" s="2">
        <v>30</v>
      </c>
      <c r="C122" s="2">
        <v>146</v>
      </c>
      <c r="D122" s="2">
        <v>234</v>
      </c>
      <c r="E122" s="2">
        <v>68</v>
      </c>
      <c r="F122" s="2">
        <v>516</v>
      </c>
      <c r="G122" s="2">
        <v>-0.27848101265822778</v>
      </c>
      <c r="H122" s="2">
        <v>-0.23157894736842111</v>
      </c>
      <c r="I122" s="2">
        <v>-0.25287356321839077</v>
      </c>
      <c r="K122" s="2">
        <v>135</v>
      </c>
      <c r="L122" s="2">
        <v>30</v>
      </c>
      <c r="M122" s="2">
        <v>135</v>
      </c>
      <c r="N122" s="2">
        <v>272</v>
      </c>
      <c r="O122" s="2">
        <v>67</v>
      </c>
      <c r="P122" s="2">
        <v>541</v>
      </c>
      <c r="Q122" s="2">
        <v>-0.40175953079178878</v>
      </c>
      <c r="R122" s="2">
        <v>-0.33660933660933662</v>
      </c>
      <c r="S122" s="2">
        <v>-0.36631016042780751</v>
      </c>
      <c r="U122" s="2">
        <v>135</v>
      </c>
      <c r="V122" s="2">
        <v>30</v>
      </c>
      <c r="W122" s="2">
        <v>393</v>
      </c>
      <c r="X122" s="2">
        <v>66</v>
      </c>
      <c r="Y122" s="2">
        <v>53</v>
      </c>
      <c r="Z122" s="2">
        <v>565</v>
      </c>
      <c r="AA122" s="2">
        <v>0.89589041095890409</v>
      </c>
      <c r="AB122" s="2">
        <v>0.71241830065359479</v>
      </c>
      <c r="AC122" s="2">
        <v>0.7936893203883495</v>
      </c>
      <c r="AD122" s="3">
        <v>1.009725544000476</v>
      </c>
      <c r="AF122" s="2">
        <v>0.91031160082820739</v>
      </c>
      <c r="AH122" s="2">
        <v>0.95459522863536606</v>
      </c>
    </row>
    <row r="123" spans="1:34">
      <c r="A123" s="2">
        <v>135</v>
      </c>
      <c r="B123" s="2">
        <v>45</v>
      </c>
      <c r="C123" s="2">
        <v>187</v>
      </c>
      <c r="D123" s="2">
        <v>203</v>
      </c>
      <c r="E123" s="2">
        <v>85</v>
      </c>
      <c r="F123" s="2">
        <v>560</v>
      </c>
      <c r="G123" s="2">
        <v>-4.4444444444444453E-2</v>
      </c>
      <c r="H123" s="2">
        <v>-4.1025641025641033E-2</v>
      </c>
      <c r="I123" s="2">
        <v>-4.2666666666666672E-2</v>
      </c>
      <c r="K123" s="2">
        <v>135</v>
      </c>
      <c r="L123" s="2">
        <v>45</v>
      </c>
      <c r="M123" s="2">
        <v>195</v>
      </c>
      <c r="N123" s="2">
        <v>199</v>
      </c>
      <c r="O123" s="2">
        <v>72</v>
      </c>
      <c r="P123" s="2">
        <v>538</v>
      </c>
      <c r="Q123" s="2">
        <v>-1.183431952662722E-2</v>
      </c>
      <c r="R123" s="2">
        <v>-1.015228426395939E-2</v>
      </c>
      <c r="S123" s="2">
        <v>-1.092896174863388E-2</v>
      </c>
      <c r="U123" s="2">
        <v>135</v>
      </c>
      <c r="V123" s="2">
        <v>45</v>
      </c>
      <c r="W123" s="2">
        <v>424</v>
      </c>
      <c r="X123" s="2">
        <v>48</v>
      </c>
      <c r="Y123" s="2">
        <v>44</v>
      </c>
      <c r="Z123" s="2">
        <v>560</v>
      </c>
      <c r="AA123" s="2">
        <v>1.044444444444445</v>
      </c>
      <c r="AB123" s="2">
        <v>0.79661016949152541</v>
      </c>
      <c r="AC123" s="2">
        <v>0.90384615384615385</v>
      </c>
      <c r="AD123" s="3">
        <v>1.022222222222223</v>
      </c>
      <c r="AF123" s="2">
        <v>0.89830508474576309</v>
      </c>
      <c r="AH123" s="2">
        <v>0.95192307692307743</v>
      </c>
    </row>
    <row r="124" spans="1:34">
      <c r="A124" s="2">
        <v>135</v>
      </c>
      <c r="B124" s="2">
        <v>60</v>
      </c>
      <c r="C124" s="2">
        <v>152</v>
      </c>
      <c r="D124" s="2">
        <v>231</v>
      </c>
      <c r="E124" s="2">
        <v>74</v>
      </c>
      <c r="F124" s="2">
        <v>531</v>
      </c>
      <c r="G124" s="2">
        <v>-0.23867069486404829</v>
      </c>
      <c r="H124" s="2">
        <v>-0.20626631853785901</v>
      </c>
      <c r="I124" s="2">
        <v>-0.22128851540616251</v>
      </c>
      <c r="K124" s="2">
        <v>135</v>
      </c>
      <c r="L124" s="2">
        <v>60</v>
      </c>
      <c r="M124" s="2">
        <v>306</v>
      </c>
      <c r="N124" s="2">
        <v>127</v>
      </c>
      <c r="O124" s="2">
        <v>56</v>
      </c>
      <c r="P124" s="2">
        <v>545</v>
      </c>
      <c r="Q124" s="2">
        <v>0.51884057971014497</v>
      </c>
      <c r="R124" s="2">
        <v>0.41339491916859122</v>
      </c>
      <c r="S124" s="2">
        <v>0.46015424164524421</v>
      </c>
      <c r="U124" s="2">
        <v>135</v>
      </c>
      <c r="V124" s="2">
        <v>60</v>
      </c>
      <c r="W124" s="2">
        <v>403</v>
      </c>
      <c r="X124" s="2">
        <v>66</v>
      </c>
      <c r="Y124" s="2">
        <v>44</v>
      </c>
      <c r="Z124" s="2">
        <v>557</v>
      </c>
      <c r="AA124" s="2">
        <v>0.94397759103641454</v>
      </c>
      <c r="AB124" s="2">
        <v>0.71855010660980811</v>
      </c>
      <c r="AC124" s="2">
        <v>0.81598062953995154</v>
      </c>
      <c r="AD124" s="3">
        <v>1.0509204047142</v>
      </c>
      <c r="AF124" s="2">
        <v>0.92642723837414143</v>
      </c>
      <c r="AH124" s="2">
        <v>0.98061735724556509</v>
      </c>
    </row>
    <row r="125" spans="1:34">
      <c r="A125" s="2">
        <v>135</v>
      </c>
      <c r="B125" s="2">
        <v>75</v>
      </c>
      <c r="C125" s="2">
        <v>74</v>
      </c>
      <c r="D125" s="2">
        <v>336</v>
      </c>
      <c r="E125" s="2">
        <v>52</v>
      </c>
      <c r="F125" s="2">
        <v>514</v>
      </c>
      <c r="G125" s="2">
        <v>-0.83439490445859876</v>
      </c>
      <c r="H125" s="2">
        <v>-0.63902439024390245</v>
      </c>
      <c r="I125" s="2">
        <v>-0.72375690607734811</v>
      </c>
      <c r="K125" s="2">
        <v>135</v>
      </c>
      <c r="L125" s="2">
        <v>75</v>
      </c>
      <c r="M125" s="2">
        <v>299</v>
      </c>
      <c r="N125" s="2">
        <v>110</v>
      </c>
      <c r="O125" s="2">
        <v>66</v>
      </c>
      <c r="P125" s="2">
        <v>541</v>
      </c>
      <c r="Q125" s="2">
        <v>0.55425219941348969</v>
      </c>
      <c r="R125" s="2">
        <v>0.46210268948655259</v>
      </c>
      <c r="S125" s="2">
        <v>0.504</v>
      </c>
      <c r="U125" s="2">
        <v>135</v>
      </c>
      <c r="V125" s="2">
        <v>75</v>
      </c>
      <c r="W125" s="2">
        <v>299</v>
      </c>
      <c r="X125" s="2">
        <v>103</v>
      </c>
      <c r="Y125" s="2">
        <v>60</v>
      </c>
      <c r="Z125" s="2">
        <v>522</v>
      </c>
      <c r="AA125" s="2">
        <v>0.60869565217391308</v>
      </c>
      <c r="AB125" s="2">
        <v>0.48756218905472642</v>
      </c>
      <c r="AC125" s="2">
        <v>0.54143646408839774</v>
      </c>
      <c r="AD125" s="3">
        <v>1.0850711234143231</v>
      </c>
      <c r="AF125" s="2">
        <v>0.96157286066826175</v>
      </c>
      <c r="AH125" s="3">
        <v>1.0158871566779439</v>
      </c>
    </row>
    <row r="126" spans="1:34">
      <c r="A126" s="2">
        <v>135</v>
      </c>
      <c r="B126" s="2">
        <v>90</v>
      </c>
      <c r="C126" s="2">
        <v>51</v>
      </c>
      <c r="D126" s="2">
        <v>378</v>
      </c>
      <c r="E126" s="2">
        <v>42</v>
      </c>
      <c r="F126" s="2">
        <v>513</v>
      </c>
      <c r="G126" s="2">
        <v>-1.044728434504792</v>
      </c>
      <c r="H126" s="2">
        <v>-0.76223776223776218</v>
      </c>
      <c r="I126" s="2">
        <v>-0.8814016172506739</v>
      </c>
      <c r="K126" s="2">
        <v>135</v>
      </c>
      <c r="L126" s="2">
        <v>90</v>
      </c>
      <c r="M126" s="2">
        <v>198</v>
      </c>
      <c r="N126" s="2">
        <v>177</v>
      </c>
      <c r="O126" s="2">
        <v>68</v>
      </c>
      <c r="P126" s="2">
        <v>511</v>
      </c>
      <c r="Q126" s="2">
        <v>6.7524115755627015E-2</v>
      </c>
      <c r="R126" s="2">
        <v>5.6000000000000001E-2</v>
      </c>
      <c r="S126" s="2">
        <v>6.1224489795918373E-2</v>
      </c>
      <c r="U126" s="2">
        <v>135</v>
      </c>
      <c r="V126" s="2">
        <v>90</v>
      </c>
      <c r="W126" s="2">
        <v>199</v>
      </c>
      <c r="X126" s="2">
        <v>191</v>
      </c>
      <c r="Y126" s="2">
        <v>61</v>
      </c>
      <c r="Z126" s="2">
        <v>512</v>
      </c>
      <c r="AA126" s="2">
        <v>2.564102564102564E-2</v>
      </c>
      <c r="AB126" s="2">
        <v>2.0512820512820509E-2</v>
      </c>
      <c r="AC126" s="2">
        <v>2.279202279202279E-2</v>
      </c>
      <c r="AD126" s="3">
        <v>1.0223642172523959</v>
      </c>
      <c r="AF126" s="2">
        <v>0.88111888111888104</v>
      </c>
      <c r="AH126" s="2">
        <v>0.940700808625337</v>
      </c>
    </row>
    <row r="127" spans="1:34">
      <c r="A127" s="2">
        <v>135</v>
      </c>
      <c r="B127" s="2">
        <v>105</v>
      </c>
      <c r="C127" s="2">
        <v>94</v>
      </c>
      <c r="D127" s="2">
        <v>344</v>
      </c>
      <c r="E127" s="2">
        <v>60</v>
      </c>
      <c r="F127" s="2">
        <v>558</v>
      </c>
      <c r="G127" s="2">
        <v>-0.6983240223463687</v>
      </c>
      <c r="H127" s="2">
        <v>-0.57077625570776258</v>
      </c>
      <c r="I127" s="2">
        <v>-0.62814070351758799</v>
      </c>
      <c r="K127" s="2">
        <v>135</v>
      </c>
      <c r="L127" s="2">
        <v>105</v>
      </c>
      <c r="M127" s="2">
        <v>127</v>
      </c>
      <c r="N127" s="2">
        <v>277</v>
      </c>
      <c r="O127" s="2">
        <v>68</v>
      </c>
      <c r="P127" s="2">
        <v>540</v>
      </c>
      <c r="Q127" s="2">
        <v>-0.44117647058823528</v>
      </c>
      <c r="R127" s="2">
        <v>-0.37128712871287128</v>
      </c>
      <c r="S127" s="2">
        <v>-0.40322580645161288</v>
      </c>
      <c r="U127" s="2">
        <v>135</v>
      </c>
      <c r="V127" s="2">
        <v>105</v>
      </c>
      <c r="W127" s="2">
        <v>142</v>
      </c>
      <c r="X127" s="2">
        <v>276</v>
      </c>
      <c r="Y127" s="2">
        <v>78</v>
      </c>
      <c r="Z127" s="2">
        <v>574</v>
      </c>
      <c r="AA127" s="2">
        <v>-0.35828877005347592</v>
      </c>
      <c r="AB127" s="2">
        <v>-0.32057416267942579</v>
      </c>
      <c r="AC127" s="2">
        <v>-0.3383838383838384</v>
      </c>
      <c r="AD127" s="2">
        <v>0.94696120866360012</v>
      </c>
      <c r="AF127" s="2">
        <v>0.87457065795114997</v>
      </c>
      <c r="AH127" s="2">
        <v>0.90744967137719634</v>
      </c>
    </row>
    <row r="128" spans="1:34">
      <c r="A128" s="2">
        <v>135</v>
      </c>
      <c r="B128" s="2">
        <v>120</v>
      </c>
      <c r="C128" s="2">
        <v>134</v>
      </c>
      <c r="D128" s="2">
        <v>272</v>
      </c>
      <c r="E128" s="2">
        <v>58</v>
      </c>
      <c r="F128" s="2">
        <v>522</v>
      </c>
      <c r="G128" s="2">
        <v>-0.42857142857142849</v>
      </c>
      <c r="H128" s="2">
        <v>-0.33990147783251229</v>
      </c>
      <c r="I128" s="2">
        <v>-0.37912087912087911</v>
      </c>
      <c r="K128" s="2">
        <v>135</v>
      </c>
      <c r="L128" s="2">
        <v>120</v>
      </c>
      <c r="M128" s="2">
        <v>112</v>
      </c>
      <c r="N128" s="2">
        <v>283</v>
      </c>
      <c r="O128" s="2">
        <v>66</v>
      </c>
      <c r="P128" s="2">
        <v>527</v>
      </c>
      <c r="Q128" s="2">
        <v>-0.52293577981651373</v>
      </c>
      <c r="R128" s="2">
        <v>-0.43291139240506332</v>
      </c>
      <c r="S128" s="2">
        <v>-0.47368421052631582</v>
      </c>
      <c r="U128" s="2">
        <v>135</v>
      </c>
      <c r="V128" s="2">
        <v>120</v>
      </c>
      <c r="W128" s="2">
        <v>74</v>
      </c>
      <c r="X128" s="2">
        <v>372</v>
      </c>
      <c r="Y128" s="2">
        <v>38</v>
      </c>
      <c r="Z128" s="2">
        <v>522</v>
      </c>
      <c r="AA128" s="2">
        <v>-0.92546583850931674</v>
      </c>
      <c r="AB128" s="2">
        <v>-0.66816143497757852</v>
      </c>
      <c r="AC128" s="2">
        <v>-0.77604166666666663</v>
      </c>
      <c r="AD128" s="3">
        <v>1.0675288092805271</v>
      </c>
      <c r="AF128" s="2">
        <v>0.92553813884150693</v>
      </c>
      <c r="AH128" s="2">
        <v>0.9859816486762254</v>
      </c>
    </row>
    <row r="129" spans="1:34">
      <c r="A129" s="2">
        <v>135</v>
      </c>
      <c r="B129" s="2">
        <v>135</v>
      </c>
      <c r="C129" s="2">
        <v>193</v>
      </c>
      <c r="D129" s="2">
        <v>193</v>
      </c>
      <c r="E129" s="2">
        <v>69</v>
      </c>
      <c r="F129" s="2">
        <v>524</v>
      </c>
      <c r="G129" s="2">
        <v>0</v>
      </c>
      <c r="H129" s="2">
        <v>0</v>
      </c>
      <c r="I129" s="2">
        <v>0</v>
      </c>
      <c r="K129" s="2">
        <v>135</v>
      </c>
      <c r="L129" s="2">
        <v>135</v>
      </c>
      <c r="M129" s="2">
        <v>192</v>
      </c>
      <c r="N129" s="2">
        <v>188</v>
      </c>
      <c r="O129" s="2">
        <v>79</v>
      </c>
      <c r="P129" s="2">
        <v>538</v>
      </c>
      <c r="Q129" s="2">
        <v>1.183431952662722E-2</v>
      </c>
      <c r="R129" s="2">
        <v>1.0526315789473681E-2</v>
      </c>
      <c r="S129" s="2">
        <v>1.1142061281337051E-2</v>
      </c>
      <c r="U129" s="2">
        <v>135</v>
      </c>
      <c r="V129" s="2">
        <v>135</v>
      </c>
      <c r="W129" s="2">
        <v>57</v>
      </c>
      <c r="X129" s="2">
        <v>399</v>
      </c>
      <c r="Y129" s="2">
        <v>52</v>
      </c>
      <c r="Z129" s="2">
        <v>560</v>
      </c>
      <c r="AA129" s="2">
        <v>-0.95</v>
      </c>
      <c r="AB129" s="2">
        <v>-0.75</v>
      </c>
      <c r="AC129" s="2">
        <v>-0.83823529411764708</v>
      </c>
      <c r="AD129" s="2">
        <v>0.97499999999999998</v>
      </c>
      <c r="AF129" s="2">
        <v>0.875</v>
      </c>
      <c r="AH129" s="2">
        <v>0.91911764705882359</v>
      </c>
    </row>
    <row r="130" spans="1:34">
      <c r="A130" s="2">
        <v>135</v>
      </c>
      <c r="B130" s="2">
        <v>150</v>
      </c>
      <c r="C130" s="2">
        <v>136</v>
      </c>
      <c r="D130" s="2">
        <v>245</v>
      </c>
      <c r="E130" s="2">
        <v>76</v>
      </c>
      <c r="F130" s="2">
        <v>533</v>
      </c>
      <c r="G130" s="2">
        <v>-0.32732732732732728</v>
      </c>
      <c r="H130" s="2">
        <v>-0.28608923884514442</v>
      </c>
      <c r="I130" s="2">
        <v>-0.30532212885154059</v>
      </c>
      <c r="K130" s="2">
        <v>135</v>
      </c>
      <c r="L130" s="2">
        <v>150</v>
      </c>
      <c r="M130" s="2">
        <v>295</v>
      </c>
      <c r="N130" s="2">
        <v>133</v>
      </c>
      <c r="O130" s="2">
        <v>66</v>
      </c>
      <c r="P130" s="2">
        <v>560</v>
      </c>
      <c r="Q130" s="2">
        <v>0.45</v>
      </c>
      <c r="R130" s="2">
        <v>0.37850467289719619</v>
      </c>
      <c r="S130" s="2">
        <v>0.41116751269035529</v>
      </c>
      <c r="U130" s="2">
        <v>135</v>
      </c>
      <c r="V130" s="2">
        <v>150</v>
      </c>
      <c r="W130" s="2">
        <v>51</v>
      </c>
      <c r="X130" s="2">
        <v>382</v>
      </c>
      <c r="Y130" s="2">
        <v>55</v>
      </c>
      <c r="Z130" s="2">
        <v>543</v>
      </c>
      <c r="AA130" s="2">
        <v>-0.96501457725947526</v>
      </c>
      <c r="AB130" s="2">
        <v>-0.76443418013856812</v>
      </c>
      <c r="AC130" s="2">
        <v>-0.85309278350515461</v>
      </c>
      <c r="AD130" s="3">
        <v>1.0562073433061689</v>
      </c>
      <c r="AF130" s="2">
        <v>0.9487195301612309</v>
      </c>
      <c r="AH130" s="2">
        <v>0.99658565505694097</v>
      </c>
    </row>
    <row r="131" spans="1:34">
      <c r="A131" s="2">
        <v>135</v>
      </c>
      <c r="B131" s="2">
        <v>165</v>
      </c>
      <c r="C131" s="2">
        <v>86</v>
      </c>
      <c r="D131" s="2">
        <v>349</v>
      </c>
      <c r="E131" s="2">
        <v>64</v>
      </c>
      <c r="F131" s="2">
        <v>563</v>
      </c>
      <c r="G131" s="2">
        <v>-0.72451790633608815</v>
      </c>
      <c r="H131" s="2">
        <v>-0.60459770114942524</v>
      </c>
      <c r="I131" s="2">
        <v>-0.65914786967418548</v>
      </c>
      <c r="K131" s="2">
        <v>135</v>
      </c>
      <c r="L131" s="2">
        <v>165</v>
      </c>
      <c r="M131" s="2">
        <v>283</v>
      </c>
      <c r="N131" s="2">
        <v>114</v>
      </c>
      <c r="O131" s="2">
        <v>68</v>
      </c>
      <c r="P131" s="2">
        <v>533</v>
      </c>
      <c r="Q131" s="2">
        <v>0.5075075075075075</v>
      </c>
      <c r="R131" s="2">
        <v>0.4256926952141058</v>
      </c>
      <c r="S131" s="2">
        <v>0.46301369863013703</v>
      </c>
      <c r="U131" s="2">
        <v>135</v>
      </c>
      <c r="V131" s="2">
        <v>165</v>
      </c>
      <c r="W131" s="2">
        <v>103</v>
      </c>
      <c r="X131" s="2">
        <v>290</v>
      </c>
      <c r="Y131" s="2">
        <v>71</v>
      </c>
      <c r="Z131" s="2">
        <v>535</v>
      </c>
      <c r="AA131" s="2">
        <v>-0.55820895522388059</v>
      </c>
      <c r="AB131" s="2">
        <v>-0.4758269720101781</v>
      </c>
      <c r="AC131" s="2">
        <v>-0.51373626373626369</v>
      </c>
      <c r="AD131" s="3">
        <v>1.0211250522102091</v>
      </c>
      <c r="AF131" s="2">
        <v>0.93784605299879942</v>
      </c>
      <c r="AH131" s="2">
        <v>0.9758599233903581</v>
      </c>
    </row>
    <row r="132" spans="1:34">
      <c r="A132" s="2">
        <v>135</v>
      </c>
      <c r="B132" s="2">
        <v>180</v>
      </c>
      <c r="C132" s="2">
        <v>66</v>
      </c>
      <c r="D132" s="2">
        <v>402</v>
      </c>
      <c r="E132" s="2">
        <v>50</v>
      </c>
      <c r="F132" s="2">
        <v>568</v>
      </c>
      <c r="G132" s="2">
        <v>-0.91304347826086951</v>
      </c>
      <c r="H132" s="2">
        <v>-0.71794871794871795</v>
      </c>
      <c r="I132" s="2">
        <v>-0.80382775119617222</v>
      </c>
      <c r="K132" s="2">
        <v>135</v>
      </c>
      <c r="L132" s="2">
        <v>180</v>
      </c>
      <c r="M132" s="2">
        <v>188</v>
      </c>
      <c r="N132" s="2">
        <v>184</v>
      </c>
      <c r="O132" s="2">
        <v>92</v>
      </c>
      <c r="P132" s="2">
        <v>556</v>
      </c>
      <c r="Q132" s="2">
        <v>1.123595505617977E-2</v>
      </c>
      <c r="R132" s="2">
        <v>1.075268817204301E-2</v>
      </c>
      <c r="S132" s="2">
        <v>1.098901098901099E-2</v>
      </c>
      <c r="U132" s="2">
        <v>135</v>
      </c>
      <c r="V132" s="2">
        <v>180</v>
      </c>
      <c r="W132" s="2">
        <v>220</v>
      </c>
      <c r="X132" s="2">
        <v>193</v>
      </c>
      <c r="Y132" s="2">
        <v>59</v>
      </c>
      <c r="Z132" s="2">
        <v>531</v>
      </c>
      <c r="AA132" s="2">
        <v>8.1570996978851965E-2</v>
      </c>
      <c r="AB132" s="2">
        <v>6.5375302663438259E-2</v>
      </c>
      <c r="AC132" s="2">
        <v>7.2580645161290328E-2</v>
      </c>
      <c r="AD132" s="2">
        <v>0.95652173913043481</v>
      </c>
      <c r="AF132" s="2">
        <v>0.85897435897435903</v>
      </c>
      <c r="AH132" s="2">
        <v>0.90191387559808611</v>
      </c>
    </row>
    <row r="133" spans="1:34">
      <c r="A133" s="2">
        <v>150</v>
      </c>
      <c r="B133" s="2">
        <v>0</v>
      </c>
      <c r="C133" s="2">
        <v>122</v>
      </c>
      <c r="D133" s="2">
        <v>267</v>
      </c>
      <c r="E133" s="2">
        <v>65</v>
      </c>
      <c r="F133" s="2">
        <v>519</v>
      </c>
      <c r="G133" s="2">
        <v>-0.45454545454545447</v>
      </c>
      <c r="H133" s="2">
        <v>-0.37275064267352193</v>
      </c>
      <c r="I133" s="2">
        <v>-0.4096045197740113</v>
      </c>
      <c r="K133" s="2">
        <v>150</v>
      </c>
      <c r="L133" s="2">
        <v>0</v>
      </c>
      <c r="M133" s="2">
        <v>206</v>
      </c>
      <c r="N133" s="2">
        <v>210</v>
      </c>
      <c r="O133" s="2">
        <v>65</v>
      </c>
      <c r="P133" s="2">
        <v>546</v>
      </c>
      <c r="Q133" s="2">
        <v>-1.15606936416185E-2</v>
      </c>
      <c r="R133" s="2">
        <v>-9.6153846153846159E-3</v>
      </c>
      <c r="S133" s="2">
        <v>-1.0498687664041989E-2</v>
      </c>
      <c r="U133" s="2">
        <v>150</v>
      </c>
      <c r="V133" s="2">
        <v>0</v>
      </c>
      <c r="W133" s="2">
        <v>65</v>
      </c>
      <c r="X133" s="2">
        <v>390</v>
      </c>
      <c r="Y133" s="2">
        <v>47</v>
      </c>
      <c r="Z133" s="2">
        <v>549</v>
      </c>
      <c r="AA133" s="2">
        <v>-0.93123209169054444</v>
      </c>
      <c r="AB133" s="2">
        <v>-0.7142857142857143</v>
      </c>
      <c r="AC133" s="2">
        <v>-0.80845771144278611</v>
      </c>
      <c r="AD133" s="3">
        <v>1.0168716877480291</v>
      </c>
      <c r="AF133" s="2">
        <v>0.90248244773425146</v>
      </c>
      <c r="AH133" s="2">
        <v>0.95247358794094383</v>
      </c>
    </row>
    <row r="134" spans="1:34">
      <c r="A134" s="2">
        <v>150</v>
      </c>
      <c r="B134" s="2">
        <v>15</v>
      </c>
      <c r="C134" s="2">
        <v>79</v>
      </c>
      <c r="D134" s="2">
        <v>347</v>
      </c>
      <c r="E134" s="2">
        <v>63</v>
      </c>
      <c r="F134" s="2">
        <v>552</v>
      </c>
      <c r="G134" s="2">
        <v>-0.76136363636363635</v>
      </c>
      <c r="H134" s="2">
        <v>-0.62910798122065725</v>
      </c>
      <c r="I134" s="2">
        <v>-0.68894601542416456</v>
      </c>
      <c r="K134" s="2">
        <v>150</v>
      </c>
      <c r="L134" s="2">
        <v>15</v>
      </c>
      <c r="M134" s="2">
        <v>129</v>
      </c>
      <c r="N134" s="2">
        <v>270</v>
      </c>
      <c r="O134" s="2">
        <v>73</v>
      </c>
      <c r="P134" s="2">
        <v>545</v>
      </c>
      <c r="Q134" s="2">
        <v>-0.40869565217391313</v>
      </c>
      <c r="R134" s="2">
        <v>-0.35338345864661652</v>
      </c>
      <c r="S134" s="2">
        <v>-0.37903225806451613</v>
      </c>
      <c r="U134" s="2">
        <v>150</v>
      </c>
      <c r="V134" s="2">
        <v>15</v>
      </c>
      <c r="W134" s="2">
        <v>113</v>
      </c>
      <c r="X134" s="2">
        <v>296</v>
      </c>
      <c r="Y134" s="2">
        <v>54</v>
      </c>
      <c r="Z134" s="2">
        <v>517</v>
      </c>
      <c r="AA134" s="2">
        <v>-0.57728706624605675</v>
      </c>
      <c r="AB134" s="2">
        <v>-0.44743276283618583</v>
      </c>
      <c r="AC134" s="2">
        <v>-0.50413223140495866</v>
      </c>
      <c r="AD134" s="3">
        <v>1.0183183344975919</v>
      </c>
      <c r="AF134" s="2">
        <v>0.92428344678308749</v>
      </c>
      <c r="AH134" s="2">
        <v>0.96645070471971395</v>
      </c>
    </row>
    <row r="135" spans="1:34">
      <c r="A135" s="2">
        <v>150</v>
      </c>
      <c r="B135" s="2">
        <v>30</v>
      </c>
      <c r="C135" s="2">
        <v>102</v>
      </c>
      <c r="D135" s="2">
        <v>291</v>
      </c>
      <c r="E135" s="2">
        <v>76</v>
      </c>
      <c r="F135" s="2">
        <v>545</v>
      </c>
      <c r="G135" s="2">
        <v>-0.54782608695652169</v>
      </c>
      <c r="H135" s="2">
        <v>-0.48091603053435122</v>
      </c>
      <c r="I135" s="2">
        <v>-0.51219512195121952</v>
      </c>
      <c r="K135" s="2">
        <v>150</v>
      </c>
      <c r="L135" s="2">
        <v>30</v>
      </c>
      <c r="M135" s="2">
        <v>52</v>
      </c>
      <c r="N135" s="2">
        <v>391</v>
      </c>
      <c r="O135" s="2">
        <v>51</v>
      </c>
      <c r="P135" s="2">
        <v>545</v>
      </c>
      <c r="Q135" s="2">
        <v>-0.9826086956521739</v>
      </c>
      <c r="R135" s="2">
        <v>-0.76523702031602714</v>
      </c>
      <c r="S135" s="2">
        <v>-0.86040609137055835</v>
      </c>
      <c r="U135" s="2">
        <v>150</v>
      </c>
      <c r="V135" s="2">
        <v>30</v>
      </c>
      <c r="W135" s="2">
        <v>192</v>
      </c>
      <c r="X135" s="2">
        <v>188</v>
      </c>
      <c r="Y135" s="2">
        <v>72</v>
      </c>
      <c r="Z135" s="2">
        <v>524</v>
      </c>
      <c r="AA135" s="2">
        <v>1.234567901234568E-2</v>
      </c>
      <c r="AB135" s="2">
        <v>1.0526315789473681E-2</v>
      </c>
      <c r="AC135" s="2">
        <v>1.136363636363636E-2</v>
      </c>
      <c r="AD135" s="3">
        <v>1.062438567946268</v>
      </c>
      <c r="AF135" s="2">
        <v>0.95158635738858188</v>
      </c>
      <c r="AH135" s="3">
        <v>1.000615546836694</v>
      </c>
    </row>
    <row r="136" spans="1:34">
      <c r="A136" s="2">
        <v>150</v>
      </c>
      <c r="B136" s="2">
        <v>45</v>
      </c>
      <c r="C136" s="2">
        <v>201</v>
      </c>
      <c r="D136" s="2">
        <v>191</v>
      </c>
      <c r="E136" s="2">
        <v>69</v>
      </c>
      <c r="F136" s="2">
        <v>530</v>
      </c>
      <c r="G136" s="2">
        <v>3.03030303030303E-2</v>
      </c>
      <c r="H136" s="2">
        <v>2.551020408163265E-2</v>
      </c>
      <c r="I136" s="2">
        <v>2.7700831024930751E-2</v>
      </c>
      <c r="K136" s="2">
        <v>150</v>
      </c>
      <c r="L136" s="2">
        <v>45</v>
      </c>
      <c r="M136" s="2">
        <v>66</v>
      </c>
      <c r="N136" s="2">
        <v>373</v>
      </c>
      <c r="O136" s="2">
        <v>54</v>
      </c>
      <c r="P136" s="2">
        <v>547</v>
      </c>
      <c r="Q136" s="2">
        <v>-0.88472622478386165</v>
      </c>
      <c r="R136" s="2">
        <v>-0.6993166287015945</v>
      </c>
      <c r="S136" s="2">
        <v>-0.78117048346055984</v>
      </c>
      <c r="U136" s="2">
        <v>150</v>
      </c>
      <c r="V136" s="2">
        <v>45</v>
      </c>
      <c r="W136" s="2">
        <v>296</v>
      </c>
      <c r="X136" s="2">
        <v>113</v>
      </c>
      <c r="Y136" s="2">
        <v>58</v>
      </c>
      <c r="Z136" s="2">
        <v>525</v>
      </c>
      <c r="AA136" s="2">
        <v>0.56307692307692303</v>
      </c>
      <c r="AB136" s="2">
        <v>0.44743276283618583</v>
      </c>
      <c r="AC136" s="2">
        <v>0.49863760217983649</v>
      </c>
      <c r="AD136" s="3">
        <v>1.023866923797794</v>
      </c>
      <c r="AF136" s="2">
        <v>0.91467117358128225</v>
      </c>
      <c r="AH136" s="2">
        <v>0.96291614222666766</v>
      </c>
    </row>
    <row r="137" spans="1:34">
      <c r="A137" s="2">
        <v>150</v>
      </c>
      <c r="B137" s="2">
        <v>60</v>
      </c>
      <c r="C137" s="2">
        <v>241</v>
      </c>
      <c r="D137" s="2">
        <v>136</v>
      </c>
      <c r="E137" s="2">
        <v>72</v>
      </c>
      <c r="F137" s="2">
        <v>521</v>
      </c>
      <c r="G137" s="2">
        <v>0.32710280373831768</v>
      </c>
      <c r="H137" s="2">
        <v>0.27851458885941638</v>
      </c>
      <c r="I137" s="2">
        <v>0.3008595988538682</v>
      </c>
      <c r="K137" s="2">
        <v>150</v>
      </c>
      <c r="L137" s="2">
        <v>60</v>
      </c>
      <c r="M137" s="2">
        <v>116</v>
      </c>
      <c r="N137" s="2">
        <v>279</v>
      </c>
      <c r="O137" s="2">
        <v>74</v>
      </c>
      <c r="P137" s="2">
        <v>543</v>
      </c>
      <c r="Q137" s="2">
        <v>-0.47521865889212828</v>
      </c>
      <c r="R137" s="2">
        <v>-0.41265822784810119</v>
      </c>
      <c r="S137" s="2">
        <v>-0.44173441734417351</v>
      </c>
      <c r="U137" s="2">
        <v>150</v>
      </c>
      <c r="V137" s="2">
        <v>60</v>
      </c>
      <c r="W137" s="2">
        <v>394</v>
      </c>
      <c r="X137" s="2">
        <v>66</v>
      </c>
      <c r="Y137" s="2">
        <v>55</v>
      </c>
      <c r="Z137" s="2">
        <v>570</v>
      </c>
      <c r="AA137" s="2">
        <v>0.88648648648648654</v>
      </c>
      <c r="AB137" s="2">
        <v>0.71304347826086956</v>
      </c>
      <c r="AC137" s="2">
        <v>0.7903614457831325</v>
      </c>
      <c r="AD137" s="3">
        <v>1.0276356169099821</v>
      </c>
      <c r="AF137" s="2">
        <v>0.93291433379507271</v>
      </c>
      <c r="AH137" s="2">
        <v>0.97548230175322126</v>
      </c>
    </row>
    <row r="138" spans="1:34">
      <c r="A138" s="2">
        <v>150</v>
      </c>
      <c r="B138" s="2">
        <v>75</v>
      </c>
      <c r="C138" s="2">
        <v>196</v>
      </c>
      <c r="D138" s="2">
        <v>176</v>
      </c>
      <c r="E138" s="2">
        <v>75</v>
      </c>
      <c r="F138" s="2">
        <v>522</v>
      </c>
      <c r="G138" s="2">
        <v>6.2111801242236017E-2</v>
      </c>
      <c r="H138" s="2">
        <v>5.3763440860215048E-2</v>
      </c>
      <c r="I138" s="2">
        <v>5.7636887608069162E-2</v>
      </c>
      <c r="K138" s="2">
        <v>150</v>
      </c>
      <c r="L138" s="2">
        <v>75</v>
      </c>
      <c r="M138" s="2">
        <v>189</v>
      </c>
      <c r="N138" s="2">
        <v>198</v>
      </c>
      <c r="O138" s="2">
        <v>74</v>
      </c>
      <c r="P138" s="2">
        <v>535</v>
      </c>
      <c r="Q138" s="2">
        <v>-2.6865671641791041E-2</v>
      </c>
      <c r="R138" s="2">
        <v>-2.3255813953488368E-2</v>
      </c>
      <c r="S138" s="2">
        <v>-2.4930747922437671E-2</v>
      </c>
      <c r="U138" s="2">
        <v>150</v>
      </c>
      <c r="V138" s="2">
        <v>75</v>
      </c>
      <c r="W138" s="2">
        <v>426</v>
      </c>
      <c r="X138" s="2">
        <v>50</v>
      </c>
      <c r="Y138" s="2">
        <v>46</v>
      </c>
      <c r="Z138" s="2">
        <v>568</v>
      </c>
      <c r="AA138" s="2">
        <v>1.0217391304347829</v>
      </c>
      <c r="AB138" s="2">
        <v>0.78991596638655459</v>
      </c>
      <c r="AC138" s="2">
        <v>0.89099526066350709</v>
      </c>
      <c r="AD138" s="3">
        <v>1.010869565217392</v>
      </c>
      <c r="AF138" s="2">
        <v>0.89495798319327735</v>
      </c>
      <c r="AH138" s="2">
        <v>0.94549763033175349</v>
      </c>
    </row>
    <row r="139" spans="1:34">
      <c r="A139" s="2">
        <v>150</v>
      </c>
      <c r="B139" s="2">
        <v>90</v>
      </c>
      <c r="C139" s="2">
        <v>103</v>
      </c>
      <c r="D139" s="2">
        <v>281</v>
      </c>
      <c r="E139" s="2">
        <v>71</v>
      </c>
      <c r="F139" s="2">
        <v>526</v>
      </c>
      <c r="G139" s="2">
        <v>-0.54601226993865026</v>
      </c>
      <c r="H139" s="2">
        <v>-0.46354166666666669</v>
      </c>
      <c r="I139" s="2">
        <v>-0.50140845070422535</v>
      </c>
      <c r="K139" s="2">
        <v>150</v>
      </c>
      <c r="L139" s="2">
        <v>90</v>
      </c>
      <c r="M139" s="2">
        <v>188</v>
      </c>
      <c r="N139" s="2">
        <v>207</v>
      </c>
      <c r="O139" s="2">
        <v>73</v>
      </c>
      <c r="P139" s="2">
        <v>541</v>
      </c>
      <c r="Q139" s="2">
        <v>-5.5718475073313782E-2</v>
      </c>
      <c r="R139" s="2">
        <v>-4.810126582278481E-2</v>
      </c>
      <c r="S139" s="2">
        <v>-5.1630434782608703E-2</v>
      </c>
      <c r="U139" s="2">
        <v>150</v>
      </c>
      <c r="V139" s="2">
        <v>90</v>
      </c>
      <c r="W139" s="2">
        <v>367</v>
      </c>
      <c r="X139" s="2">
        <v>66</v>
      </c>
      <c r="Y139" s="2">
        <v>49</v>
      </c>
      <c r="Z139" s="2">
        <v>531</v>
      </c>
      <c r="AA139" s="2">
        <v>0.90936555891238668</v>
      </c>
      <c r="AB139" s="2">
        <v>0.69515011547344108</v>
      </c>
      <c r="AC139" s="2">
        <v>0.7879581151832461</v>
      </c>
      <c r="AD139" s="3">
        <v>1.030269905157043</v>
      </c>
      <c r="AF139" s="2">
        <v>0.91689424638850969</v>
      </c>
      <c r="AH139" s="2">
        <v>0.96654798510945428</v>
      </c>
    </row>
    <row r="140" spans="1:34">
      <c r="A140" s="2">
        <v>150</v>
      </c>
      <c r="B140" s="2">
        <v>105</v>
      </c>
      <c r="C140" s="2">
        <v>98</v>
      </c>
      <c r="D140" s="2">
        <v>358</v>
      </c>
      <c r="E140" s="2">
        <v>52</v>
      </c>
      <c r="F140" s="2">
        <v>560</v>
      </c>
      <c r="G140" s="2">
        <v>-0.72222222222222221</v>
      </c>
      <c r="H140" s="2">
        <v>-0.57017543859649122</v>
      </c>
      <c r="I140" s="2">
        <v>-0.63725490196078427</v>
      </c>
      <c r="K140" s="2">
        <v>150</v>
      </c>
      <c r="L140" s="2">
        <v>105</v>
      </c>
      <c r="M140" s="2">
        <v>118</v>
      </c>
      <c r="N140" s="2">
        <v>271</v>
      </c>
      <c r="O140" s="2">
        <v>71</v>
      </c>
      <c r="P140" s="2">
        <v>531</v>
      </c>
      <c r="Q140" s="2">
        <v>-0.46223564954682778</v>
      </c>
      <c r="R140" s="2">
        <v>-0.39331619537275059</v>
      </c>
      <c r="S140" s="2">
        <v>-0.42499999999999999</v>
      </c>
      <c r="U140" s="2">
        <v>150</v>
      </c>
      <c r="V140" s="2">
        <v>105</v>
      </c>
      <c r="W140" s="2">
        <v>312</v>
      </c>
      <c r="X140" s="2">
        <v>130</v>
      </c>
      <c r="Y140" s="2">
        <v>59</v>
      </c>
      <c r="Z140" s="2">
        <v>560</v>
      </c>
      <c r="AA140" s="2">
        <v>0.50555555555555554</v>
      </c>
      <c r="AB140" s="2">
        <v>0.41176470588235292</v>
      </c>
      <c r="AC140" s="2">
        <v>0.4538653366583541</v>
      </c>
      <c r="AD140" s="2">
        <v>0.99729917598281093</v>
      </c>
      <c r="AF140" s="2">
        <v>0.901912420172434</v>
      </c>
      <c r="AH140" s="2">
        <v>0.94445212155197944</v>
      </c>
    </row>
    <row r="141" spans="1:34">
      <c r="A141" s="2">
        <v>150</v>
      </c>
      <c r="B141" s="2">
        <v>120</v>
      </c>
      <c r="C141" s="2">
        <v>131</v>
      </c>
      <c r="D141" s="2">
        <v>272</v>
      </c>
      <c r="E141" s="2">
        <v>68</v>
      </c>
      <c r="F141" s="2">
        <v>539</v>
      </c>
      <c r="G141" s="2">
        <v>-0.41592920353982299</v>
      </c>
      <c r="H141" s="2">
        <v>-0.34987593052109178</v>
      </c>
      <c r="I141" s="2">
        <v>-0.38005390835579522</v>
      </c>
      <c r="K141" s="2">
        <v>150</v>
      </c>
      <c r="L141" s="2">
        <v>120</v>
      </c>
      <c r="M141" s="2">
        <v>71</v>
      </c>
      <c r="N141" s="2">
        <v>360</v>
      </c>
      <c r="O141" s="2">
        <v>60</v>
      </c>
      <c r="P141" s="2">
        <v>551</v>
      </c>
      <c r="Q141" s="2">
        <v>-0.8233618233618234</v>
      </c>
      <c r="R141" s="2">
        <v>-0.67053364269141535</v>
      </c>
      <c r="S141" s="2">
        <v>-0.73913043478260865</v>
      </c>
      <c r="U141" s="2">
        <v>150</v>
      </c>
      <c r="V141" s="2">
        <v>120</v>
      </c>
      <c r="W141" s="2">
        <v>205</v>
      </c>
      <c r="X141" s="2">
        <v>202</v>
      </c>
      <c r="Y141" s="2">
        <v>69</v>
      </c>
      <c r="Z141" s="2">
        <v>545</v>
      </c>
      <c r="AA141" s="2">
        <v>8.6956521739130436E-3</v>
      </c>
      <c r="AB141" s="2">
        <v>7.3710073710073713E-3</v>
      </c>
      <c r="AC141" s="2">
        <v>7.9787234042553185E-3</v>
      </c>
      <c r="AD141" s="2">
        <v>0.96050842865376307</v>
      </c>
      <c r="AF141" s="2">
        <v>0.87781856696171445</v>
      </c>
      <c r="AH141" s="2">
        <v>0.91506634370493689</v>
      </c>
    </row>
    <row r="142" spans="1:34">
      <c r="A142" s="2">
        <v>150</v>
      </c>
      <c r="B142" s="2">
        <v>135</v>
      </c>
      <c r="C142" s="2">
        <v>192</v>
      </c>
      <c r="D142" s="2">
        <v>206</v>
      </c>
      <c r="E142" s="2">
        <v>69</v>
      </c>
      <c r="F142" s="2">
        <v>536</v>
      </c>
      <c r="G142" s="2">
        <v>-4.1666666666666657E-2</v>
      </c>
      <c r="H142" s="2">
        <v>-3.5175879396984917E-2</v>
      </c>
      <c r="I142" s="2">
        <v>-3.8147138964577658E-2</v>
      </c>
      <c r="K142" s="2">
        <v>150</v>
      </c>
      <c r="L142" s="2">
        <v>135</v>
      </c>
      <c r="M142" s="2">
        <v>64</v>
      </c>
      <c r="N142" s="2">
        <v>374</v>
      </c>
      <c r="O142" s="2">
        <v>60</v>
      </c>
      <c r="P142" s="2">
        <v>558</v>
      </c>
      <c r="Q142" s="2">
        <v>-0.86592178770949724</v>
      </c>
      <c r="R142" s="2">
        <v>-0.70776255707762559</v>
      </c>
      <c r="S142" s="2">
        <v>-0.77889447236180909</v>
      </c>
      <c r="U142" s="2">
        <v>150</v>
      </c>
      <c r="V142" s="2">
        <v>135</v>
      </c>
      <c r="W142" s="2">
        <v>99</v>
      </c>
      <c r="X142" s="2">
        <v>287</v>
      </c>
      <c r="Y142" s="2">
        <v>54</v>
      </c>
      <c r="Z142" s="2">
        <v>494</v>
      </c>
      <c r="AA142" s="2">
        <v>-0.63945578231292521</v>
      </c>
      <c r="AB142" s="2">
        <v>-0.48704663212435229</v>
      </c>
      <c r="AC142" s="2">
        <v>-0.55294117647058827</v>
      </c>
      <c r="AD142" s="3">
        <v>1.0348190785016611</v>
      </c>
      <c r="AF142" s="2">
        <v>0.92823183516941676</v>
      </c>
      <c r="AH142" s="2">
        <v>0.97550649408394852</v>
      </c>
    </row>
    <row r="143" spans="1:34">
      <c r="A143" s="2">
        <v>150</v>
      </c>
      <c r="B143" s="2">
        <v>150</v>
      </c>
      <c r="C143" s="2">
        <v>238</v>
      </c>
      <c r="D143" s="2">
        <v>124</v>
      </c>
      <c r="E143" s="2">
        <v>79</v>
      </c>
      <c r="F143" s="2">
        <v>520</v>
      </c>
      <c r="G143" s="2">
        <v>0.35625000000000001</v>
      </c>
      <c r="H143" s="2">
        <v>0.31491712707182318</v>
      </c>
      <c r="I143" s="2">
        <v>0.33431085043988268</v>
      </c>
      <c r="K143" s="2">
        <v>150</v>
      </c>
      <c r="L143" s="2">
        <v>150</v>
      </c>
      <c r="M143" s="2">
        <v>132</v>
      </c>
      <c r="N143" s="2">
        <v>289</v>
      </c>
      <c r="O143" s="2">
        <v>78</v>
      </c>
      <c r="P143" s="2">
        <v>577</v>
      </c>
      <c r="Q143" s="2">
        <v>-0.41644562334217511</v>
      </c>
      <c r="R143" s="2">
        <v>-0.37292161520190031</v>
      </c>
      <c r="S143" s="2">
        <v>-0.39348370927318288</v>
      </c>
      <c r="U143" s="2">
        <v>150</v>
      </c>
      <c r="V143" s="2">
        <v>150</v>
      </c>
      <c r="W143" s="2">
        <v>61</v>
      </c>
      <c r="X143" s="2">
        <v>388</v>
      </c>
      <c r="Y143" s="2">
        <v>49</v>
      </c>
      <c r="Z143" s="2">
        <v>547</v>
      </c>
      <c r="AA143" s="2">
        <v>-0.94236311239193082</v>
      </c>
      <c r="AB143" s="2">
        <v>-0.72828507795100228</v>
      </c>
      <c r="AC143" s="2">
        <v>-0.82160804020100497</v>
      </c>
      <c r="AD143" s="3">
        <v>1.0427495697376841</v>
      </c>
      <c r="AF143" s="2">
        <v>0.93546122833161971</v>
      </c>
      <c r="AH143" s="2">
        <v>0.98274729574027042</v>
      </c>
    </row>
    <row r="144" spans="1:34">
      <c r="A144" s="2">
        <v>150</v>
      </c>
      <c r="B144" s="2">
        <v>165</v>
      </c>
      <c r="C144" s="2">
        <v>210</v>
      </c>
      <c r="D144" s="2">
        <v>210</v>
      </c>
      <c r="E144" s="2">
        <v>86</v>
      </c>
      <c r="F144" s="2">
        <v>592</v>
      </c>
      <c r="G144" s="2">
        <v>0</v>
      </c>
      <c r="H144" s="2">
        <v>0</v>
      </c>
      <c r="I144" s="2">
        <v>0</v>
      </c>
      <c r="K144" s="2">
        <v>150</v>
      </c>
      <c r="L144" s="2">
        <v>165</v>
      </c>
      <c r="M144" s="2">
        <v>188</v>
      </c>
      <c r="N144" s="2">
        <v>202</v>
      </c>
      <c r="O144" s="2">
        <v>68</v>
      </c>
      <c r="P144" s="2">
        <v>526</v>
      </c>
      <c r="Q144" s="2">
        <v>-4.2944785276073622E-2</v>
      </c>
      <c r="R144" s="2">
        <v>-3.5897435897435888E-2</v>
      </c>
      <c r="S144" s="2">
        <v>-3.9106145251396648E-2</v>
      </c>
      <c r="U144" s="2">
        <v>150</v>
      </c>
      <c r="V144" s="2">
        <v>165</v>
      </c>
      <c r="W144" s="2">
        <v>63</v>
      </c>
      <c r="X144" s="2">
        <v>413</v>
      </c>
      <c r="Y144" s="2">
        <v>48</v>
      </c>
      <c r="Z144" s="2">
        <v>572</v>
      </c>
      <c r="AA144" s="2">
        <v>-0.94086021505376349</v>
      </c>
      <c r="AB144" s="2">
        <v>-0.73529411764705888</v>
      </c>
      <c r="AC144" s="2">
        <v>-0.82547169811320753</v>
      </c>
      <c r="AD144" s="2">
        <v>0.97043010752688175</v>
      </c>
      <c r="AF144" s="2">
        <v>0.86764705882352933</v>
      </c>
      <c r="AH144" s="2">
        <v>0.91273584905660354</v>
      </c>
    </row>
    <row r="145" spans="1:34">
      <c r="A145" s="2">
        <v>150</v>
      </c>
      <c r="B145" s="2">
        <v>180</v>
      </c>
      <c r="C145" s="2">
        <v>120</v>
      </c>
      <c r="D145" s="2">
        <v>282</v>
      </c>
      <c r="E145" s="2">
        <v>67</v>
      </c>
      <c r="F145" s="2">
        <v>536</v>
      </c>
      <c r="G145" s="2">
        <v>-0.48214285714285721</v>
      </c>
      <c r="H145" s="2">
        <v>-0.40298507462686572</v>
      </c>
      <c r="I145" s="2">
        <v>-0.43902439024390238</v>
      </c>
      <c r="K145" s="2">
        <v>150</v>
      </c>
      <c r="L145" s="2">
        <v>180</v>
      </c>
      <c r="M145" s="2">
        <v>191</v>
      </c>
      <c r="N145" s="2">
        <v>203</v>
      </c>
      <c r="O145" s="2">
        <v>63</v>
      </c>
      <c r="P145" s="2">
        <v>520</v>
      </c>
      <c r="Q145" s="2">
        <v>-3.7499999999999999E-2</v>
      </c>
      <c r="R145" s="2">
        <v>-3.045685279187817E-2</v>
      </c>
      <c r="S145" s="2">
        <v>-3.3613445378151259E-2</v>
      </c>
      <c r="U145" s="2">
        <v>150</v>
      </c>
      <c r="V145" s="2">
        <v>180</v>
      </c>
      <c r="W145" s="2">
        <v>57</v>
      </c>
      <c r="X145" s="2">
        <v>383</v>
      </c>
      <c r="Y145" s="2">
        <v>64</v>
      </c>
      <c r="Z145" s="2">
        <v>568</v>
      </c>
      <c r="AA145" s="2">
        <v>-0.88586956521739135</v>
      </c>
      <c r="AB145" s="2">
        <v>-0.74090909090909096</v>
      </c>
      <c r="AC145" s="2">
        <v>-0.80693069306930698</v>
      </c>
      <c r="AD145" s="3">
        <v>1.004128488244582</v>
      </c>
      <c r="AF145" s="2">
        <v>0.9215693159677697</v>
      </c>
      <c r="AH145" s="2">
        <v>0.95916733720667724</v>
      </c>
    </row>
    <row r="146" spans="1:34">
      <c r="A146" s="2">
        <v>165</v>
      </c>
      <c r="B146" s="2">
        <v>0</v>
      </c>
      <c r="C146" s="2">
        <v>292</v>
      </c>
      <c r="D146" s="2">
        <v>100</v>
      </c>
      <c r="E146" s="2">
        <v>77</v>
      </c>
      <c r="F146" s="2">
        <v>546</v>
      </c>
      <c r="G146" s="2">
        <v>0.55491329479768781</v>
      </c>
      <c r="H146" s="2">
        <v>0.48979591836734693</v>
      </c>
      <c r="I146" s="2">
        <v>0.52032520325203258</v>
      </c>
      <c r="K146" s="2">
        <v>165</v>
      </c>
      <c r="L146" s="2">
        <v>0</v>
      </c>
      <c r="M146" s="2">
        <v>208</v>
      </c>
      <c r="N146" s="2">
        <v>204</v>
      </c>
      <c r="O146" s="2">
        <v>54</v>
      </c>
      <c r="P146" s="2">
        <v>520</v>
      </c>
      <c r="Q146" s="2">
        <v>1.2500000000000001E-2</v>
      </c>
      <c r="R146" s="2">
        <v>9.7087378640776691E-3</v>
      </c>
      <c r="S146" s="2">
        <v>1.092896174863388E-2</v>
      </c>
      <c r="U146" s="2">
        <v>165</v>
      </c>
      <c r="V146" s="2">
        <v>0</v>
      </c>
      <c r="W146" s="2">
        <v>79</v>
      </c>
      <c r="X146" s="2">
        <v>366</v>
      </c>
      <c r="Y146" s="2">
        <v>49</v>
      </c>
      <c r="Z146" s="2">
        <v>543</v>
      </c>
      <c r="AA146" s="2">
        <v>-0.83673469387755106</v>
      </c>
      <c r="AB146" s="2">
        <v>-0.64494382022471908</v>
      </c>
      <c r="AC146" s="2">
        <v>-0.72842639593908631</v>
      </c>
      <c r="AD146" s="3">
        <v>1.0010450742622989</v>
      </c>
      <c r="AF146" s="2">
        <v>0.90171784575603209</v>
      </c>
      <c r="AH146" s="2">
        <v>0.94549918264820343</v>
      </c>
    </row>
    <row r="147" spans="1:34">
      <c r="A147" s="2">
        <v>165</v>
      </c>
      <c r="B147" s="2">
        <v>15</v>
      </c>
      <c r="C147" s="2">
        <v>185</v>
      </c>
      <c r="D147" s="2">
        <v>175</v>
      </c>
      <c r="E147" s="2">
        <v>78</v>
      </c>
      <c r="F147" s="2">
        <v>516</v>
      </c>
      <c r="G147" s="2">
        <v>3.1645569620253167E-2</v>
      </c>
      <c r="H147" s="2">
        <v>2.777777777777778E-2</v>
      </c>
      <c r="I147" s="2">
        <v>2.9585798816568049E-2</v>
      </c>
      <c r="K147" s="2">
        <v>165</v>
      </c>
      <c r="L147" s="2">
        <v>15</v>
      </c>
      <c r="M147" s="2">
        <v>211</v>
      </c>
      <c r="N147" s="2">
        <v>191</v>
      </c>
      <c r="O147" s="2">
        <v>64</v>
      </c>
      <c r="P147" s="2">
        <v>530</v>
      </c>
      <c r="Q147" s="2">
        <v>6.0606060606060608E-2</v>
      </c>
      <c r="R147" s="2">
        <v>4.975124378109453E-2</v>
      </c>
      <c r="S147" s="2">
        <v>5.4644808743169397E-2</v>
      </c>
      <c r="U147" s="2">
        <v>165</v>
      </c>
      <c r="V147" s="2">
        <v>15</v>
      </c>
      <c r="W147" s="2">
        <v>54</v>
      </c>
      <c r="X147" s="2">
        <v>424</v>
      </c>
      <c r="Y147" s="2">
        <v>42</v>
      </c>
      <c r="Z147" s="2">
        <v>562</v>
      </c>
      <c r="AA147" s="2">
        <v>-1.0220994475138121</v>
      </c>
      <c r="AB147" s="2">
        <v>-0.77405857740585771</v>
      </c>
      <c r="AC147" s="2">
        <v>-0.88095238095238093</v>
      </c>
      <c r="AD147" s="3">
        <v>1.011049723756906</v>
      </c>
      <c r="AF147" s="2">
        <v>0.88702928870292885</v>
      </c>
      <c r="AH147" s="2">
        <v>0.94047619047619047</v>
      </c>
    </row>
    <row r="148" spans="1:34">
      <c r="A148" s="2">
        <v>165</v>
      </c>
      <c r="B148" s="2">
        <v>30</v>
      </c>
      <c r="C148" s="2">
        <v>157</v>
      </c>
      <c r="D148" s="2">
        <v>250</v>
      </c>
      <c r="E148" s="2">
        <v>72</v>
      </c>
      <c r="F148" s="2">
        <v>551</v>
      </c>
      <c r="G148" s="2">
        <v>-0.26495726495726502</v>
      </c>
      <c r="H148" s="2">
        <v>-0.2285012285012285</v>
      </c>
      <c r="I148" s="2">
        <v>-0.24538258575197891</v>
      </c>
      <c r="K148" s="2">
        <v>165</v>
      </c>
      <c r="L148" s="2">
        <v>30</v>
      </c>
      <c r="M148" s="2">
        <v>128</v>
      </c>
      <c r="N148" s="2">
        <v>285</v>
      </c>
      <c r="O148" s="2">
        <v>64</v>
      </c>
      <c r="P148" s="2">
        <v>541</v>
      </c>
      <c r="Q148" s="2">
        <v>-0.46041055718475071</v>
      </c>
      <c r="R148" s="2">
        <v>-0.38014527845036322</v>
      </c>
      <c r="S148" s="2">
        <v>-0.41644562334217511</v>
      </c>
      <c r="U148" s="2">
        <v>165</v>
      </c>
      <c r="V148" s="2">
        <v>30</v>
      </c>
      <c r="W148" s="2">
        <v>53</v>
      </c>
      <c r="X148" s="2">
        <v>398</v>
      </c>
      <c r="Y148" s="2">
        <v>43</v>
      </c>
      <c r="Z148" s="2">
        <v>537</v>
      </c>
      <c r="AA148" s="2">
        <v>-1.023738872403561</v>
      </c>
      <c r="AB148" s="2">
        <v>-0.76496674057649672</v>
      </c>
      <c r="AC148" s="2">
        <v>-0.87563451776649748</v>
      </c>
      <c r="AD148" s="3">
        <v>1.0760934029643541</v>
      </c>
      <c r="AF148" s="2">
        <v>0.94210683582404786</v>
      </c>
      <c r="AH148" s="2">
        <v>0.99999681390445128</v>
      </c>
    </row>
    <row r="149" spans="1:34">
      <c r="A149" s="2">
        <v>165</v>
      </c>
      <c r="B149" s="2">
        <v>45</v>
      </c>
      <c r="C149" s="2">
        <v>205</v>
      </c>
      <c r="D149" s="2">
        <v>221</v>
      </c>
      <c r="E149" s="2">
        <v>74</v>
      </c>
      <c r="F149" s="2">
        <v>574</v>
      </c>
      <c r="G149" s="2">
        <v>-4.2780748663101602E-2</v>
      </c>
      <c r="H149" s="2">
        <v>-3.7558685446009391E-2</v>
      </c>
      <c r="I149" s="2">
        <v>-0.04</v>
      </c>
      <c r="K149" s="2">
        <v>165</v>
      </c>
      <c r="L149" s="2">
        <v>45</v>
      </c>
      <c r="M149" s="2">
        <v>72</v>
      </c>
      <c r="N149" s="2">
        <v>369</v>
      </c>
      <c r="O149" s="2">
        <v>46</v>
      </c>
      <c r="P149" s="2">
        <v>533</v>
      </c>
      <c r="Q149" s="2">
        <v>-0.89189189189189189</v>
      </c>
      <c r="R149" s="2">
        <v>-0.67346938775510201</v>
      </c>
      <c r="S149" s="2">
        <v>-0.76744186046511631</v>
      </c>
      <c r="U149" s="2">
        <v>165</v>
      </c>
      <c r="V149" s="2">
        <v>45</v>
      </c>
      <c r="W149" s="2">
        <v>122</v>
      </c>
      <c r="X149" s="2">
        <v>309</v>
      </c>
      <c r="Y149" s="2">
        <v>64</v>
      </c>
      <c r="Z149" s="2">
        <v>559</v>
      </c>
      <c r="AA149" s="2">
        <v>-0.52089136490250698</v>
      </c>
      <c r="AB149" s="2">
        <v>-0.43387470997679822</v>
      </c>
      <c r="AC149" s="2">
        <v>-0.47341772151898742</v>
      </c>
      <c r="AD149" s="3">
        <v>1.0164233591294991</v>
      </c>
      <c r="AF149" s="2">
        <v>0.90008947672773565</v>
      </c>
      <c r="AH149" s="2">
        <v>0.9506665039249389</v>
      </c>
    </row>
    <row r="150" spans="1:34">
      <c r="A150" s="2">
        <v>165</v>
      </c>
      <c r="B150" s="2">
        <v>60</v>
      </c>
      <c r="C150" s="2">
        <v>301</v>
      </c>
      <c r="D150" s="2">
        <v>115</v>
      </c>
      <c r="E150" s="2">
        <v>68</v>
      </c>
      <c r="F150" s="2">
        <v>552</v>
      </c>
      <c r="G150" s="2">
        <v>0.52840909090909094</v>
      </c>
      <c r="H150" s="2">
        <v>0.44711538461538458</v>
      </c>
      <c r="I150" s="2">
        <v>0.484375</v>
      </c>
      <c r="K150" s="2">
        <v>165</v>
      </c>
      <c r="L150" s="2">
        <v>60</v>
      </c>
      <c r="M150" s="2">
        <v>62</v>
      </c>
      <c r="N150" s="2">
        <v>398</v>
      </c>
      <c r="O150" s="2">
        <v>36</v>
      </c>
      <c r="P150" s="2">
        <v>532</v>
      </c>
      <c r="Q150" s="2">
        <v>-1.012048192771084</v>
      </c>
      <c r="R150" s="2">
        <v>-0.73043478260869565</v>
      </c>
      <c r="S150" s="2">
        <v>-0.84848484848484851</v>
      </c>
      <c r="U150" s="2">
        <v>165</v>
      </c>
      <c r="V150" s="2">
        <v>60</v>
      </c>
      <c r="W150" s="2">
        <v>212</v>
      </c>
      <c r="X150" s="2">
        <v>206</v>
      </c>
      <c r="Y150" s="2">
        <v>70</v>
      </c>
      <c r="Z150" s="2">
        <v>558</v>
      </c>
      <c r="AA150" s="2">
        <v>1.6759776536312849E-2</v>
      </c>
      <c r="AB150" s="2">
        <v>1.435406698564593E-2</v>
      </c>
      <c r="AC150" s="2">
        <v>1.54639175257732E-2</v>
      </c>
      <c r="AD150" s="3">
        <v>1.070331995124217</v>
      </c>
      <c r="AF150" s="2">
        <v>0.92806638492729343</v>
      </c>
      <c r="AH150" s="2">
        <v>0.98849846675703457</v>
      </c>
    </row>
    <row r="151" spans="1:34">
      <c r="A151" s="2">
        <v>165</v>
      </c>
      <c r="B151" s="2">
        <v>75</v>
      </c>
      <c r="C151" s="2">
        <v>311</v>
      </c>
      <c r="D151" s="2">
        <v>100</v>
      </c>
      <c r="E151" s="2">
        <v>54</v>
      </c>
      <c r="F151" s="2">
        <v>519</v>
      </c>
      <c r="G151" s="2">
        <v>0.66144200626959249</v>
      </c>
      <c r="H151" s="2">
        <v>0.51338199513381999</v>
      </c>
      <c r="I151" s="2">
        <v>0.57808219178082187</v>
      </c>
      <c r="K151" s="2">
        <v>165</v>
      </c>
      <c r="L151" s="2">
        <v>75</v>
      </c>
      <c r="M151" s="2">
        <v>144</v>
      </c>
      <c r="N151" s="2">
        <v>281</v>
      </c>
      <c r="O151" s="2">
        <v>49</v>
      </c>
      <c r="P151" s="2">
        <v>523</v>
      </c>
      <c r="Q151" s="2">
        <v>-0.42414860681114552</v>
      </c>
      <c r="R151" s="2">
        <v>-0.32235294117647062</v>
      </c>
      <c r="S151" s="2">
        <v>-0.36631016042780751</v>
      </c>
      <c r="U151" s="2">
        <v>165</v>
      </c>
      <c r="V151" s="2">
        <v>75</v>
      </c>
      <c r="W151" s="2">
        <v>289</v>
      </c>
      <c r="X151" s="2">
        <v>120</v>
      </c>
      <c r="Y151" s="2">
        <v>64</v>
      </c>
      <c r="Z151" s="2">
        <v>537</v>
      </c>
      <c r="AA151" s="2">
        <v>0.50148367952522255</v>
      </c>
      <c r="AB151" s="2">
        <v>0.41320293398533009</v>
      </c>
      <c r="AC151" s="2">
        <v>0.45308310991957113</v>
      </c>
      <c r="AD151" s="2">
        <v>0.96524253935196036</v>
      </c>
      <c r="AF151" s="2">
        <v>0.8656104406823788</v>
      </c>
      <c r="AH151" s="2">
        <v>0.90936007554640974</v>
      </c>
    </row>
    <row r="152" spans="1:34">
      <c r="A152" s="2">
        <v>165</v>
      </c>
      <c r="B152" s="2">
        <v>90</v>
      </c>
      <c r="C152" s="2">
        <v>291</v>
      </c>
      <c r="D152" s="2">
        <v>113</v>
      </c>
      <c r="E152" s="2">
        <v>76</v>
      </c>
      <c r="F152" s="2">
        <v>556</v>
      </c>
      <c r="G152" s="2">
        <v>0.5</v>
      </c>
      <c r="H152" s="2">
        <v>0.4405940594059406</v>
      </c>
      <c r="I152" s="2">
        <v>0.46842105263157902</v>
      </c>
      <c r="K152" s="2">
        <v>165</v>
      </c>
      <c r="L152" s="2">
        <v>90</v>
      </c>
      <c r="M152" s="2">
        <v>185</v>
      </c>
      <c r="N152" s="2">
        <v>200</v>
      </c>
      <c r="O152" s="2">
        <v>73</v>
      </c>
      <c r="P152" s="2">
        <v>531</v>
      </c>
      <c r="Q152" s="2">
        <v>-4.5317220543806637E-2</v>
      </c>
      <c r="R152" s="2">
        <v>-3.896103896103896E-2</v>
      </c>
      <c r="S152" s="2">
        <v>-4.189944134078212E-2</v>
      </c>
      <c r="U152" s="2">
        <v>165</v>
      </c>
      <c r="V152" s="2">
        <v>90</v>
      </c>
      <c r="W152" s="2">
        <v>388</v>
      </c>
      <c r="X152" s="2">
        <v>65</v>
      </c>
      <c r="Y152" s="2">
        <v>47</v>
      </c>
      <c r="Z152" s="2">
        <v>547</v>
      </c>
      <c r="AA152" s="2">
        <v>0.93083573487031701</v>
      </c>
      <c r="AB152" s="2">
        <v>0.71302428256070638</v>
      </c>
      <c r="AC152" s="2">
        <v>0.8075</v>
      </c>
      <c r="AD152" s="3">
        <v>1.028063696574026</v>
      </c>
      <c r="AF152" s="2">
        <v>0.9188970859578578</v>
      </c>
      <c r="AH152" s="2">
        <v>0.96676301993586167</v>
      </c>
    </row>
    <row r="153" spans="1:34">
      <c r="A153" s="2">
        <v>165</v>
      </c>
      <c r="B153" s="2">
        <v>105</v>
      </c>
      <c r="C153" s="2">
        <v>198</v>
      </c>
      <c r="D153" s="2">
        <v>202</v>
      </c>
      <c r="E153" s="2">
        <v>54</v>
      </c>
      <c r="F153" s="2">
        <v>508</v>
      </c>
      <c r="G153" s="2">
        <v>-1.298701298701299E-2</v>
      </c>
      <c r="H153" s="2">
        <v>-0.01</v>
      </c>
      <c r="I153" s="2">
        <v>-1.1299435028248589E-2</v>
      </c>
      <c r="K153" s="2">
        <v>165</v>
      </c>
      <c r="L153" s="2">
        <v>105</v>
      </c>
      <c r="M153" s="2">
        <v>226</v>
      </c>
      <c r="N153" s="2">
        <v>180</v>
      </c>
      <c r="O153" s="2">
        <v>68</v>
      </c>
      <c r="P153" s="2">
        <v>542</v>
      </c>
      <c r="Q153" s="2">
        <v>0.13450292397660821</v>
      </c>
      <c r="R153" s="2">
        <v>0.1133004926108374</v>
      </c>
      <c r="S153" s="2">
        <v>0.1229946524064171</v>
      </c>
      <c r="U153" s="2">
        <v>165</v>
      </c>
      <c r="V153" s="2">
        <v>105</v>
      </c>
      <c r="W153" s="2">
        <v>380</v>
      </c>
      <c r="X153" s="2">
        <v>57</v>
      </c>
      <c r="Y153" s="2">
        <v>50</v>
      </c>
      <c r="Z153" s="2">
        <v>537</v>
      </c>
      <c r="AA153" s="2">
        <v>0.95845697329376855</v>
      </c>
      <c r="AB153" s="2">
        <v>0.73913043478260865</v>
      </c>
      <c r="AC153" s="2">
        <v>0.83462532299741599</v>
      </c>
      <c r="AD153" s="2">
        <v>0.97922848664688433</v>
      </c>
      <c r="AF153" s="2">
        <v>0.86956521739130443</v>
      </c>
      <c r="AH153" s="2">
        <v>0.91731266149870816</v>
      </c>
    </row>
    <row r="154" spans="1:34">
      <c r="A154" s="2">
        <v>165</v>
      </c>
      <c r="B154" s="2">
        <v>120</v>
      </c>
      <c r="C154" s="2">
        <v>143</v>
      </c>
      <c r="D154" s="2">
        <v>237</v>
      </c>
      <c r="E154" s="2">
        <v>61</v>
      </c>
      <c r="F154" s="2">
        <v>502</v>
      </c>
      <c r="G154" s="2">
        <v>-0.31125827814569529</v>
      </c>
      <c r="H154" s="2">
        <v>-0.2473684210526316</v>
      </c>
      <c r="I154" s="2">
        <v>-0.2756598240469208</v>
      </c>
      <c r="K154" s="2">
        <v>165</v>
      </c>
      <c r="L154" s="2">
        <v>120</v>
      </c>
      <c r="M154" s="2">
        <v>110</v>
      </c>
      <c r="N154" s="2">
        <v>277</v>
      </c>
      <c r="O154" s="2">
        <v>66</v>
      </c>
      <c r="P154" s="2">
        <v>519</v>
      </c>
      <c r="Q154" s="2">
        <v>-0.52351097178683381</v>
      </c>
      <c r="R154" s="2">
        <v>-0.4315245478036176</v>
      </c>
      <c r="S154" s="2">
        <v>-0.47308781869688388</v>
      </c>
      <c r="U154" s="2">
        <v>165</v>
      </c>
      <c r="V154" s="2">
        <v>120</v>
      </c>
      <c r="W154" s="2">
        <v>384</v>
      </c>
      <c r="X154" s="2">
        <v>62</v>
      </c>
      <c r="Y154" s="2">
        <v>58</v>
      </c>
      <c r="Z154" s="2">
        <v>562</v>
      </c>
      <c r="AA154" s="2">
        <v>0.88950276243093918</v>
      </c>
      <c r="AB154" s="2">
        <v>0.72197309417040356</v>
      </c>
      <c r="AC154" s="2">
        <v>0.79702970297029707</v>
      </c>
      <c r="AD154" s="3">
        <v>1.037416729450845</v>
      </c>
      <c r="AF154" s="2">
        <v>0.93697237802042233</v>
      </c>
      <c r="AH154" s="2">
        <v>0.98200798048050342</v>
      </c>
    </row>
    <row r="155" spans="1:34">
      <c r="A155" s="2">
        <v>165</v>
      </c>
      <c r="B155" s="2">
        <v>135</v>
      </c>
      <c r="C155" s="2">
        <v>173</v>
      </c>
      <c r="D155" s="2">
        <v>198</v>
      </c>
      <c r="E155" s="2">
        <v>65</v>
      </c>
      <c r="F155" s="2">
        <v>501</v>
      </c>
      <c r="G155" s="2">
        <v>-8.3056478405315617E-2</v>
      </c>
      <c r="H155" s="2">
        <v>-6.7385444743935305E-2</v>
      </c>
      <c r="I155" s="2">
        <v>-7.4404761904761904E-2</v>
      </c>
      <c r="K155" s="2">
        <v>165</v>
      </c>
      <c r="L155" s="2">
        <v>135</v>
      </c>
      <c r="M155" s="2">
        <v>69</v>
      </c>
      <c r="N155" s="2">
        <v>392</v>
      </c>
      <c r="O155" s="2">
        <v>49</v>
      </c>
      <c r="P155" s="2">
        <v>559</v>
      </c>
      <c r="Q155" s="2">
        <v>-0.89972144846796653</v>
      </c>
      <c r="R155" s="2">
        <v>-0.70065075921908893</v>
      </c>
      <c r="S155" s="2">
        <v>-0.78780487804878052</v>
      </c>
      <c r="U155" s="2">
        <v>165</v>
      </c>
      <c r="V155" s="2">
        <v>135</v>
      </c>
      <c r="W155" s="2">
        <v>319</v>
      </c>
      <c r="X155" s="2">
        <v>118</v>
      </c>
      <c r="Y155" s="2">
        <v>57</v>
      </c>
      <c r="Z155" s="2">
        <v>551</v>
      </c>
      <c r="AA155" s="2">
        <v>0.57264957264957261</v>
      </c>
      <c r="AB155" s="2">
        <v>0.459954233409611</v>
      </c>
      <c r="AC155" s="2">
        <v>0.51015228426395942</v>
      </c>
      <c r="AD155" s="3">
        <v>1.0327532085138891</v>
      </c>
      <c r="AF155" s="2">
        <v>0.91837923668469523</v>
      </c>
      <c r="AH155" s="2">
        <v>0.96866758987376278</v>
      </c>
    </row>
    <row r="156" spans="1:34">
      <c r="A156" s="2">
        <v>165</v>
      </c>
      <c r="B156" s="2">
        <v>150</v>
      </c>
      <c r="C156" s="2">
        <v>288</v>
      </c>
      <c r="D156" s="2">
        <v>109</v>
      </c>
      <c r="E156" s="2">
        <v>65</v>
      </c>
      <c r="F156" s="2">
        <v>527</v>
      </c>
      <c r="G156" s="2">
        <v>0.54740061162079512</v>
      </c>
      <c r="H156" s="2">
        <v>0.45088161209068012</v>
      </c>
      <c r="I156" s="2">
        <v>0.49447513812154698</v>
      </c>
      <c r="K156" s="2">
        <v>165</v>
      </c>
      <c r="L156" s="2">
        <v>150</v>
      </c>
      <c r="M156" s="2">
        <v>71</v>
      </c>
      <c r="N156" s="2">
        <v>367</v>
      </c>
      <c r="O156" s="2">
        <v>61</v>
      </c>
      <c r="P156" s="2">
        <v>560</v>
      </c>
      <c r="Q156" s="2">
        <v>-0.82222222222222219</v>
      </c>
      <c r="R156" s="2">
        <v>-0.67579908675799083</v>
      </c>
      <c r="S156" s="2">
        <v>-0.74185463659147866</v>
      </c>
      <c r="U156" s="2">
        <v>165</v>
      </c>
      <c r="V156" s="2">
        <v>150</v>
      </c>
      <c r="W156" s="2">
        <v>190</v>
      </c>
      <c r="X156" s="2">
        <v>200</v>
      </c>
      <c r="Y156" s="2">
        <v>59</v>
      </c>
      <c r="Z156" s="2">
        <v>508</v>
      </c>
      <c r="AA156" s="2">
        <v>-3.2467532467532458E-2</v>
      </c>
      <c r="AB156" s="2">
        <v>-2.564102564102564E-2</v>
      </c>
      <c r="AC156" s="2">
        <v>-2.865329512893983E-2</v>
      </c>
      <c r="AD156" s="2">
        <v>0.99288281890546792</v>
      </c>
      <c r="AF156" s="2">
        <v>0.90534999151604201</v>
      </c>
      <c r="AH156" s="2">
        <v>0.94485126513213347</v>
      </c>
    </row>
    <row r="157" spans="1:34">
      <c r="A157" s="2">
        <v>165</v>
      </c>
      <c r="B157" s="2">
        <v>165</v>
      </c>
      <c r="C157" s="2">
        <v>327</v>
      </c>
      <c r="D157" s="2">
        <v>88</v>
      </c>
      <c r="E157" s="2">
        <v>61</v>
      </c>
      <c r="F157" s="2">
        <v>537</v>
      </c>
      <c r="G157" s="2">
        <v>0.70919881305637977</v>
      </c>
      <c r="H157" s="2">
        <v>0.57590361445783134</v>
      </c>
      <c r="I157" s="2">
        <v>0.63563829787234039</v>
      </c>
      <c r="K157" s="2">
        <v>165</v>
      </c>
      <c r="L157" s="2">
        <v>165</v>
      </c>
      <c r="M157" s="2">
        <v>128</v>
      </c>
      <c r="N157" s="2">
        <v>296</v>
      </c>
      <c r="O157" s="2">
        <v>84</v>
      </c>
      <c r="P157" s="2">
        <v>592</v>
      </c>
      <c r="Q157" s="2">
        <v>-0.42857142857142849</v>
      </c>
      <c r="R157" s="2">
        <v>-0.39622641509433959</v>
      </c>
      <c r="S157" s="2">
        <v>-0.41176470588235292</v>
      </c>
      <c r="U157" s="2">
        <v>165</v>
      </c>
      <c r="V157" s="2">
        <v>165</v>
      </c>
      <c r="W157" s="2">
        <v>105</v>
      </c>
      <c r="X157" s="2">
        <v>314</v>
      </c>
      <c r="Y157" s="2">
        <v>61</v>
      </c>
      <c r="Z157" s="2">
        <v>541</v>
      </c>
      <c r="AA157" s="2">
        <v>-0.61290322580645162</v>
      </c>
      <c r="AB157" s="2">
        <v>-0.49880668257756561</v>
      </c>
      <c r="AC157" s="2">
        <v>-0.55000000000000004</v>
      </c>
      <c r="AD157" s="3">
        <v>1.0119637974675171</v>
      </c>
      <c r="AF157" s="2">
        <v>0.92645106134661215</v>
      </c>
      <c r="AH157" s="2">
        <v>0.9650140356211141</v>
      </c>
    </row>
    <row r="158" spans="1:34">
      <c r="A158" s="2">
        <v>165</v>
      </c>
      <c r="B158" s="2">
        <v>180</v>
      </c>
      <c r="C158" s="2">
        <v>281</v>
      </c>
      <c r="D158" s="2">
        <v>129</v>
      </c>
      <c r="E158" s="2">
        <v>64</v>
      </c>
      <c r="F158" s="2">
        <v>538</v>
      </c>
      <c r="G158" s="2">
        <v>0.44970414201183428</v>
      </c>
      <c r="H158" s="2">
        <v>0.37073170731707322</v>
      </c>
      <c r="I158" s="2">
        <v>0.40641711229946531</v>
      </c>
      <c r="K158" s="2">
        <v>165</v>
      </c>
      <c r="L158" s="2">
        <v>180</v>
      </c>
      <c r="M158" s="2">
        <v>204</v>
      </c>
      <c r="N158" s="2">
        <v>201</v>
      </c>
      <c r="O158" s="2">
        <v>75</v>
      </c>
      <c r="P158" s="2">
        <v>555</v>
      </c>
      <c r="Q158" s="2">
        <v>8.4507042253521118E-3</v>
      </c>
      <c r="R158" s="2">
        <v>7.4074074074074077E-3</v>
      </c>
      <c r="S158" s="2">
        <v>7.8947368421052634E-3</v>
      </c>
      <c r="U158" s="2">
        <v>165</v>
      </c>
      <c r="V158" s="2">
        <v>180</v>
      </c>
      <c r="W158" s="2">
        <v>83</v>
      </c>
      <c r="X158" s="2">
        <v>404</v>
      </c>
      <c r="Y158" s="2">
        <v>57</v>
      </c>
      <c r="Z158" s="2">
        <v>601</v>
      </c>
      <c r="AA158" s="2">
        <v>-0.80049875311720697</v>
      </c>
      <c r="AB158" s="2">
        <v>-0.65913757700205344</v>
      </c>
      <c r="AC158" s="2">
        <v>-0.72297297297297303</v>
      </c>
      <c r="AD158" s="2">
        <v>0.95905216345159305</v>
      </c>
      <c r="AF158" s="2">
        <v>0.87809786996561834</v>
      </c>
      <c r="AH158" s="2">
        <v>0.91466075849694395</v>
      </c>
    </row>
    <row r="159" spans="1:34">
      <c r="A159" s="2">
        <v>180</v>
      </c>
      <c r="B159" s="2">
        <v>0</v>
      </c>
      <c r="C159" s="2">
        <v>404</v>
      </c>
      <c r="D159" s="2">
        <v>59</v>
      </c>
      <c r="E159" s="2">
        <v>52</v>
      </c>
      <c r="F159" s="2">
        <v>567</v>
      </c>
      <c r="G159" s="2">
        <v>0.94005449591280654</v>
      </c>
      <c r="H159" s="2">
        <v>0.74514038876889854</v>
      </c>
      <c r="I159" s="2">
        <v>0.83132530120481929</v>
      </c>
      <c r="K159" s="2">
        <v>180</v>
      </c>
      <c r="L159" s="2">
        <v>0</v>
      </c>
      <c r="M159" s="2">
        <v>203</v>
      </c>
      <c r="N159" s="2">
        <v>209</v>
      </c>
      <c r="O159" s="2">
        <v>78</v>
      </c>
      <c r="P159" s="2">
        <v>568</v>
      </c>
      <c r="Q159" s="2">
        <v>-1.630434782608696E-2</v>
      </c>
      <c r="R159" s="2">
        <v>-1.4563106796116511E-2</v>
      </c>
      <c r="S159" s="2">
        <v>-1.5384615384615391E-2</v>
      </c>
      <c r="U159" s="2">
        <v>180</v>
      </c>
      <c r="V159" s="2">
        <v>0</v>
      </c>
      <c r="W159" s="2">
        <v>186</v>
      </c>
      <c r="X159" s="2">
        <v>208</v>
      </c>
      <c r="Y159" s="2">
        <v>70</v>
      </c>
      <c r="Z159" s="2">
        <v>534</v>
      </c>
      <c r="AA159" s="2">
        <v>-6.5868263473053898E-2</v>
      </c>
      <c r="AB159" s="2">
        <v>-5.5837563451776651E-2</v>
      </c>
      <c r="AC159" s="2">
        <v>-6.043956043956044E-2</v>
      </c>
      <c r="AD159" s="2">
        <v>0.97002724795640327</v>
      </c>
      <c r="AF159" s="2">
        <v>0.87257019438444927</v>
      </c>
      <c r="AH159" s="2">
        <v>0.9156626506024097</v>
      </c>
    </row>
    <row r="160" spans="1:34">
      <c r="A160" s="2">
        <v>180</v>
      </c>
      <c r="B160" s="2">
        <v>15</v>
      </c>
      <c r="C160" s="2">
        <v>334</v>
      </c>
      <c r="D160" s="2">
        <v>83</v>
      </c>
      <c r="E160" s="2">
        <v>51</v>
      </c>
      <c r="F160" s="2">
        <v>519</v>
      </c>
      <c r="G160" s="2">
        <v>0.78683385579937304</v>
      </c>
      <c r="H160" s="2">
        <v>0.60191846522781778</v>
      </c>
      <c r="I160" s="2">
        <v>0.68206521739130432</v>
      </c>
      <c r="K160" s="2">
        <v>180</v>
      </c>
      <c r="L160" s="2">
        <v>15</v>
      </c>
      <c r="M160" s="2">
        <v>275</v>
      </c>
      <c r="N160" s="2">
        <v>124</v>
      </c>
      <c r="O160" s="2">
        <v>63</v>
      </c>
      <c r="P160" s="2">
        <v>525</v>
      </c>
      <c r="Q160" s="2">
        <v>0.4646153846153846</v>
      </c>
      <c r="R160" s="2">
        <v>0.37844611528822047</v>
      </c>
      <c r="S160" s="2">
        <v>0.41712707182320441</v>
      </c>
      <c r="U160" s="2">
        <v>180</v>
      </c>
      <c r="V160" s="2">
        <v>15</v>
      </c>
      <c r="W160" s="2">
        <v>137</v>
      </c>
      <c r="X160" s="2">
        <v>283</v>
      </c>
      <c r="Y160" s="2">
        <v>64</v>
      </c>
      <c r="Z160" s="2">
        <v>548</v>
      </c>
      <c r="AA160" s="2">
        <v>-0.41954022988505751</v>
      </c>
      <c r="AB160" s="2">
        <v>-0.34761904761904761</v>
      </c>
      <c r="AC160" s="2">
        <v>-0.38020833333333331</v>
      </c>
      <c r="AD160" s="3">
        <v>1.000539934912529</v>
      </c>
      <c r="AF160" s="2">
        <v>0.89456017381597686</v>
      </c>
      <c r="AH160" s="2">
        <v>0.94113720005635015</v>
      </c>
    </row>
    <row r="161" spans="1:34">
      <c r="A161" s="2">
        <v>180</v>
      </c>
      <c r="B161" s="2">
        <v>30</v>
      </c>
      <c r="C161" s="2">
        <v>245</v>
      </c>
      <c r="D161" s="2">
        <v>169</v>
      </c>
      <c r="E161" s="2">
        <v>64</v>
      </c>
      <c r="F161" s="2">
        <v>542</v>
      </c>
      <c r="G161" s="2">
        <v>0.22222222222222221</v>
      </c>
      <c r="H161" s="2">
        <v>0.18357487922705321</v>
      </c>
      <c r="I161" s="2">
        <v>0.20105820105820099</v>
      </c>
      <c r="K161" s="2">
        <v>180</v>
      </c>
      <c r="L161" s="2">
        <v>30</v>
      </c>
      <c r="M161" s="2">
        <v>284</v>
      </c>
      <c r="N161" s="2">
        <v>111</v>
      </c>
      <c r="O161" s="2">
        <v>64</v>
      </c>
      <c r="P161" s="2">
        <v>523</v>
      </c>
      <c r="Q161" s="2">
        <v>0.5356037151702786</v>
      </c>
      <c r="R161" s="2">
        <v>0.4379746835443038</v>
      </c>
      <c r="S161" s="2">
        <v>0.48189415041782729</v>
      </c>
      <c r="U161" s="2">
        <v>180</v>
      </c>
      <c r="V161" s="2">
        <v>30</v>
      </c>
      <c r="W161" s="2">
        <v>60</v>
      </c>
      <c r="X161" s="2">
        <v>358</v>
      </c>
      <c r="Y161" s="2">
        <v>43</v>
      </c>
      <c r="Z161" s="2">
        <v>504</v>
      </c>
      <c r="AA161" s="2">
        <v>-0.98026315789473684</v>
      </c>
      <c r="AB161" s="2">
        <v>-0.71291866028708128</v>
      </c>
      <c r="AC161" s="2">
        <v>-0.82548476454293629</v>
      </c>
      <c r="AD161" s="3">
        <v>1.0682057822678741</v>
      </c>
      <c r="AF161" s="2">
        <v>0.92647399576462641</v>
      </c>
      <c r="AH161" s="2">
        <v>0.98691080744711401</v>
      </c>
    </row>
    <row r="162" spans="1:34">
      <c r="A162" s="2">
        <v>180</v>
      </c>
      <c r="B162" s="2">
        <v>45</v>
      </c>
      <c r="C162" s="2">
        <v>203</v>
      </c>
      <c r="D162" s="2">
        <v>204</v>
      </c>
      <c r="E162" s="2">
        <v>73</v>
      </c>
      <c r="F162" s="2">
        <v>553</v>
      </c>
      <c r="G162" s="2">
        <v>-2.8328611898016999E-3</v>
      </c>
      <c r="H162" s="2">
        <v>-2.4570024570024569E-3</v>
      </c>
      <c r="I162" s="2">
        <v>-2.631578947368421E-3</v>
      </c>
      <c r="K162" s="2">
        <v>180</v>
      </c>
      <c r="L162" s="2">
        <v>45</v>
      </c>
      <c r="M162" s="2">
        <v>196</v>
      </c>
      <c r="N162" s="2">
        <v>203</v>
      </c>
      <c r="O162" s="2">
        <v>82</v>
      </c>
      <c r="P162" s="2">
        <v>563</v>
      </c>
      <c r="Q162" s="2">
        <v>-1.928374655647383E-2</v>
      </c>
      <c r="R162" s="2">
        <v>-1.754385964912281E-2</v>
      </c>
      <c r="S162" s="2">
        <v>-1.8372703412073491E-2</v>
      </c>
      <c r="U162" s="2">
        <v>180</v>
      </c>
      <c r="V162" s="2">
        <v>45</v>
      </c>
      <c r="W162" s="2">
        <v>51</v>
      </c>
      <c r="X162" s="2">
        <v>372</v>
      </c>
      <c r="Y162" s="2">
        <v>43</v>
      </c>
      <c r="Z162" s="2">
        <v>509</v>
      </c>
      <c r="AA162" s="2">
        <v>-1.0388349514563111</v>
      </c>
      <c r="AB162" s="2">
        <v>-0.75886524822695034</v>
      </c>
      <c r="AC162" s="2">
        <v>-0.87704918032786883</v>
      </c>
      <c r="AD162" s="3">
        <v>1.019417475728156</v>
      </c>
      <c r="AF162" s="2">
        <v>0.87943262411347556</v>
      </c>
      <c r="AH162" s="2">
        <v>0.93852459016393486</v>
      </c>
    </row>
    <row r="163" spans="1:34">
      <c r="A163" s="2">
        <v>180</v>
      </c>
      <c r="B163" s="2">
        <v>60</v>
      </c>
      <c r="C163" s="2">
        <v>242</v>
      </c>
      <c r="D163" s="2">
        <v>148</v>
      </c>
      <c r="E163" s="2">
        <v>69</v>
      </c>
      <c r="F163" s="2">
        <v>528</v>
      </c>
      <c r="G163" s="2">
        <v>0.28658536585365851</v>
      </c>
      <c r="H163" s="2">
        <v>0.241025641025641</v>
      </c>
      <c r="I163" s="2">
        <v>0.2618384401114206</v>
      </c>
      <c r="K163" s="2">
        <v>180</v>
      </c>
      <c r="L163" s="2">
        <v>60</v>
      </c>
      <c r="M163" s="2">
        <v>132</v>
      </c>
      <c r="N163" s="2">
        <v>271</v>
      </c>
      <c r="O163" s="2">
        <v>61</v>
      </c>
      <c r="P163" s="2">
        <v>525</v>
      </c>
      <c r="Q163" s="2">
        <v>-0.4276923076923077</v>
      </c>
      <c r="R163" s="2">
        <v>-0.34491315136476419</v>
      </c>
      <c r="S163" s="2">
        <v>-0.38186813186813179</v>
      </c>
      <c r="U163" s="2">
        <v>180</v>
      </c>
      <c r="V163" s="2">
        <v>60</v>
      </c>
      <c r="W163" s="2">
        <v>87</v>
      </c>
      <c r="X163" s="2">
        <v>373</v>
      </c>
      <c r="Y163" s="2">
        <v>56</v>
      </c>
      <c r="Z163" s="2">
        <v>572</v>
      </c>
      <c r="AA163" s="2">
        <v>-0.76881720430107525</v>
      </c>
      <c r="AB163" s="2">
        <v>-0.62173913043478257</v>
      </c>
      <c r="AC163" s="2">
        <v>-0.6875</v>
      </c>
      <c r="AD163" s="2">
        <v>0.96132888649352066</v>
      </c>
      <c r="AF163" s="2">
        <v>0.87402503366519768</v>
      </c>
      <c r="AH163" s="2">
        <v>0.91310291333820537</v>
      </c>
    </row>
    <row r="164" spans="1:34">
      <c r="A164" s="2">
        <v>180</v>
      </c>
      <c r="B164" s="2">
        <v>75</v>
      </c>
      <c r="C164" s="2">
        <v>357</v>
      </c>
      <c r="D164" s="2">
        <v>78</v>
      </c>
      <c r="E164" s="2">
        <v>64</v>
      </c>
      <c r="F164" s="2">
        <v>563</v>
      </c>
      <c r="G164" s="2">
        <v>0.76859504132231404</v>
      </c>
      <c r="H164" s="2">
        <v>0.64137931034482754</v>
      </c>
      <c r="I164" s="2">
        <v>0.6992481203007519</v>
      </c>
      <c r="K164" s="2">
        <v>180</v>
      </c>
      <c r="L164" s="2">
        <v>75</v>
      </c>
      <c r="M164" s="2">
        <v>136</v>
      </c>
      <c r="N164" s="2">
        <v>265</v>
      </c>
      <c r="O164" s="2">
        <v>61</v>
      </c>
      <c r="P164" s="2">
        <v>523</v>
      </c>
      <c r="Q164" s="2">
        <v>-0.39938080495356038</v>
      </c>
      <c r="R164" s="2">
        <v>-0.32169576059850369</v>
      </c>
      <c r="S164" s="2">
        <v>-0.35635359116022097</v>
      </c>
      <c r="U164" s="2">
        <v>180</v>
      </c>
      <c r="V164" s="2">
        <v>75</v>
      </c>
      <c r="W164" s="2">
        <v>108</v>
      </c>
      <c r="X164" s="2">
        <v>299</v>
      </c>
      <c r="Y164" s="2">
        <v>63</v>
      </c>
      <c r="Z164" s="2">
        <v>533</v>
      </c>
      <c r="AA164" s="2">
        <v>-0.57357357357357353</v>
      </c>
      <c r="AB164" s="2">
        <v>-0.46928746928746928</v>
      </c>
      <c r="AC164" s="2">
        <v>-0.51621621621621616</v>
      </c>
      <c r="AD164" s="3">
        <v>1.018085014607677</v>
      </c>
      <c r="AF164" s="2">
        <v>0.92748828394319316</v>
      </c>
      <c r="AH164" s="2">
        <v>0.96842491483547755</v>
      </c>
    </row>
    <row r="165" spans="1:34">
      <c r="A165" s="2">
        <v>180</v>
      </c>
      <c r="B165" s="2">
        <v>90</v>
      </c>
      <c r="C165" s="2">
        <v>406</v>
      </c>
      <c r="D165" s="2">
        <v>50</v>
      </c>
      <c r="E165" s="2">
        <v>39</v>
      </c>
      <c r="F165" s="2">
        <v>534</v>
      </c>
      <c r="G165" s="2">
        <v>1.0658682634730541</v>
      </c>
      <c r="H165" s="2">
        <v>0.7807017543859649</v>
      </c>
      <c r="I165" s="2">
        <v>0.90126582278481016</v>
      </c>
      <c r="K165" s="2">
        <v>180</v>
      </c>
      <c r="L165" s="2">
        <v>90</v>
      </c>
      <c r="M165" s="2">
        <v>198</v>
      </c>
      <c r="N165" s="2">
        <v>216</v>
      </c>
      <c r="O165" s="2">
        <v>79</v>
      </c>
      <c r="P165" s="2">
        <v>572</v>
      </c>
      <c r="Q165" s="2">
        <v>-4.8387096774193547E-2</v>
      </c>
      <c r="R165" s="2">
        <v>-4.3478260869565223E-2</v>
      </c>
      <c r="S165" s="2">
        <v>-4.5801526717557252E-2</v>
      </c>
      <c r="U165" s="2">
        <v>180</v>
      </c>
      <c r="V165" s="2">
        <v>90</v>
      </c>
      <c r="W165" s="2">
        <v>197</v>
      </c>
      <c r="X165" s="2">
        <v>198</v>
      </c>
      <c r="Y165" s="2">
        <v>75</v>
      </c>
      <c r="Z165" s="2">
        <v>545</v>
      </c>
      <c r="AA165" s="2">
        <v>-2.8985507246376812E-3</v>
      </c>
      <c r="AB165" s="2">
        <v>-2.5316455696202532E-3</v>
      </c>
      <c r="AC165" s="2">
        <v>-2.7027027027027029E-3</v>
      </c>
      <c r="AD165" s="3">
        <v>1.032934131736527</v>
      </c>
      <c r="AF165" s="2">
        <v>0.89035087719298245</v>
      </c>
      <c r="AH165" s="2">
        <v>0.95063291139240502</v>
      </c>
    </row>
    <row r="166" spans="1:34">
      <c r="A166" s="2">
        <v>180</v>
      </c>
      <c r="B166" s="2">
        <v>105</v>
      </c>
      <c r="C166" s="2">
        <v>355</v>
      </c>
      <c r="D166" s="2">
        <v>83</v>
      </c>
      <c r="E166" s="2">
        <v>55</v>
      </c>
      <c r="F166" s="2">
        <v>548</v>
      </c>
      <c r="G166" s="2">
        <v>0.7816091954022989</v>
      </c>
      <c r="H166" s="2">
        <v>0.62100456621004563</v>
      </c>
      <c r="I166" s="2">
        <v>0.69211195928753177</v>
      </c>
      <c r="K166" s="2">
        <v>180</v>
      </c>
      <c r="L166" s="2">
        <v>105</v>
      </c>
      <c r="M166" s="2">
        <v>265</v>
      </c>
      <c r="N166" s="2">
        <v>126</v>
      </c>
      <c r="O166" s="2">
        <v>71</v>
      </c>
      <c r="P166" s="2">
        <v>533</v>
      </c>
      <c r="Q166" s="2">
        <v>0.41741741741741739</v>
      </c>
      <c r="R166" s="2">
        <v>0.35549872122762149</v>
      </c>
      <c r="S166" s="2">
        <v>0.38397790055248621</v>
      </c>
      <c r="U166" s="2">
        <v>180</v>
      </c>
      <c r="V166" s="2">
        <v>105</v>
      </c>
      <c r="W166" s="2">
        <v>305</v>
      </c>
      <c r="X166" s="2">
        <v>113</v>
      </c>
      <c r="Y166" s="2">
        <v>75</v>
      </c>
      <c r="Z166" s="2">
        <v>568</v>
      </c>
      <c r="AA166" s="2">
        <v>0.52173913043478259</v>
      </c>
      <c r="AB166" s="2">
        <v>0.45933014354066992</v>
      </c>
      <c r="AC166" s="2">
        <v>0.48854961832061072</v>
      </c>
      <c r="AD166" s="3">
        <v>1.013911752750952</v>
      </c>
      <c r="AF166" s="2">
        <v>0.92467697911293545</v>
      </c>
      <c r="AH166" s="2">
        <v>0.96481304340554419</v>
      </c>
    </row>
    <row r="167" spans="1:34">
      <c r="A167" s="2">
        <v>180</v>
      </c>
      <c r="B167" s="2">
        <v>120</v>
      </c>
      <c r="C167" s="2">
        <v>241</v>
      </c>
      <c r="D167" s="2">
        <v>153</v>
      </c>
      <c r="E167" s="2">
        <v>65</v>
      </c>
      <c r="F167" s="2">
        <v>524</v>
      </c>
      <c r="G167" s="2">
        <v>0.27160493827160492</v>
      </c>
      <c r="H167" s="2">
        <v>0.2233502538071066</v>
      </c>
      <c r="I167" s="2">
        <v>0.245125348189415</v>
      </c>
      <c r="K167" s="2">
        <v>180</v>
      </c>
      <c r="L167" s="2">
        <v>120</v>
      </c>
      <c r="M167" s="2">
        <v>286</v>
      </c>
      <c r="N167" s="2">
        <v>120</v>
      </c>
      <c r="O167" s="2">
        <v>74</v>
      </c>
      <c r="P167" s="2">
        <v>554</v>
      </c>
      <c r="Q167" s="2">
        <v>0.46892655367231639</v>
      </c>
      <c r="R167" s="2">
        <v>0.40886699507389163</v>
      </c>
      <c r="S167" s="2">
        <v>0.43684210526315792</v>
      </c>
      <c r="U167" s="2">
        <v>180</v>
      </c>
      <c r="V167" s="2">
        <v>120</v>
      </c>
      <c r="W167" s="2">
        <v>381</v>
      </c>
      <c r="X167" s="2">
        <v>71</v>
      </c>
      <c r="Y167" s="2">
        <v>54</v>
      </c>
      <c r="Z167" s="2">
        <v>560</v>
      </c>
      <c r="AA167" s="2">
        <v>0.86111111111111116</v>
      </c>
      <c r="AB167" s="2">
        <v>0.68584070796460173</v>
      </c>
      <c r="AC167" s="2">
        <v>0.76354679802955661</v>
      </c>
      <c r="AD167" s="3">
        <v>1.008348243132912</v>
      </c>
      <c r="AF167" s="2">
        <v>0.91341882087506221</v>
      </c>
      <c r="AH167" s="2">
        <v>0.95584522070975042</v>
      </c>
    </row>
    <row r="168" spans="1:34">
      <c r="A168" s="2">
        <v>180</v>
      </c>
      <c r="B168" s="2">
        <v>135</v>
      </c>
      <c r="C168" s="2">
        <v>220</v>
      </c>
      <c r="D168" s="2">
        <v>187</v>
      </c>
      <c r="E168" s="2">
        <v>63</v>
      </c>
      <c r="F168" s="2">
        <v>533</v>
      </c>
      <c r="G168" s="2">
        <v>9.90990990990991E-2</v>
      </c>
      <c r="H168" s="2">
        <v>8.1081081081081086E-2</v>
      </c>
      <c r="I168" s="2">
        <v>8.9189189189189194E-2</v>
      </c>
      <c r="K168" s="2">
        <v>180</v>
      </c>
      <c r="L168" s="2">
        <v>135</v>
      </c>
      <c r="M168" s="2">
        <v>206</v>
      </c>
      <c r="N168" s="2">
        <v>183</v>
      </c>
      <c r="O168" s="2">
        <v>68</v>
      </c>
      <c r="P168" s="2">
        <v>525</v>
      </c>
      <c r="Q168" s="2">
        <v>7.0769230769230765E-2</v>
      </c>
      <c r="R168" s="2">
        <v>5.9125964010282778E-2</v>
      </c>
      <c r="S168" s="2">
        <v>6.4425770308123242E-2</v>
      </c>
      <c r="U168" s="2">
        <v>180</v>
      </c>
      <c r="V168" s="2">
        <v>135</v>
      </c>
      <c r="W168" s="2">
        <v>420</v>
      </c>
      <c r="X168" s="2">
        <v>59</v>
      </c>
      <c r="Y168" s="2">
        <v>43</v>
      </c>
      <c r="Z168" s="2">
        <v>565</v>
      </c>
      <c r="AA168" s="2">
        <v>0.989041095890411</v>
      </c>
      <c r="AB168" s="2">
        <v>0.75365344467640916</v>
      </c>
      <c r="AC168" s="2">
        <v>0.85545023696682465</v>
      </c>
      <c r="AD168" s="2">
        <v>0.9945205479452055</v>
      </c>
      <c r="AF168" s="2">
        <v>0.87682672233820458</v>
      </c>
      <c r="AH168" s="2">
        <v>0.92772511848341233</v>
      </c>
    </row>
    <row r="169" spans="1:34">
      <c r="A169" s="2">
        <v>180</v>
      </c>
      <c r="B169" s="2">
        <v>150</v>
      </c>
      <c r="C169" s="2">
        <v>243</v>
      </c>
      <c r="D169" s="2">
        <v>129</v>
      </c>
      <c r="E169" s="2">
        <v>71</v>
      </c>
      <c r="F169" s="2">
        <v>514</v>
      </c>
      <c r="G169" s="2">
        <v>0.36305732484076431</v>
      </c>
      <c r="H169" s="2">
        <v>0.30645161290322581</v>
      </c>
      <c r="I169" s="2">
        <v>0.33236151603498543</v>
      </c>
      <c r="K169" s="2">
        <v>180</v>
      </c>
      <c r="L169" s="2">
        <v>150</v>
      </c>
      <c r="M169" s="2">
        <v>117</v>
      </c>
      <c r="N169" s="2">
        <v>282</v>
      </c>
      <c r="O169" s="2">
        <v>67</v>
      </c>
      <c r="P169" s="2">
        <v>533</v>
      </c>
      <c r="Q169" s="2">
        <v>-0.49549549549549549</v>
      </c>
      <c r="R169" s="2">
        <v>-0.41353383458646609</v>
      </c>
      <c r="S169" s="2">
        <v>-0.45081967213114749</v>
      </c>
      <c r="U169" s="2">
        <v>180</v>
      </c>
      <c r="V169" s="2">
        <v>150</v>
      </c>
      <c r="W169" s="2">
        <v>401</v>
      </c>
      <c r="X169" s="2">
        <v>74</v>
      </c>
      <c r="Y169" s="2">
        <v>41</v>
      </c>
      <c r="Z169" s="2">
        <v>557</v>
      </c>
      <c r="AA169" s="2">
        <v>0.91596638655462181</v>
      </c>
      <c r="AB169" s="2">
        <v>0.68842105263157893</v>
      </c>
      <c r="AC169" s="2">
        <v>0.78605769230769229</v>
      </c>
      <c r="AD169" s="3">
        <v>1.04928516712953</v>
      </c>
      <c r="AF169" s="2">
        <v>0.92593421317145697</v>
      </c>
      <c r="AH169" s="2">
        <v>0.9795234768415263</v>
      </c>
    </row>
    <row r="170" spans="1:34">
      <c r="A170" s="2">
        <v>180</v>
      </c>
      <c r="B170" s="2">
        <v>165</v>
      </c>
      <c r="C170" s="2">
        <v>359</v>
      </c>
      <c r="D170" s="2">
        <v>73</v>
      </c>
      <c r="E170" s="2">
        <v>51</v>
      </c>
      <c r="F170" s="2">
        <v>534</v>
      </c>
      <c r="G170" s="2">
        <v>0.85628742514970058</v>
      </c>
      <c r="H170" s="2">
        <v>0.66203703703703709</v>
      </c>
      <c r="I170" s="2">
        <v>0.74673629242819839</v>
      </c>
      <c r="K170" s="2">
        <v>180</v>
      </c>
      <c r="L170" s="2">
        <v>165</v>
      </c>
      <c r="M170" s="2">
        <v>113</v>
      </c>
      <c r="N170" s="2">
        <v>267</v>
      </c>
      <c r="O170" s="2">
        <v>72</v>
      </c>
      <c r="P170" s="2">
        <v>524</v>
      </c>
      <c r="Q170" s="2">
        <v>-0.47530864197530859</v>
      </c>
      <c r="R170" s="2">
        <v>-0.40526315789473683</v>
      </c>
      <c r="S170" s="2">
        <v>-0.4375</v>
      </c>
      <c r="U170" s="2">
        <v>180</v>
      </c>
      <c r="V170" s="2">
        <v>165</v>
      </c>
      <c r="W170" s="2">
        <v>316</v>
      </c>
      <c r="X170" s="2">
        <v>98</v>
      </c>
      <c r="Y170" s="2">
        <v>61</v>
      </c>
      <c r="Z170" s="2">
        <v>536</v>
      </c>
      <c r="AA170" s="2">
        <v>0.64880952380952384</v>
      </c>
      <c r="AB170" s="2">
        <v>0.52657004830917875</v>
      </c>
      <c r="AC170" s="2">
        <v>0.58133333333333337</v>
      </c>
      <c r="AD170" s="3">
        <v>1.0862175050307441</v>
      </c>
      <c r="AF170" s="2">
        <v>0.9676484484548703</v>
      </c>
      <c r="AH170" s="3">
        <v>1.0200809715328309</v>
      </c>
    </row>
    <row r="171" spans="1:34">
      <c r="A171" s="2">
        <v>180</v>
      </c>
      <c r="B171" s="2">
        <v>180</v>
      </c>
      <c r="C171" s="2">
        <v>408</v>
      </c>
      <c r="D171" s="2">
        <v>67</v>
      </c>
      <c r="E171" s="2">
        <v>44</v>
      </c>
      <c r="F171" s="2">
        <v>563</v>
      </c>
      <c r="G171" s="2">
        <v>0.93939393939393945</v>
      </c>
      <c r="H171" s="2">
        <v>0.71789473684210525</v>
      </c>
      <c r="I171" s="2">
        <v>0.81384248210023868</v>
      </c>
      <c r="K171" s="2">
        <v>180</v>
      </c>
      <c r="L171" s="2">
        <v>180</v>
      </c>
      <c r="M171" s="2">
        <v>181</v>
      </c>
      <c r="N171" s="2">
        <v>204</v>
      </c>
      <c r="O171" s="2">
        <v>77</v>
      </c>
      <c r="P171" s="2">
        <v>539</v>
      </c>
      <c r="Q171" s="2">
        <v>-6.7846607669616518E-2</v>
      </c>
      <c r="R171" s="2">
        <v>-5.9740259740259739E-2</v>
      </c>
      <c r="S171" s="2">
        <v>-6.3535911602209949E-2</v>
      </c>
      <c r="U171" s="2">
        <v>180</v>
      </c>
      <c r="V171" s="2">
        <v>180</v>
      </c>
      <c r="W171" s="2">
        <v>213</v>
      </c>
      <c r="X171" s="2">
        <v>192</v>
      </c>
      <c r="Y171" s="2">
        <v>90</v>
      </c>
      <c r="Z171" s="2">
        <v>585</v>
      </c>
      <c r="AA171" s="2">
        <v>5.4545454545454543E-2</v>
      </c>
      <c r="AB171" s="2">
        <v>5.185185185185185E-2</v>
      </c>
      <c r="AC171" s="2">
        <v>5.3164556962025322E-2</v>
      </c>
      <c r="AD171" s="2">
        <v>0.96969696969696995</v>
      </c>
      <c r="AF171" s="2">
        <v>0.85894736842105268</v>
      </c>
      <c r="AH171" s="2">
        <v>0.90692124105011929</v>
      </c>
    </row>
    <row r="172" spans="1:34">
      <c r="I172" s="2"/>
      <c r="AC172" s="2" t="s">
        <v>38</v>
      </c>
      <c r="AD172" s="3">
        <v>1.01648416920377</v>
      </c>
      <c r="AF172" s="2">
        <v>0.907129471608212</v>
      </c>
      <c r="AH172" s="2">
        <v>0.95502453906885798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72"/>
  <sheetViews>
    <sheetView workbookViewId="0">
      <selection activeCell="J6" sqref="J6"/>
    </sheetView>
  </sheetViews>
  <sheetFormatPr defaultRowHeight="15"/>
  <cols>
    <col min="3" max="4" width="4.140625" style="2" bestFit="1" customWidth="1"/>
    <col min="5" max="5" width="5.42578125" style="2" bestFit="1" customWidth="1"/>
    <col min="6" max="6" width="4.140625" style="2" bestFit="1" customWidth="1"/>
    <col min="13" max="14" width="4.140625" style="2" bestFit="1" customWidth="1"/>
    <col min="15" max="15" width="5.42578125" style="2" bestFit="1" customWidth="1"/>
    <col min="16" max="16" width="4.140625" style="2" bestFit="1" customWidth="1"/>
    <col min="23" max="23" width="7.42578125" style="2" bestFit="1" customWidth="1"/>
    <col min="25" max="25" width="5.42578125" style="2" bestFit="1" customWidth="1"/>
    <col min="26" max="26" width="4.140625" style="2" bestFit="1" customWidth="1"/>
  </cols>
  <sheetData>
    <row r="1" spans="1:34" ht="30" customHeight="1">
      <c r="A1" s="5" t="s">
        <v>0</v>
      </c>
      <c r="B1" s="5"/>
      <c r="C1" s="9"/>
      <c r="D1" s="14"/>
      <c r="E1" s="9"/>
      <c r="F1" s="14"/>
      <c r="G1" s="5"/>
      <c r="H1" s="5"/>
      <c r="I1" s="5"/>
      <c r="J1" s="5"/>
      <c r="K1" s="5" t="s">
        <v>1</v>
      </c>
      <c r="L1" s="5" t="s">
        <v>2</v>
      </c>
      <c r="M1" s="9"/>
      <c r="N1" s="14"/>
      <c r="O1" s="9"/>
      <c r="P1" s="14"/>
      <c r="Q1" s="5"/>
      <c r="R1" s="5"/>
      <c r="S1" s="5"/>
      <c r="T1" s="5"/>
      <c r="U1" s="5" t="s">
        <v>3</v>
      </c>
      <c r="V1" s="5" t="s">
        <v>4</v>
      </c>
      <c r="W1" s="5" t="s">
        <v>5</v>
      </c>
      <c r="X1" s="5" t="s">
        <v>2</v>
      </c>
      <c r="Y1" s="9"/>
      <c r="Z1" s="14"/>
      <c r="AA1" s="5"/>
      <c r="AB1" s="5"/>
      <c r="AC1" s="5"/>
      <c r="AD1" s="5"/>
      <c r="AE1" s="5"/>
      <c r="AF1" s="5"/>
      <c r="AG1" s="5"/>
      <c r="AH1" s="5"/>
    </row>
    <row r="2" spans="1:34" ht="30" customHeight="1">
      <c r="A2" s="5" t="s">
        <v>11</v>
      </c>
      <c r="B2" s="5" t="s">
        <v>12</v>
      </c>
      <c r="C2" s="5">
        <v>1</v>
      </c>
      <c r="D2" s="5">
        <v>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/>
      <c r="K2" s="5" t="s">
        <v>11</v>
      </c>
      <c r="L2" s="5" t="s">
        <v>12</v>
      </c>
      <c r="M2" s="5">
        <v>1</v>
      </c>
      <c r="N2" s="5">
        <v>2</v>
      </c>
      <c r="O2" s="5" t="s">
        <v>13</v>
      </c>
      <c r="P2" s="5" t="s">
        <v>14</v>
      </c>
      <c r="Q2" s="5" t="s">
        <v>18</v>
      </c>
      <c r="R2" s="5" t="s">
        <v>19</v>
      </c>
      <c r="S2" s="5" t="s">
        <v>20</v>
      </c>
      <c r="T2" s="5"/>
      <c r="U2" s="5" t="s">
        <v>11</v>
      </c>
      <c r="V2" s="5" t="s">
        <v>12</v>
      </c>
      <c r="W2" s="5">
        <v>1</v>
      </c>
      <c r="X2" s="5">
        <v>2</v>
      </c>
      <c r="Y2" s="5" t="s">
        <v>13</v>
      </c>
      <c r="Z2" s="5" t="s">
        <v>14</v>
      </c>
      <c r="AA2" s="5" t="s">
        <v>21</v>
      </c>
      <c r="AB2" s="5" t="s">
        <v>22</v>
      </c>
      <c r="AC2" s="5" t="s">
        <v>23</v>
      </c>
      <c r="AD2" s="5" t="s">
        <v>24</v>
      </c>
      <c r="AE2" s="2"/>
      <c r="AF2" s="5" t="s">
        <v>25</v>
      </c>
      <c r="AG2" s="4"/>
      <c r="AH2" s="5" t="s">
        <v>26</v>
      </c>
    </row>
    <row r="3" spans="1:34">
      <c r="A3" s="5">
        <v>0</v>
      </c>
      <c r="B3" s="5">
        <v>0</v>
      </c>
      <c r="C3" s="5">
        <v>463</v>
      </c>
      <c r="D3" s="5">
        <v>44</v>
      </c>
      <c r="E3" s="5">
        <v>50</v>
      </c>
      <c r="F3" s="5">
        <v>607</v>
      </c>
      <c r="G3" s="5">
        <v>1.0294840000000001</v>
      </c>
      <c r="H3" s="5">
        <v>0.82643</v>
      </c>
      <c r="I3" s="5">
        <v>0.91684900000000003</v>
      </c>
      <c r="J3" s="5"/>
      <c r="K3" s="5">
        <v>0</v>
      </c>
      <c r="L3" s="5">
        <v>0</v>
      </c>
      <c r="M3" s="5">
        <v>214</v>
      </c>
      <c r="N3" s="5">
        <v>231</v>
      </c>
      <c r="O3" s="5">
        <v>109</v>
      </c>
      <c r="P3" s="5">
        <v>663</v>
      </c>
      <c r="Q3" s="5">
        <v>-3.6720000000000003E-2</v>
      </c>
      <c r="R3" s="5">
        <v>-3.8199999999999998E-2</v>
      </c>
      <c r="S3" s="5">
        <v>-3.7440000000000001E-2</v>
      </c>
      <c r="T3" s="5"/>
      <c r="U3" s="5">
        <v>0</v>
      </c>
      <c r="V3" s="5">
        <v>0</v>
      </c>
      <c r="W3" s="5">
        <v>209</v>
      </c>
      <c r="X3" s="5">
        <v>205</v>
      </c>
      <c r="Y3" s="5">
        <v>112</v>
      </c>
      <c r="Z3" s="5">
        <v>511</v>
      </c>
      <c r="AA3" s="5">
        <v>1.2862E-2</v>
      </c>
      <c r="AB3" s="5">
        <v>9.6620000000000004E-3</v>
      </c>
      <c r="AC3" s="5">
        <v>1.3377999999999999E-2</v>
      </c>
      <c r="AD3" s="5">
        <v>1.014742</v>
      </c>
      <c r="AE3" s="5"/>
      <c r="AF3" s="5">
        <v>0.913215</v>
      </c>
      <c r="AG3" s="5"/>
      <c r="AH3" s="5">
        <v>0.95842499999999997</v>
      </c>
    </row>
    <row r="4" spans="1:34">
      <c r="A4" s="5">
        <v>0</v>
      </c>
      <c r="B4" s="5">
        <v>15</v>
      </c>
      <c r="C4" s="5">
        <v>417</v>
      </c>
      <c r="D4" s="5">
        <v>84</v>
      </c>
      <c r="E4" s="5">
        <v>66</v>
      </c>
      <c r="F4" s="5">
        <v>633</v>
      </c>
      <c r="G4" s="5">
        <v>0.76905299999999999</v>
      </c>
      <c r="H4" s="5">
        <v>0.66467100000000001</v>
      </c>
      <c r="I4" s="5">
        <v>0.71306199999999997</v>
      </c>
      <c r="J4" s="5"/>
      <c r="K4" s="5">
        <v>0</v>
      </c>
      <c r="L4" s="5">
        <v>15</v>
      </c>
      <c r="M4" s="5">
        <v>318</v>
      </c>
      <c r="N4" s="5">
        <v>136</v>
      </c>
      <c r="O4" s="5">
        <v>99</v>
      </c>
      <c r="P4" s="5">
        <v>652</v>
      </c>
      <c r="Q4" s="5">
        <v>0.40265499999999999</v>
      </c>
      <c r="R4" s="5">
        <v>0.40088099999999999</v>
      </c>
      <c r="S4" s="5">
        <v>0.40176600000000001</v>
      </c>
      <c r="T4" s="5"/>
      <c r="U4" s="5">
        <v>0</v>
      </c>
      <c r="V4" s="5">
        <v>15</v>
      </c>
      <c r="W4" s="5">
        <v>120</v>
      </c>
      <c r="X4" s="5">
        <v>323</v>
      </c>
      <c r="Y4" s="5">
        <v>94</v>
      </c>
      <c r="Z4" s="5">
        <v>562</v>
      </c>
      <c r="AA4" s="5">
        <v>-0.56076999999999999</v>
      </c>
      <c r="AB4" s="5">
        <v>-0.45823999999999998</v>
      </c>
      <c r="AC4" s="5">
        <v>-0.55162999999999995</v>
      </c>
      <c r="AD4" s="5">
        <v>1.0157659999999999</v>
      </c>
      <c r="AE4" s="5"/>
      <c r="AF4" s="5">
        <v>0.95060500000000003</v>
      </c>
      <c r="AG4" s="5"/>
      <c r="AH4" s="5">
        <v>0.99229100000000003</v>
      </c>
    </row>
    <row r="5" spans="1:34">
      <c r="A5" s="5">
        <v>0</v>
      </c>
      <c r="B5" s="5">
        <v>30</v>
      </c>
      <c r="C5" s="5">
        <v>275</v>
      </c>
      <c r="D5" s="5">
        <v>169</v>
      </c>
      <c r="E5" s="5">
        <v>104</v>
      </c>
      <c r="F5" s="5">
        <v>652</v>
      </c>
      <c r="G5" s="5">
        <v>0.234513</v>
      </c>
      <c r="H5" s="5">
        <v>0.23873900000000001</v>
      </c>
      <c r="I5" s="5">
        <v>0.23660700000000001</v>
      </c>
      <c r="J5" s="5"/>
      <c r="K5" s="5">
        <v>0</v>
      </c>
      <c r="L5" s="5">
        <v>30</v>
      </c>
      <c r="M5" s="5">
        <v>322</v>
      </c>
      <c r="N5" s="5">
        <v>118</v>
      </c>
      <c r="O5" s="5">
        <v>83</v>
      </c>
      <c r="P5" s="5">
        <v>606</v>
      </c>
      <c r="Q5" s="5">
        <v>0.50246299999999999</v>
      </c>
      <c r="R5" s="5">
        <v>0.46363599999999999</v>
      </c>
      <c r="S5" s="5">
        <v>0.48226999999999998</v>
      </c>
      <c r="T5" s="5"/>
      <c r="U5" s="5">
        <v>0</v>
      </c>
      <c r="V5" s="5">
        <v>30</v>
      </c>
      <c r="W5" s="5">
        <v>69</v>
      </c>
      <c r="X5" s="5">
        <v>430</v>
      </c>
      <c r="Y5" s="5">
        <v>57</v>
      </c>
      <c r="Z5" s="5">
        <v>539</v>
      </c>
      <c r="AA5" s="5">
        <v>-1.0649</v>
      </c>
      <c r="AB5" s="5">
        <v>-0.72345000000000004</v>
      </c>
      <c r="AC5" s="5">
        <v>-0.94503000000000004</v>
      </c>
      <c r="AD5" s="5">
        <v>1.0992139999999999</v>
      </c>
      <c r="AE5" s="5"/>
      <c r="AF5" s="5">
        <v>0.94348399999999999</v>
      </c>
      <c r="AG5" s="5"/>
      <c r="AH5" s="5">
        <v>1.043199</v>
      </c>
    </row>
    <row r="6" spans="1:34">
      <c r="A6" s="5">
        <v>0</v>
      </c>
      <c r="B6" s="5">
        <v>45</v>
      </c>
      <c r="C6" s="5">
        <v>234</v>
      </c>
      <c r="D6" s="5">
        <v>219</v>
      </c>
      <c r="E6" s="5">
        <v>91</v>
      </c>
      <c r="F6" s="5">
        <v>635</v>
      </c>
      <c r="G6" s="5">
        <v>3.4483E-2</v>
      </c>
      <c r="H6" s="5">
        <v>3.3112999999999997E-2</v>
      </c>
      <c r="I6" s="5">
        <v>3.3784000000000002E-2</v>
      </c>
      <c r="J6" s="5"/>
      <c r="K6" s="5">
        <v>0</v>
      </c>
      <c r="L6" s="5">
        <v>45</v>
      </c>
      <c r="M6" s="5">
        <v>199</v>
      </c>
      <c r="N6" s="5">
        <v>209</v>
      </c>
      <c r="O6" s="5">
        <v>106</v>
      </c>
      <c r="P6" s="5">
        <v>620</v>
      </c>
      <c r="Q6" s="5">
        <v>-2.3810000000000001E-2</v>
      </c>
      <c r="R6" s="5">
        <v>-2.4510000000000001E-2</v>
      </c>
      <c r="S6" s="5">
        <v>-2.4150000000000001E-2</v>
      </c>
      <c r="T6" s="5"/>
      <c r="U6" s="5">
        <v>0</v>
      </c>
      <c r="V6" s="5">
        <v>45</v>
      </c>
      <c r="W6" s="5">
        <v>53</v>
      </c>
      <c r="X6" s="5">
        <v>486</v>
      </c>
      <c r="Y6" s="5">
        <v>70</v>
      </c>
      <c r="Z6" s="5">
        <v>555</v>
      </c>
      <c r="AA6" s="5">
        <v>-1.2197199999999999</v>
      </c>
      <c r="AB6" s="5">
        <v>-0.80334000000000005</v>
      </c>
      <c r="AC6" s="5">
        <v>-1.1246799999999999</v>
      </c>
      <c r="AD6" s="5">
        <v>1.1098589999999999</v>
      </c>
      <c r="AE6" s="5"/>
      <c r="AF6" s="5">
        <v>0.90166999999999997</v>
      </c>
      <c r="AG6" s="5"/>
      <c r="AH6" s="5">
        <v>1.062338</v>
      </c>
    </row>
    <row r="7" spans="1:34">
      <c r="A7" s="5">
        <v>0</v>
      </c>
      <c r="B7" s="5">
        <v>60</v>
      </c>
      <c r="C7" s="5">
        <v>289</v>
      </c>
      <c r="D7" s="5">
        <v>147</v>
      </c>
      <c r="E7" s="5">
        <v>94</v>
      </c>
      <c r="F7" s="5">
        <v>624</v>
      </c>
      <c r="G7" s="5">
        <v>0.33490599999999998</v>
      </c>
      <c r="H7" s="5">
        <v>0.32568799999999998</v>
      </c>
      <c r="I7" s="5">
        <v>0.330233</v>
      </c>
      <c r="J7" s="5"/>
      <c r="K7" s="5">
        <v>0</v>
      </c>
      <c r="L7" s="5">
        <v>60</v>
      </c>
      <c r="M7" s="5">
        <v>126</v>
      </c>
      <c r="N7" s="5">
        <v>337</v>
      </c>
      <c r="O7" s="5">
        <v>81</v>
      </c>
      <c r="P7" s="5">
        <v>625</v>
      </c>
      <c r="Q7" s="5">
        <v>-0.49647000000000002</v>
      </c>
      <c r="R7" s="5">
        <v>-0.45572000000000001</v>
      </c>
      <c r="S7" s="5">
        <v>-0.47522999999999999</v>
      </c>
      <c r="T7" s="5"/>
      <c r="U7" s="5">
        <v>0</v>
      </c>
      <c r="V7" s="5">
        <v>60</v>
      </c>
      <c r="W7" s="5">
        <v>61</v>
      </c>
      <c r="X7" s="5">
        <v>429</v>
      </c>
      <c r="Y7" s="5">
        <v>69</v>
      </c>
      <c r="Z7" s="5">
        <v>548</v>
      </c>
      <c r="AA7" s="5">
        <v>-1.0574699999999999</v>
      </c>
      <c r="AB7" s="5">
        <v>-0.75102000000000002</v>
      </c>
      <c r="AC7" s="5">
        <v>-0.97097999999999995</v>
      </c>
      <c r="AD7" s="5">
        <v>1.107251</v>
      </c>
      <c r="AE7" s="5"/>
      <c r="AF7" s="5">
        <v>0.96457899999999996</v>
      </c>
      <c r="AG7" s="5"/>
      <c r="AH7" s="5">
        <v>1.064613</v>
      </c>
    </row>
    <row r="8" spans="1:34">
      <c r="A8" s="5">
        <v>0</v>
      </c>
      <c r="B8" s="5">
        <v>75</v>
      </c>
      <c r="C8" s="5">
        <v>402</v>
      </c>
      <c r="D8" s="5">
        <v>67</v>
      </c>
      <c r="E8" s="5">
        <v>80</v>
      </c>
      <c r="F8" s="5">
        <v>629</v>
      </c>
      <c r="G8" s="5">
        <v>0.78088599999999997</v>
      </c>
      <c r="H8" s="5">
        <v>0.71428599999999998</v>
      </c>
      <c r="I8" s="5">
        <v>0.74610200000000004</v>
      </c>
      <c r="J8" s="5"/>
      <c r="K8" s="5">
        <v>0</v>
      </c>
      <c r="L8" s="5">
        <v>75</v>
      </c>
      <c r="M8" s="5">
        <v>110</v>
      </c>
      <c r="N8" s="5">
        <v>351</v>
      </c>
      <c r="O8" s="5">
        <v>96</v>
      </c>
      <c r="P8" s="5">
        <v>653</v>
      </c>
      <c r="Q8" s="5">
        <v>-0.53200999999999998</v>
      </c>
      <c r="R8" s="5">
        <v>-0.52278000000000002</v>
      </c>
      <c r="S8" s="5">
        <v>-0.52734999999999999</v>
      </c>
      <c r="T8" s="5"/>
      <c r="U8" s="5">
        <v>0</v>
      </c>
      <c r="V8" s="5">
        <v>75</v>
      </c>
      <c r="W8" s="5">
        <v>106</v>
      </c>
      <c r="X8" s="5">
        <v>354</v>
      </c>
      <c r="Y8" s="5">
        <v>90</v>
      </c>
      <c r="Z8" s="5">
        <v>539</v>
      </c>
      <c r="AA8" s="5">
        <v>-0.73155999999999999</v>
      </c>
      <c r="AB8" s="5">
        <v>-0.53913</v>
      </c>
      <c r="AC8" s="5">
        <v>-0.71060000000000001</v>
      </c>
      <c r="AD8" s="5">
        <v>1.0909059999999999</v>
      </c>
      <c r="AE8" s="5"/>
      <c r="AF8" s="5">
        <v>1.0158240000000001</v>
      </c>
      <c r="AG8" s="5"/>
      <c r="AH8" s="5">
        <v>1.0716140000000001</v>
      </c>
    </row>
    <row r="9" spans="1:34">
      <c r="A9" s="5">
        <v>0</v>
      </c>
      <c r="B9" s="5">
        <v>90</v>
      </c>
      <c r="C9" s="5">
        <v>462</v>
      </c>
      <c r="D9" s="5">
        <v>36</v>
      </c>
      <c r="E9" s="5">
        <v>57</v>
      </c>
      <c r="F9" s="5">
        <v>612</v>
      </c>
      <c r="G9" s="5">
        <v>1.033981</v>
      </c>
      <c r="H9" s="5">
        <v>0.85542200000000002</v>
      </c>
      <c r="I9" s="5">
        <v>0.93626399999999999</v>
      </c>
      <c r="J9" s="5"/>
      <c r="K9" s="5">
        <v>0</v>
      </c>
      <c r="L9" s="5">
        <v>90</v>
      </c>
      <c r="M9" s="5">
        <v>215</v>
      </c>
      <c r="N9" s="5">
        <v>206</v>
      </c>
      <c r="O9" s="5">
        <v>113</v>
      </c>
      <c r="P9" s="5">
        <v>647</v>
      </c>
      <c r="Q9" s="5">
        <v>2.0133999999999999E-2</v>
      </c>
      <c r="R9" s="5">
        <v>2.1378000000000001E-2</v>
      </c>
      <c r="S9" s="5">
        <v>2.0736999999999998E-2</v>
      </c>
      <c r="T9" s="5"/>
      <c r="U9" s="5">
        <v>0</v>
      </c>
      <c r="V9" s="5">
        <v>90</v>
      </c>
      <c r="W9" s="5">
        <v>201</v>
      </c>
      <c r="X9" s="5">
        <v>216</v>
      </c>
      <c r="Y9" s="5">
        <v>110</v>
      </c>
      <c r="Z9" s="5">
        <v>521</v>
      </c>
      <c r="AA9" s="5">
        <v>-4.6730000000000001E-2</v>
      </c>
      <c r="AB9" s="5">
        <v>-3.5970000000000002E-2</v>
      </c>
      <c r="AC9" s="5">
        <v>-4.8230000000000002E-2</v>
      </c>
      <c r="AD9" s="5">
        <v>1.0169900000000001</v>
      </c>
      <c r="AE9" s="5"/>
      <c r="AF9" s="5">
        <v>0.92771099999999995</v>
      </c>
      <c r="AG9" s="5"/>
      <c r="AH9" s="5">
        <v>0.96813199999999999</v>
      </c>
    </row>
    <row r="10" spans="1:34">
      <c r="A10" s="5">
        <v>0</v>
      </c>
      <c r="B10" s="5">
        <v>105</v>
      </c>
      <c r="C10" s="5">
        <v>415</v>
      </c>
      <c r="D10" s="5">
        <v>80</v>
      </c>
      <c r="E10" s="5">
        <v>69</v>
      </c>
      <c r="F10" s="5">
        <v>633</v>
      </c>
      <c r="G10" s="5">
        <v>0.77367200000000003</v>
      </c>
      <c r="H10" s="5">
        <v>0.67676800000000004</v>
      </c>
      <c r="I10" s="5">
        <v>0.72198300000000004</v>
      </c>
      <c r="J10" s="5"/>
      <c r="K10" s="5">
        <v>0</v>
      </c>
      <c r="L10" s="5">
        <v>105</v>
      </c>
      <c r="M10" s="5">
        <v>350</v>
      </c>
      <c r="N10" s="5">
        <v>105</v>
      </c>
      <c r="O10" s="5">
        <v>77</v>
      </c>
      <c r="P10" s="5">
        <v>609</v>
      </c>
      <c r="Q10" s="5">
        <v>0.59902200000000005</v>
      </c>
      <c r="R10" s="5">
        <v>0.538462</v>
      </c>
      <c r="S10" s="5">
        <v>0.56713000000000002</v>
      </c>
      <c r="T10" s="5"/>
      <c r="U10" s="5">
        <v>0</v>
      </c>
      <c r="V10" s="5">
        <v>105</v>
      </c>
      <c r="W10" s="5">
        <v>350</v>
      </c>
      <c r="X10" s="5">
        <v>116</v>
      </c>
      <c r="Y10" s="5">
        <v>76</v>
      </c>
      <c r="Z10" s="5">
        <v>548</v>
      </c>
      <c r="AA10" s="5">
        <v>0.67241399999999996</v>
      </c>
      <c r="AB10" s="5">
        <v>0.50214599999999998</v>
      </c>
      <c r="AC10" s="5">
        <v>0.62903200000000004</v>
      </c>
      <c r="AD10" s="5">
        <v>1.087923</v>
      </c>
      <c r="AE10" s="5"/>
      <c r="AF10" s="5">
        <v>0.99590500000000004</v>
      </c>
      <c r="AG10" s="5"/>
      <c r="AH10" s="5">
        <v>1.050789</v>
      </c>
    </row>
    <row r="11" spans="1:34">
      <c r="A11" s="5">
        <v>0</v>
      </c>
      <c r="B11" s="5">
        <v>120</v>
      </c>
      <c r="C11" s="5">
        <v>257</v>
      </c>
      <c r="D11" s="5">
        <v>153</v>
      </c>
      <c r="E11" s="5">
        <v>105</v>
      </c>
      <c r="F11" s="5">
        <v>620</v>
      </c>
      <c r="G11" s="5">
        <v>0.24761900000000001</v>
      </c>
      <c r="H11" s="5">
        <v>0.25365900000000002</v>
      </c>
      <c r="I11" s="5">
        <v>0.25060199999999999</v>
      </c>
      <c r="J11" s="5"/>
      <c r="K11" s="5">
        <v>0</v>
      </c>
      <c r="L11" s="5">
        <v>120</v>
      </c>
      <c r="M11" s="5">
        <v>315</v>
      </c>
      <c r="N11" s="5">
        <v>127</v>
      </c>
      <c r="O11" s="5">
        <v>96</v>
      </c>
      <c r="P11" s="5">
        <v>634</v>
      </c>
      <c r="Q11" s="5">
        <v>0.43318000000000001</v>
      </c>
      <c r="R11" s="5">
        <v>0.42533900000000002</v>
      </c>
      <c r="S11" s="5">
        <v>0.42922399999999999</v>
      </c>
      <c r="T11" s="5"/>
      <c r="U11" s="5">
        <v>0</v>
      </c>
      <c r="V11" s="5">
        <v>120</v>
      </c>
      <c r="W11" s="5">
        <v>435</v>
      </c>
      <c r="X11" s="5">
        <v>54</v>
      </c>
      <c r="Y11" s="5">
        <v>57</v>
      </c>
      <c r="Z11" s="5">
        <v>528</v>
      </c>
      <c r="AA11" s="5">
        <v>1.1615850000000001</v>
      </c>
      <c r="AB11" s="5">
        <v>0.77914099999999997</v>
      </c>
      <c r="AC11" s="5">
        <v>1.0269539999999999</v>
      </c>
      <c r="AD11" s="5">
        <v>1.1277200000000001</v>
      </c>
      <c r="AE11" s="5"/>
      <c r="AF11" s="5">
        <v>0.96117399999999997</v>
      </c>
      <c r="AG11" s="5"/>
      <c r="AH11" s="5">
        <v>1.0689390000000001</v>
      </c>
    </row>
    <row r="12" spans="1:34">
      <c r="A12" s="5">
        <v>0</v>
      </c>
      <c r="B12" s="5">
        <v>135</v>
      </c>
      <c r="C12" s="5">
        <v>231</v>
      </c>
      <c r="D12" s="5">
        <v>200</v>
      </c>
      <c r="E12" s="5">
        <v>115</v>
      </c>
      <c r="F12" s="5">
        <v>661</v>
      </c>
      <c r="G12" s="5">
        <v>6.7244999999999999E-2</v>
      </c>
      <c r="H12" s="5">
        <v>7.1926000000000004E-2</v>
      </c>
      <c r="I12" s="5">
        <v>6.9506999999999999E-2</v>
      </c>
      <c r="J12" s="5"/>
      <c r="K12" s="5">
        <v>0</v>
      </c>
      <c r="L12" s="5">
        <v>135</v>
      </c>
      <c r="M12" s="5">
        <v>191</v>
      </c>
      <c r="N12" s="5">
        <v>213</v>
      </c>
      <c r="O12" s="5">
        <v>95</v>
      </c>
      <c r="P12" s="5">
        <v>594</v>
      </c>
      <c r="Q12" s="5">
        <v>-5.5840000000000001E-2</v>
      </c>
      <c r="R12" s="5">
        <v>-5.4460000000000001E-2</v>
      </c>
      <c r="S12" s="5">
        <v>-5.5140000000000002E-2</v>
      </c>
      <c r="T12" s="5"/>
      <c r="U12" s="5">
        <v>0</v>
      </c>
      <c r="V12" s="5">
        <v>135</v>
      </c>
      <c r="W12" s="5">
        <v>471</v>
      </c>
      <c r="X12" s="5">
        <v>47</v>
      </c>
      <c r="Y12" s="5">
        <v>63</v>
      </c>
      <c r="Z12" s="5">
        <v>505</v>
      </c>
      <c r="AA12" s="5">
        <v>1.390164</v>
      </c>
      <c r="AB12" s="5">
        <v>0.81853299999999996</v>
      </c>
      <c r="AC12" s="5">
        <v>1.2397659999999999</v>
      </c>
      <c r="AD12" s="5">
        <v>1.195082</v>
      </c>
      <c r="AE12" s="5"/>
      <c r="AF12" s="5">
        <v>0.90926600000000002</v>
      </c>
      <c r="AG12" s="5"/>
      <c r="AH12" s="5">
        <v>1.119883</v>
      </c>
    </row>
    <row r="13" spans="1:34">
      <c r="A13" s="5">
        <v>0</v>
      </c>
      <c r="B13" s="5">
        <v>150</v>
      </c>
      <c r="C13" s="5">
        <v>310</v>
      </c>
      <c r="D13" s="5">
        <v>150</v>
      </c>
      <c r="E13" s="5">
        <v>90</v>
      </c>
      <c r="F13" s="5">
        <v>640</v>
      </c>
      <c r="G13" s="5">
        <v>0.36363600000000001</v>
      </c>
      <c r="H13" s="5">
        <v>0.34782600000000002</v>
      </c>
      <c r="I13" s="5">
        <v>0.35555599999999998</v>
      </c>
      <c r="J13" s="5"/>
      <c r="K13" s="5">
        <v>0</v>
      </c>
      <c r="L13" s="5">
        <v>150</v>
      </c>
      <c r="M13" s="5">
        <v>115</v>
      </c>
      <c r="N13" s="5">
        <v>327</v>
      </c>
      <c r="O13" s="5">
        <v>105</v>
      </c>
      <c r="P13" s="5">
        <v>652</v>
      </c>
      <c r="Q13" s="5">
        <v>-0.46903</v>
      </c>
      <c r="R13" s="5">
        <v>-0.47964000000000001</v>
      </c>
      <c r="S13" s="5">
        <v>-0.47427000000000002</v>
      </c>
      <c r="T13" s="5"/>
      <c r="U13" s="5">
        <v>0</v>
      </c>
      <c r="V13" s="5">
        <v>150</v>
      </c>
      <c r="W13" s="5">
        <v>449</v>
      </c>
      <c r="X13" s="5">
        <v>54</v>
      </c>
      <c r="Y13" s="5">
        <v>63</v>
      </c>
      <c r="Z13" s="5">
        <v>543</v>
      </c>
      <c r="AA13" s="5">
        <v>1.1516029999999999</v>
      </c>
      <c r="AB13" s="5">
        <v>0.78528799999999999</v>
      </c>
      <c r="AC13" s="5">
        <v>1.039474</v>
      </c>
      <c r="AD13" s="5">
        <v>1.145661</v>
      </c>
      <c r="AE13" s="5"/>
      <c r="AF13" s="5">
        <v>0.98736299999999999</v>
      </c>
      <c r="AG13" s="5"/>
      <c r="AH13" s="5">
        <v>1.0972329999999999</v>
      </c>
    </row>
    <row r="14" spans="1:34">
      <c r="A14" s="5">
        <v>0</v>
      </c>
      <c r="B14" s="5">
        <v>165</v>
      </c>
      <c r="C14" s="5">
        <v>426</v>
      </c>
      <c r="D14" s="5">
        <v>81</v>
      </c>
      <c r="E14" s="5">
        <v>75</v>
      </c>
      <c r="F14" s="5">
        <v>657</v>
      </c>
      <c r="G14" s="5">
        <v>0.75492300000000001</v>
      </c>
      <c r="H14" s="5">
        <v>0.68047299999999999</v>
      </c>
      <c r="I14" s="5">
        <v>0.71576799999999996</v>
      </c>
      <c r="J14" s="5"/>
      <c r="K14" s="5">
        <v>0</v>
      </c>
      <c r="L14" s="5">
        <v>165</v>
      </c>
      <c r="M14" s="5">
        <v>107</v>
      </c>
      <c r="N14" s="5">
        <v>319</v>
      </c>
      <c r="O14" s="5">
        <v>100</v>
      </c>
      <c r="P14" s="5">
        <v>626</v>
      </c>
      <c r="Q14" s="5">
        <v>-0.49764999999999998</v>
      </c>
      <c r="R14" s="5">
        <v>-0.49764999999999998</v>
      </c>
      <c r="S14" s="5">
        <v>-0.49764999999999998</v>
      </c>
      <c r="T14" s="5"/>
      <c r="U14" s="5">
        <v>0</v>
      </c>
      <c r="V14" s="5">
        <v>165</v>
      </c>
      <c r="W14" s="5">
        <v>361</v>
      </c>
      <c r="X14" s="5">
        <v>90</v>
      </c>
      <c r="Y14" s="5">
        <v>87</v>
      </c>
      <c r="Z14" s="5">
        <v>536</v>
      </c>
      <c r="AA14" s="5">
        <v>0.80654800000000004</v>
      </c>
      <c r="AB14" s="5">
        <v>0.60088699999999995</v>
      </c>
      <c r="AC14" s="5">
        <v>0.77650399999999997</v>
      </c>
      <c r="AD14" s="5">
        <v>1.0924780000000001</v>
      </c>
      <c r="AE14" s="5"/>
      <c r="AF14" s="5">
        <v>1.013144</v>
      </c>
      <c r="AG14" s="5"/>
      <c r="AH14" s="5">
        <v>1.070284</v>
      </c>
    </row>
    <row r="15" spans="1:34">
      <c r="A15" s="5">
        <v>0</v>
      </c>
      <c r="B15" s="5">
        <v>180</v>
      </c>
      <c r="C15" s="5">
        <v>487</v>
      </c>
      <c r="D15" s="5">
        <v>53</v>
      </c>
      <c r="E15" s="5">
        <v>37</v>
      </c>
      <c r="F15" s="5">
        <v>614</v>
      </c>
      <c r="G15" s="5">
        <v>1.0483089999999999</v>
      </c>
      <c r="H15" s="5">
        <v>0.80370399999999997</v>
      </c>
      <c r="I15" s="5">
        <v>0.90985300000000002</v>
      </c>
      <c r="J15" s="5"/>
      <c r="K15" s="5">
        <v>0</v>
      </c>
      <c r="L15" s="5">
        <v>180</v>
      </c>
      <c r="M15" s="5">
        <v>230</v>
      </c>
      <c r="N15" s="5">
        <v>203</v>
      </c>
      <c r="O15" s="5">
        <v>86</v>
      </c>
      <c r="P15" s="5">
        <v>605</v>
      </c>
      <c r="Q15" s="5">
        <v>6.6667000000000004E-2</v>
      </c>
      <c r="R15" s="5">
        <v>6.2356000000000002E-2</v>
      </c>
      <c r="S15" s="5">
        <v>6.4438999999999996E-2</v>
      </c>
      <c r="T15" s="5"/>
      <c r="U15" s="5">
        <v>0</v>
      </c>
      <c r="V15" s="5">
        <v>180</v>
      </c>
      <c r="W15" s="5">
        <v>202</v>
      </c>
      <c r="X15" s="5">
        <v>224</v>
      </c>
      <c r="Y15" s="5">
        <v>91</v>
      </c>
      <c r="Z15" s="5">
        <v>519</v>
      </c>
      <c r="AA15" s="5">
        <v>-6.8970000000000004E-2</v>
      </c>
      <c r="AB15" s="5">
        <v>-5.1639999999999998E-2</v>
      </c>
      <c r="AC15" s="5">
        <v>-6.7070000000000005E-2</v>
      </c>
      <c r="AD15" s="5">
        <v>1.0241549999999999</v>
      </c>
      <c r="AE15" s="5"/>
      <c r="AF15" s="5">
        <v>0.90185199999999999</v>
      </c>
      <c r="AG15" s="5"/>
      <c r="AH15" s="5">
        <v>0.95492699999999997</v>
      </c>
    </row>
    <row r="16" spans="1:34">
      <c r="A16" s="5">
        <v>15</v>
      </c>
      <c r="B16" s="5">
        <v>0</v>
      </c>
      <c r="C16" s="5">
        <v>353</v>
      </c>
      <c r="D16" s="5">
        <v>105</v>
      </c>
      <c r="E16" s="5">
        <v>77</v>
      </c>
      <c r="F16" s="5">
        <v>612</v>
      </c>
      <c r="G16" s="5">
        <v>0.60194199999999998</v>
      </c>
      <c r="H16" s="5">
        <v>0.54148499999999999</v>
      </c>
      <c r="I16" s="5">
        <v>0.57011500000000004</v>
      </c>
      <c r="J16" s="5"/>
      <c r="K16" s="5">
        <v>15</v>
      </c>
      <c r="L16" s="5">
        <v>0</v>
      </c>
      <c r="M16" s="5">
        <v>219</v>
      </c>
      <c r="N16" s="5">
        <v>233</v>
      </c>
      <c r="O16" s="5">
        <v>94</v>
      </c>
      <c r="P16" s="5">
        <v>640</v>
      </c>
      <c r="Q16" s="5">
        <v>-3.1820000000000001E-2</v>
      </c>
      <c r="R16" s="5">
        <v>-3.0970000000000001E-2</v>
      </c>
      <c r="S16" s="5">
        <v>-3.1390000000000001E-2</v>
      </c>
      <c r="T16" s="5"/>
      <c r="U16" s="5">
        <v>15</v>
      </c>
      <c r="V16" s="5">
        <v>0</v>
      </c>
      <c r="W16" s="5">
        <v>448</v>
      </c>
      <c r="X16" s="5">
        <v>56</v>
      </c>
      <c r="Y16" s="5">
        <v>64</v>
      </c>
      <c r="Z16" s="5">
        <v>562</v>
      </c>
      <c r="AA16" s="5">
        <v>1.082873</v>
      </c>
      <c r="AB16" s="5">
        <v>0.77777799999999997</v>
      </c>
      <c r="AC16" s="5">
        <v>0.98492500000000005</v>
      </c>
      <c r="AD16" s="5">
        <v>1.119383</v>
      </c>
      <c r="AE16" s="5"/>
      <c r="AF16" s="5">
        <v>0.972159</v>
      </c>
      <c r="AG16" s="5"/>
      <c r="AH16" s="5">
        <v>1.0690139999999999</v>
      </c>
    </row>
    <row r="17" spans="1:34">
      <c r="A17" s="5">
        <v>15</v>
      </c>
      <c r="B17" s="5">
        <v>15</v>
      </c>
      <c r="C17" s="5">
        <v>396</v>
      </c>
      <c r="D17" s="5">
        <v>88</v>
      </c>
      <c r="E17" s="5">
        <v>76</v>
      </c>
      <c r="F17" s="5">
        <v>636</v>
      </c>
      <c r="G17" s="5">
        <v>0.70642199999999999</v>
      </c>
      <c r="H17" s="5">
        <v>0.63636400000000004</v>
      </c>
      <c r="I17" s="5">
        <v>0.66956499999999997</v>
      </c>
      <c r="J17" s="5"/>
      <c r="K17" s="5">
        <v>15</v>
      </c>
      <c r="L17" s="5">
        <v>15</v>
      </c>
      <c r="M17" s="5">
        <v>334</v>
      </c>
      <c r="N17" s="5">
        <v>131</v>
      </c>
      <c r="O17" s="5">
        <v>88</v>
      </c>
      <c r="P17" s="5">
        <v>641</v>
      </c>
      <c r="Q17" s="5">
        <v>0.46031699999999998</v>
      </c>
      <c r="R17" s="5">
        <v>0.43655899999999997</v>
      </c>
      <c r="S17" s="5">
        <v>0.44812400000000002</v>
      </c>
      <c r="T17" s="5"/>
      <c r="U17" s="5">
        <v>15</v>
      </c>
      <c r="V17" s="5">
        <v>15</v>
      </c>
      <c r="W17" s="5">
        <v>372</v>
      </c>
      <c r="X17" s="5">
        <v>109</v>
      </c>
      <c r="Y17" s="5">
        <v>91</v>
      </c>
      <c r="Z17" s="5">
        <v>545</v>
      </c>
      <c r="AA17" s="5">
        <v>0.76231899999999997</v>
      </c>
      <c r="AB17" s="5">
        <v>0.54677799999999999</v>
      </c>
      <c r="AC17" s="5">
        <v>0.74293799999999999</v>
      </c>
      <c r="AD17" s="5">
        <v>1.05515</v>
      </c>
      <c r="AE17" s="5"/>
      <c r="AF17" s="5">
        <v>0.96984899999999996</v>
      </c>
      <c r="AG17" s="5"/>
      <c r="AH17" s="5">
        <v>1.0338430000000001</v>
      </c>
    </row>
    <row r="18" spans="1:34">
      <c r="A18" s="5">
        <v>15</v>
      </c>
      <c r="B18" s="5">
        <v>30</v>
      </c>
      <c r="C18" s="5">
        <v>361</v>
      </c>
      <c r="D18" s="5">
        <v>113</v>
      </c>
      <c r="E18" s="5">
        <v>95</v>
      </c>
      <c r="F18" s="5">
        <v>664</v>
      </c>
      <c r="G18" s="5">
        <v>0.53448300000000004</v>
      </c>
      <c r="H18" s="5">
        <v>0.52320699999999998</v>
      </c>
      <c r="I18" s="5">
        <v>0.52878499999999995</v>
      </c>
      <c r="J18" s="5"/>
      <c r="K18" s="5">
        <v>15</v>
      </c>
      <c r="L18" s="5">
        <v>30</v>
      </c>
      <c r="M18" s="5">
        <v>450</v>
      </c>
      <c r="N18" s="5">
        <v>76</v>
      </c>
      <c r="O18" s="5">
        <v>63</v>
      </c>
      <c r="P18" s="5">
        <v>652</v>
      </c>
      <c r="Q18" s="5">
        <v>0.827434</v>
      </c>
      <c r="R18" s="5">
        <v>0.71102699999999996</v>
      </c>
      <c r="S18" s="5">
        <v>0.76482600000000001</v>
      </c>
      <c r="T18" s="5"/>
      <c r="U18" s="5">
        <v>15</v>
      </c>
      <c r="V18" s="5">
        <v>30</v>
      </c>
      <c r="W18" s="5">
        <v>231</v>
      </c>
      <c r="X18" s="5">
        <v>223</v>
      </c>
      <c r="Y18" s="5">
        <v>106</v>
      </c>
      <c r="Z18" s="5">
        <v>549</v>
      </c>
      <c r="AA18" s="5">
        <v>2.2922999999999999E-2</v>
      </c>
      <c r="AB18" s="5">
        <v>1.7621000000000001E-2</v>
      </c>
      <c r="AC18" s="5">
        <v>2.3324000000000001E-2</v>
      </c>
      <c r="AD18" s="5">
        <v>0.99190999999999996</v>
      </c>
      <c r="AE18" s="5"/>
      <c r="AF18" s="5">
        <v>0.93868499999999999</v>
      </c>
      <c r="AG18" s="5"/>
      <c r="AH18" s="5">
        <v>0.96337600000000001</v>
      </c>
    </row>
    <row r="19" spans="1:34">
      <c r="A19" s="5">
        <v>15</v>
      </c>
      <c r="B19" s="5">
        <v>45</v>
      </c>
      <c r="C19" s="5">
        <v>225</v>
      </c>
      <c r="D19" s="5">
        <v>213</v>
      </c>
      <c r="E19" s="5">
        <v>103</v>
      </c>
      <c r="F19" s="5">
        <v>644</v>
      </c>
      <c r="G19" s="5">
        <v>2.7026999999999999E-2</v>
      </c>
      <c r="H19" s="5">
        <v>2.7397000000000001E-2</v>
      </c>
      <c r="I19" s="5">
        <v>2.7210999999999999E-2</v>
      </c>
      <c r="J19" s="5"/>
      <c r="K19" s="5">
        <v>15</v>
      </c>
      <c r="L19" s="5">
        <v>45</v>
      </c>
      <c r="M19" s="5">
        <v>448</v>
      </c>
      <c r="N19" s="5">
        <v>78</v>
      </c>
      <c r="O19" s="5">
        <v>50</v>
      </c>
      <c r="P19" s="5">
        <v>626</v>
      </c>
      <c r="Q19" s="5">
        <v>0.86854500000000001</v>
      </c>
      <c r="R19" s="5">
        <v>0.70342199999999999</v>
      </c>
      <c r="S19" s="5">
        <v>0.77731099999999997</v>
      </c>
      <c r="T19" s="5"/>
      <c r="U19" s="5">
        <v>15</v>
      </c>
      <c r="V19" s="5">
        <v>45</v>
      </c>
      <c r="W19" s="5">
        <v>122</v>
      </c>
      <c r="X19" s="5">
        <v>327</v>
      </c>
      <c r="Y19" s="5">
        <v>92</v>
      </c>
      <c r="Z19" s="5">
        <v>572</v>
      </c>
      <c r="AA19" s="5">
        <v>-0.55108000000000001</v>
      </c>
      <c r="AB19" s="5">
        <v>-0.45656999999999998</v>
      </c>
      <c r="AC19" s="5">
        <v>-0.53947000000000001</v>
      </c>
      <c r="AD19" s="5">
        <v>1.01386</v>
      </c>
      <c r="AE19" s="5"/>
      <c r="AF19" s="5">
        <v>0.91873300000000002</v>
      </c>
      <c r="AG19" s="5"/>
      <c r="AH19" s="5">
        <v>0.97145400000000004</v>
      </c>
    </row>
    <row r="20" spans="1:34">
      <c r="A20" s="5">
        <v>15</v>
      </c>
      <c r="B20" s="5">
        <v>60</v>
      </c>
      <c r="C20" s="5">
        <v>171</v>
      </c>
      <c r="D20" s="5">
        <v>279</v>
      </c>
      <c r="E20" s="5">
        <v>96</v>
      </c>
      <c r="F20" s="5">
        <v>642</v>
      </c>
      <c r="G20" s="5">
        <v>-0.24434</v>
      </c>
      <c r="H20" s="5">
        <v>-0.24</v>
      </c>
      <c r="I20" s="5">
        <v>-0.24215</v>
      </c>
      <c r="J20" s="5"/>
      <c r="K20" s="5">
        <v>15</v>
      </c>
      <c r="L20" s="5">
        <v>60</v>
      </c>
      <c r="M20" s="5">
        <v>321</v>
      </c>
      <c r="N20" s="5">
        <v>134</v>
      </c>
      <c r="O20" s="5">
        <v>88</v>
      </c>
      <c r="P20" s="5">
        <v>631</v>
      </c>
      <c r="Q20" s="5">
        <v>0.43387500000000001</v>
      </c>
      <c r="R20" s="5">
        <v>0.41098899999999999</v>
      </c>
      <c r="S20" s="5">
        <v>0.422122</v>
      </c>
      <c r="T20" s="5"/>
      <c r="U20" s="5">
        <v>15</v>
      </c>
      <c r="V20" s="5">
        <v>60</v>
      </c>
      <c r="W20" s="5">
        <v>64</v>
      </c>
      <c r="X20" s="5">
        <v>437</v>
      </c>
      <c r="Y20" s="5">
        <v>65</v>
      </c>
      <c r="Z20" s="5">
        <v>568</v>
      </c>
      <c r="AA20" s="5">
        <v>-1.01359</v>
      </c>
      <c r="AB20" s="5">
        <v>-0.74451000000000001</v>
      </c>
      <c r="AC20" s="5">
        <v>-0.92556000000000005</v>
      </c>
      <c r="AD20" s="5">
        <v>1.0633760000000001</v>
      </c>
      <c r="AE20" s="5"/>
      <c r="AF20" s="5">
        <v>0.94136399999999998</v>
      </c>
      <c r="AG20" s="5"/>
      <c r="AH20" s="5">
        <v>1.02244</v>
      </c>
    </row>
    <row r="21" spans="1:34">
      <c r="A21" s="5">
        <v>15</v>
      </c>
      <c r="B21" s="5">
        <v>75</v>
      </c>
      <c r="C21" s="5">
        <v>207</v>
      </c>
      <c r="D21" s="5">
        <v>235</v>
      </c>
      <c r="E21" s="5">
        <v>99</v>
      </c>
      <c r="F21" s="5">
        <v>640</v>
      </c>
      <c r="G21" s="5">
        <v>-6.3640000000000002E-2</v>
      </c>
      <c r="H21" s="5">
        <v>-6.3350000000000004E-2</v>
      </c>
      <c r="I21" s="5">
        <v>-6.3490000000000005E-2</v>
      </c>
      <c r="J21" s="5"/>
      <c r="K21" s="5">
        <v>15</v>
      </c>
      <c r="L21" s="5">
        <v>75</v>
      </c>
      <c r="M21" s="5">
        <v>214</v>
      </c>
      <c r="N21" s="5">
        <v>192</v>
      </c>
      <c r="O21" s="5">
        <v>108</v>
      </c>
      <c r="P21" s="5">
        <v>622</v>
      </c>
      <c r="Q21" s="5">
        <v>5.2132999999999999E-2</v>
      </c>
      <c r="R21" s="5">
        <v>5.4186999999999999E-2</v>
      </c>
      <c r="S21" s="5">
        <v>5.314E-2</v>
      </c>
      <c r="T21" s="5"/>
      <c r="U21" s="5">
        <v>15</v>
      </c>
      <c r="V21" s="5">
        <v>75</v>
      </c>
      <c r="W21" s="5">
        <v>52</v>
      </c>
      <c r="X21" s="5">
        <v>493</v>
      </c>
      <c r="Y21" s="5">
        <v>58</v>
      </c>
      <c r="Z21" s="5">
        <v>543</v>
      </c>
      <c r="AA21" s="5">
        <v>-1.2857099999999999</v>
      </c>
      <c r="AB21" s="5">
        <v>-0.80916999999999994</v>
      </c>
      <c r="AC21" s="5">
        <v>-1.1454500000000001</v>
      </c>
      <c r="AD21" s="5">
        <v>1.142857</v>
      </c>
      <c r="AE21" s="5"/>
      <c r="AF21" s="5">
        <v>0.90458700000000003</v>
      </c>
      <c r="AG21" s="5"/>
      <c r="AH21" s="5">
        <v>1.072727</v>
      </c>
    </row>
    <row r="22" spans="1:34">
      <c r="A22" s="5">
        <v>15</v>
      </c>
      <c r="B22" s="5">
        <v>90</v>
      </c>
      <c r="C22" s="5">
        <v>355</v>
      </c>
      <c r="D22" s="5">
        <v>137</v>
      </c>
      <c r="E22" s="5">
        <v>79</v>
      </c>
      <c r="F22" s="5">
        <v>650</v>
      </c>
      <c r="G22" s="5">
        <v>0.48444399999999999</v>
      </c>
      <c r="H22" s="5">
        <v>0.44308900000000001</v>
      </c>
      <c r="I22" s="5">
        <v>0.46284500000000001</v>
      </c>
      <c r="J22" s="5"/>
      <c r="K22" s="5">
        <v>15</v>
      </c>
      <c r="L22" s="5">
        <v>90</v>
      </c>
      <c r="M22" s="5">
        <v>204</v>
      </c>
      <c r="N22" s="5">
        <v>228</v>
      </c>
      <c r="O22" s="5">
        <v>79</v>
      </c>
      <c r="P22" s="5">
        <v>590</v>
      </c>
      <c r="Q22" s="5">
        <v>-6.1539999999999997E-2</v>
      </c>
      <c r="R22" s="5">
        <v>-5.5559999999999998E-2</v>
      </c>
      <c r="S22" s="5">
        <v>-5.8389999999999997E-2</v>
      </c>
      <c r="T22" s="5"/>
      <c r="U22" s="5">
        <v>15</v>
      </c>
      <c r="V22" s="5">
        <v>90</v>
      </c>
      <c r="W22" s="5">
        <v>57</v>
      </c>
      <c r="X22" s="5">
        <v>440</v>
      </c>
      <c r="Y22" s="5">
        <v>64</v>
      </c>
      <c r="Z22" s="5">
        <v>550</v>
      </c>
      <c r="AA22" s="5">
        <v>-1.09429</v>
      </c>
      <c r="AB22" s="5">
        <v>-0.77061999999999997</v>
      </c>
      <c r="AC22" s="5">
        <v>-0.99222999999999995</v>
      </c>
      <c r="AD22" s="5">
        <v>1.094951</v>
      </c>
      <c r="AE22" s="5"/>
      <c r="AF22" s="5">
        <v>0.94446200000000002</v>
      </c>
      <c r="AG22" s="5"/>
      <c r="AH22" s="5">
        <v>1.0453589999999999</v>
      </c>
    </row>
    <row r="23" spans="1:34">
      <c r="A23" s="5">
        <v>15</v>
      </c>
      <c r="B23" s="5">
        <v>105</v>
      </c>
      <c r="C23" s="5">
        <v>421</v>
      </c>
      <c r="D23" s="5">
        <v>88</v>
      </c>
      <c r="E23" s="5">
        <v>65</v>
      </c>
      <c r="F23" s="5">
        <v>639</v>
      </c>
      <c r="G23" s="5">
        <v>0.75854200000000005</v>
      </c>
      <c r="H23" s="5">
        <v>0.65422400000000003</v>
      </c>
      <c r="I23" s="5">
        <v>0.70253200000000005</v>
      </c>
      <c r="J23" s="5"/>
      <c r="K23" s="5">
        <v>15</v>
      </c>
      <c r="L23" s="5">
        <v>105</v>
      </c>
      <c r="M23" s="5">
        <v>331</v>
      </c>
      <c r="N23" s="5">
        <v>129</v>
      </c>
      <c r="O23" s="5">
        <v>100</v>
      </c>
      <c r="P23" s="5">
        <v>660</v>
      </c>
      <c r="Q23" s="5">
        <v>0.43913000000000002</v>
      </c>
      <c r="R23" s="5">
        <v>0.43913000000000002</v>
      </c>
      <c r="S23" s="5">
        <v>0.43913000000000002</v>
      </c>
      <c r="T23" s="5"/>
      <c r="U23" s="5">
        <v>15</v>
      </c>
      <c r="V23" s="5">
        <v>105</v>
      </c>
      <c r="W23" s="5">
        <v>105</v>
      </c>
      <c r="X23" s="5">
        <v>334</v>
      </c>
      <c r="Y23" s="5">
        <v>84</v>
      </c>
      <c r="Z23" s="5">
        <v>548</v>
      </c>
      <c r="AA23" s="5">
        <v>-0.65805000000000002</v>
      </c>
      <c r="AB23" s="5">
        <v>-0.52163999999999999</v>
      </c>
      <c r="AC23" s="5">
        <v>-0.62912000000000001</v>
      </c>
      <c r="AD23" s="5">
        <v>1.0440389999999999</v>
      </c>
      <c r="AE23" s="5"/>
      <c r="AF23" s="5">
        <v>0.97081899999999999</v>
      </c>
      <c r="AG23" s="5"/>
      <c r="AH23" s="5">
        <v>1.0158039999999999</v>
      </c>
    </row>
    <row r="24" spans="1:34">
      <c r="A24" s="5">
        <v>15</v>
      </c>
      <c r="B24" s="5">
        <v>120</v>
      </c>
      <c r="C24" s="5">
        <v>329</v>
      </c>
      <c r="D24" s="5">
        <v>115</v>
      </c>
      <c r="E24" s="5">
        <v>96</v>
      </c>
      <c r="F24" s="5">
        <v>636</v>
      </c>
      <c r="G24" s="5">
        <v>0.49082599999999998</v>
      </c>
      <c r="H24" s="5">
        <v>0.48198200000000002</v>
      </c>
      <c r="I24" s="5">
        <v>0.48636400000000002</v>
      </c>
      <c r="J24" s="5"/>
      <c r="K24" s="5">
        <v>15</v>
      </c>
      <c r="L24" s="5">
        <v>120</v>
      </c>
      <c r="M24" s="5">
        <v>436</v>
      </c>
      <c r="N24" s="5">
        <v>69</v>
      </c>
      <c r="O24" s="5">
        <v>65</v>
      </c>
      <c r="P24" s="5">
        <v>635</v>
      </c>
      <c r="Q24" s="5">
        <v>0.84367800000000004</v>
      </c>
      <c r="R24" s="5">
        <v>0.72673299999999996</v>
      </c>
      <c r="S24" s="5">
        <v>0.78085099999999996</v>
      </c>
      <c r="T24" s="5"/>
      <c r="U24" s="5">
        <v>15</v>
      </c>
      <c r="V24" s="5">
        <v>120</v>
      </c>
      <c r="W24" s="5">
        <v>238</v>
      </c>
      <c r="X24" s="5">
        <v>225</v>
      </c>
      <c r="Y24" s="5">
        <v>113</v>
      </c>
      <c r="Z24" s="5">
        <v>539</v>
      </c>
      <c r="AA24" s="5">
        <v>3.8348E-2</v>
      </c>
      <c r="AB24" s="5">
        <v>2.8077999999999999E-2</v>
      </c>
      <c r="AC24" s="5">
        <v>3.9877000000000003E-2</v>
      </c>
      <c r="AD24" s="5">
        <v>0.98802999999999996</v>
      </c>
      <c r="AE24" s="5"/>
      <c r="AF24" s="5">
        <v>0.93518000000000001</v>
      </c>
      <c r="AG24" s="5"/>
      <c r="AH24" s="5">
        <v>0.95970900000000003</v>
      </c>
    </row>
    <row r="25" spans="1:34">
      <c r="A25" s="5">
        <v>15</v>
      </c>
      <c r="B25" s="5">
        <v>135</v>
      </c>
      <c r="C25" s="5">
        <v>226</v>
      </c>
      <c r="D25" s="5">
        <v>215</v>
      </c>
      <c r="E25" s="5">
        <v>110</v>
      </c>
      <c r="F25" s="5">
        <v>661</v>
      </c>
      <c r="G25" s="5">
        <v>2.3861E-2</v>
      </c>
      <c r="H25" s="5">
        <v>2.4943E-2</v>
      </c>
      <c r="I25" s="5">
        <v>2.4389999999999998E-2</v>
      </c>
      <c r="J25" s="5"/>
      <c r="K25" s="5">
        <v>15</v>
      </c>
      <c r="L25" s="5">
        <v>135</v>
      </c>
      <c r="M25" s="5">
        <v>442</v>
      </c>
      <c r="N25" s="5">
        <v>69</v>
      </c>
      <c r="O25" s="5">
        <v>56</v>
      </c>
      <c r="P25" s="5">
        <v>623</v>
      </c>
      <c r="Q25" s="5">
        <v>0.88179700000000005</v>
      </c>
      <c r="R25" s="5">
        <v>0.72994099999999995</v>
      </c>
      <c r="S25" s="5">
        <v>0.79871499999999995</v>
      </c>
      <c r="T25" s="5"/>
      <c r="U25" s="5">
        <v>15</v>
      </c>
      <c r="V25" s="5">
        <v>135</v>
      </c>
      <c r="W25" s="5">
        <v>331</v>
      </c>
      <c r="X25" s="5">
        <v>129</v>
      </c>
      <c r="Y25" s="5">
        <v>93</v>
      </c>
      <c r="Z25" s="5">
        <v>545</v>
      </c>
      <c r="AA25" s="5">
        <v>0.585507</v>
      </c>
      <c r="AB25" s="5">
        <v>0.43913000000000002</v>
      </c>
      <c r="AC25" s="5">
        <v>0.57386400000000004</v>
      </c>
      <c r="AD25" s="5">
        <v>1.028206</v>
      </c>
      <c r="AE25" s="5"/>
      <c r="AF25" s="5">
        <v>0.92585600000000001</v>
      </c>
      <c r="AG25" s="5"/>
      <c r="AH25" s="5">
        <v>0.98931999999999998</v>
      </c>
    </row>
    <row r="26" spans="1:34">
      <c r="A26" s="5">
        <v>15</v>
      </c>
      <c r="B26" s="5">
        <v>150</v>
      </c>
      <c r="C26" s="5">
        <v>171</v>
      </c>
      <c r="D26" s="5">
        <v>262</v>
      </c>
      <c r="E26" s="5">
        <v>100</v>
      </c>
      <c r="F26" s="5">
        <v>633</v>
      </c>
      <c r="G26" s="5">
        <v>-0.21016000000000001</v>
      </c>
      <c r="H26" s="5">
        <v>-0.21016000000000001</v>
      </c>
      <c r="I26" s="5">
        <v>-0.21016000000000001</v>
      </c>
      <c r="J26" s="5"/>
      <c r="K26" s="5">
        <v>15</v>
      </c>
      <c r="L26" s="5">
        <v>150</v>
      </c>
      <c r="M26" s="5">
        <v>317</v>
      </c>
      <c r="N26" s="5">
        <v>135</v>
      </c>
      <c r="O26" s="5">
        <v>96</v>
      </c>
      <c r="P26" s="5">
        <v>644</v>
      </c>
      <c r="Q26" s="5">
        <v>0.40991</v>
      </c>
      <c r="R26" s="5">
        <v>0.40265499999999999</v>
      </c>
      <c r="S26" s="5">
        <v>0.40625</v>
      </c>
      <c r="T26" s="5"/>
      <c r="U26" s="5">
        <v>15</v>
      </c>
      <c r="V26" s="5">
        <v>150</v>
      </c>
      <c r="W26" s="5">
        <v>444</v>
      </c>
      <c r="X26" s="5">
        <v>64</v>
      </c>
      <c r="Y26" s="5">
        <v>56</v>
      </c>
      <c r="Z26" s="5">
        <v>559</v>
      </c>
      <c r="AA26" s="5">
        <v>1.0584960000000001</v>
      </c>
      <c r="AB26" s="5">
        <v>0.748031</v>
      </c>
      <c r="AC26" s="5">
        <v>0.94292799999999999</v>
      </c>
      <c r="AD26" s="5">
        <v>1.0733600000000001</v>
      </c>
      <c r="AE26" s="5"/>
      <c r="AF26" s="5">
        <v>0.93735500000000005</v>
      </c>
      <c r="AG26" s="5"/>
      <c r="AH26" s="5">
        <v>1.022526</v>
      </c>
    </row>
    <row r="27" spans="1:34">
      <c r="A27" s="5">
        <v>15</v>
      </c>
      <c r="B27" s="5">
        <v>165</v>
      </c>
      <c r="C27" s="5">
        <v>218</v>
      </c>
      <c r="D27" s="5">
        <v>234</v>
      </c>
      <c r="E27" s="5">
        <v>115</v>
      </c>
      <c r="F27" s="5">
        <v>682</v>
      </c>
      <c r="G27" s="5">
        <v>-3.32E-2</v>
      </c>
      <c r="H27" s="5">
        <v>-3.5400000000000001E-2</v>
      </c>
      <c r="I27" s="5">
        <v>-3.4259999999999999E-2</v>
      </c>
      <c r="J27" s="5"/>
      <c r="K27" s="5">
        <v>15</v>
      </c>
      <c r="L27" s="5">
        <v>165</v>
      </c>
      <c r="M27" s="5">
        <v>220</v>
      </c>
      <c r="N27" s="5">
        <v>197</v>
      </c>
      <c r="O27" s="5">
        <v>98</v>
      </c>
      <c r="P27" s="5">
        <v>613</v>
      </c>
      <c r="Q27" s="5">
        <v>5.5690000000000003E-2</v>
      </c>
      <c r="R27" s="5">
        <v>5.5155999999999997E-2</v>
      </c>
      <c r="S27" s="5">
        <v>5.5421999999999999E-2</v>
      </c>
      <c r="T27" s="5"/>
      <c r="U27" s="5">
        <v>15</v>
      </c>
      <c r="V27" s="5">
        <v>165</v>
      </c>
      <c r="W27" s="5">
        <v>511</v>
      </c>
      <c r="X27" s="5">
        <v>48</v>
      </c>
      <c r="Y27" s="5">
        <v>46</v>
      </c>
      <c r="Z27" s="5">
        <v>557</v>
      </c>
      <c r="AA27" s="5">
        <v>1.2969189999999999</v>
      </c>
      <c r="AB27" s="5">
        <v>0.82826500000000003</v>
      </c>
      <c r="AC27" s="5">
        <v>1.1265210000000001</v>
      </c>
      <c r="AD27" s="5">
        <v>1.1484589999999999</v>
      </c>
      <c r="AE27" s="5"/>
      <c r="AF27" s="5">
        <v>0.91413199999999994</v>
      </c>
      <c r="AG27" s="5"/>
      <c r="AH27" s="5">
        <v>1.0632600000000001</v>
      </c>
    </row>
    <row r="28" spans="1:34">
      <c r="A28" s="5">
        <v>15</v>
      </c>
      <c r="B28" s="5">
        <v>180</v>
      </c>
      <c r="C28" s="5">
        <v>358</v>
      </c>
      <c r="D28" s="5">
        <v>124</v>
      </c>
      <c r="E28" s="5">
        <v>85</v>
      </c>
      <c r="F28" s="5">
        <v>652</v>
      </c>
      <c r="G28" s="5">
        <v>0.51769900000000002</v>
      </c>
      <c r="H28" s="5">
        <v>0.48547699999999999</v>
      </c>
      <c r="I28" s="5">
        <v>0.50107100000000004</v>
      </c>
      <c r="J28" s="5"/>
      <c r="K28" s="5">
        <v>15</v>
      </c>
      <c r="L28" s="5">
        <v>180</v>
      </c>
      <c r="M28" s="5">
        <v>205</v>
      </c>
      <c r="N28" s="5">
        <v>251</v>
      </c>
      <c r="O28" s="5">
        <v>94</v>
      </c>
      <c r="P28" s="5">
        <v>644</v>
      </c>
      <c r="Q28" s="5">
        <v>-0.1036</v>
      </c>
      <c r="R28" s="5">
        <v>-0.10088</v>
      </c>
      <c r="S28" s="5">
        <v>-0.10222000000000001</v>
      </c>
      <c r="T28" s="5"/>
      <c r="U28" s="5">
        <v>15</v>
      </c>
      <c r="V28" s="5">
        <v>180</v>
      </c>
      <c r="W28" s="5">
        <v>446</v>
      </c>
      <c r="X28" s="5">
        <v>67</v>
      </c>
      <c r="Y28" s="5">
        <v>60</v>
      </c>
      <c r="Z28" s="5">
        <v>542</v>
      </c>
      <c r="AA28" s="5">
        <v>1.108187</v>
      </c>
      <c r="AB28" s="5">
        <v>0.73879099999999998</v>
      </c>
      <c r="AC28" s="5">
        <v>0.992147</v>
      </c>
      <c r="AD28" s="5">
        <v>1.1092839999999999</v>
      </c>
      <c r="AE28" s="5"/>
      <c r="AF28" s="5">
        <v>0.94127499999999997</v>
      </c>
      <c r="AG28" s="5"/>
      <c r="AH28" s="5">
        <v>1.05488</v>
      </c>
    </row>
    <row r="29" spans="1:34">
      <c r="A29" s="5">
        <v>30</v>
      </c>
      <c r="B29" s="5">
        <v>0</v>
      </c>
      <c r="C29" s="5">
        <v>113</v>
      </c>
      <c r="D29" s="5">
        <v>373</v>
      </c>
      <c r="E29" s="5">
        <v>74</v>
      </c>
      <c r="F29" s="5">
        <v>634</v>
      </c>
      <c r="G29" s="5">
        <v>-0.59907999999999995</v>
      </c>
      <c r="H29" s="5">
        <v>-0.53498000000000001</v>
      </c>
      <c r="I29" s="5">
        <v>-0.56521999999999994</v>
      </c>
      <c r="J29" s="5"/>
      <c r="K29" s="5">
        <v>30</v>
      </c>
      <c r="L29" s="5">
        <v>0</v>
      </c>
      <c r="M29" s="5">
        <v>222</v>
      </c>
      <c r="N29" s="5">
        <v>183</v>
      </c>
      <c r="O29" s="5">
        <v>103</v>
      </c>
      <c r="P29" s="5">
        <v>611</v>
      </c>
      <c r="Q29" s="5">
        <v>9.4891000000000003E-2</v>
      </c>
      <c r="R29" s="5">
        <v>9.6296000000000007E-2</v>
      </c>
      <c r="S29" s="5">
        <v>9.5588000000000006E-2</v>
      </c>
      <c r="T29" s="5"/>
      <c r="U29" s="5">
        <v>30</v>
      </c>
      <c r="V29" s="5">
        <v>0</v>
      </c>
      <c r="W29" s="5">
        <v>439</v>
      </c>
      <c r="X29" s="5">
        <v>62</v>
      </c>
      <c r="Y29" s="5">
        <v>61</v>
      </c>
      <c r="Z29" s="5">
        <v>575</v>
      </c>
      <c r="AA29" s="5">
        <v>1.005333</v>
      </c>
      <c r="AB29" s="5">
        <v>0.75249500000000002</v>
      </c>
      <c r="AC29" s="5">
        <v>0.91062799999999999</v>
      </c>
      <c r="AD29" s="5">
        <v>1.0850919999999999</v>
      </c>
      <c r="AE29" s="5"/>
      <c r="AF29" s="5">
        <v>0.95958500000000002</v>
      </c>
      <c r="AG29" s="5"/>
      <c r="AH29" s="5">
        <v>1.0356179999999999</v>
      </c>
    </row>
    <row r="30" spans="1:34">
      <c r="A30" s="5">
        <v>30</v>
      </c>
      <c r="B30" s="5">
        <v>15</v>
      </c>
      <c r="C30" s="5">
        <v>210</v>
      </c>
      <c r="D30" s="5">
        <v>222</v>
      </c>
      <c r="E30" s="5">
        <v>104</v>
      </c>
      <c r="F30" s="5">
        <v>640</v>
      </c>
      <c r="G30" s="5">
        <v>-2.7269999999999999E-2</v>
      </c>
      <c r="H30" s="5">
        <v>-2.7779999999999999E-2</v>
      </c>
      <c r="I30" s="5">
        <v>-2.7519999999999999E-2</v>
      </c>
      <c r="J30" s="5"/>
      <c r="K30" s="5">
        <v>30</v>
      </c>
      <c r="L30" s="5">
        <v>15</v>
      </c>
      <c r="M30" s="5">
        <v>216</v>
      </c>
      <c r="N30" s="5">
        <v>234</v>
      </c>
      <c r="O30" s="5">
        <v>96</v>
      </c>
      <c r="P30" s="5">
        <v>642</v>
      </c>
      <c r="Q30" s="5">
        <v>-4.0719999999999999E-2</v>
      </c>
      <c r="R30" s="5">
        <v>-0.04</v>
      </c>
      <c r="S30" s="5">
        <v>-4.036E-2</v>
      </c>
      <c r="T30" s="5"/>
      <c r="U30" s="5">
        <v>30</v>
      </c>
      <c r="V30" s="5">
        <v>15</v>
      </c>
      <c r="W30" s="5">
        <v>501</v>
      </c>
      <c r="X30" s="5">
        <v>45</v>
      </c>
      <c r="Y30" s="5">
        <v>61</v>
      </c>
      <c r="Z30" s="5">
        <v>553</v>
      </c>
      <c r="AA30" s="5">
        <v>1.291785</v>
      </c>
      <c r="AB30" s="5">
        <v>0.83516500000000005</v>
      </c>
      <c r="AC30" s="5">
        <v>1.163265</v>
      </c>
      <c r="AD30" s="5">
        <v>1.1458919999999999</v>
      </c>
      <c r="AE30" s="5"/>
      <c r="AF30" s="5">
        <v>0.91758200000000001</v>
      </c>
      <c r="AG30" s="5"/>
      <c r="AH30" s="5">
        <v>1.0816330000000001</v>
      </c>
    </row>
    <row r="31" spans="1:34">
      <c r="A31" s="5">
        <v>30</v>
      </c>
      <c r="B31" s="5">
        <v>30</v>
      </c>
      <c r="C31" s="5">
        <v>315</v>
      </c>
      <c r="D31" s="5">
        <v>148</v>
      </c>
      <c r="E31" s="5">
        <v>76</v>
      </c>
      <c r="F31" s="5">
        <v>615</v>
      </c>
      <c r="G31" s="5">
        <v>0.40240999999999999</v>
      </c>
      <c r="H31" s="5">
        <v>0.36069099999999998</v>
      </c>
      <c r="I31" s="5">
        <v>0.38041000000000003</v>
      </c>
      <c r="J31" s="5"/>
      <c r="K31" s="5">
        <v>30</v>
      </c>
      <c r="L31" s="5">
        <v>30</v>
      </c>
      <c r="M31" s="5">
        <v>337</v>
      </c>
      <c r="N31" s="5">
        <v>122</v>
      </c>
      <c r="O31" s="5">
        <v>92</v>
      </c>
      <c r="P31" s="5">
        <v>643</v>
      </c>
      <c r="Q31" s="5">
        <v>0.48532700000000001</v>
      </c>
      <c r="R31" s="5">
        <v>0.46840999999999999</v>
      </c>
      <c r="S31" s="5">
        <v>0.47671799999999998</v>
      </c>
      <c r="T31" s="5"/>
      <c r="U31" s="5">
        <v>30</v>
      </c>
      <c r="V31" s="5">
        <v>30</v>
      </c>
      <c r="W31" s="5">
        <v>456</v>
      </c>
      <c r="X31" s="5">
        <v>57</v>
      </c>
      <c r="Y31" s="5">
        <v>64</v>
      </c>
      <c r="Z31" s="5">
        <v>545</v>
      </c>
      <c r="AA31" s="5">
        <v>1.156522</v>
      </c>
      <c r="AB31" s="5">
        <v>0.77777799999999997</v>
      </c>
      <c r="AC31" s="5">
        <v>1.0472440000000001</v>
      </c>
      <c r="AD31" s="5">
        <v>1.156166</v>
      </c>
      <c r="AE31" s="5"/>
      <c r="AF31" s="5">
        <v>0.98328800000000005</v>
      </c>
      <c r="AG31" s="5"/>
      <c r="AH31" s="5">
        <v>1.1042339999999999</v>
      </c>
    </row>
    <row r="32" spans="1:34">
      <c r="A32" s="5">
        <v>30</v>
      </c>
      <c r="B32" s="5">
        <v>45</v>
      </c>
      <c r="C32" s="5">
        <v>209</v>
      </c>
      <c r="D32" s="5">
        <v>219</v>
      </c>
      <c r="E32" s="5">
        <v>97</v>
      </c>
      <c r="F32" s="5">
        <v>622</v>
      </c>
      <c r="G32" s="5">
        <v>-2.3699999999999999E-2</v>
      </c>
      <c r="H32" s="5">
        <v>-2.3359999999999999E-2</v>
      </c>
      <c r="I32" s="5">
        <v>-2.3529999999999999E-2</v>
      </c>
      <c r="J32" s="5"/>
      <c r="K32" s="5">
        <v>30</v>
      </c>
      <c r="L32" s="5">
        <v>45</v>
      </c>
      <c r="M32" s="5">
        <v>443</v>
      </c>
      <c r="N32" s="5">
        <v>49</v>
      </c>
      <c r="O32" s="5">
        <v>74</v>
      </c>
      <c r="P32" s="5">
        <v>640</v>
      </c>
      <c r="Q32" s="5">
        <v>0.895455</v>
      </c>
      <c r="R32" s="5">
        <v>0.800813</v>
      </c>
      <c r="S32" s="5">
        <v>0.84549399999999997</v>
      </c>
      <c r="T32" s="5"/>
      <c r="U32" s="5">
        <v>30</v>
      </c>
      <c r="V32" s="5">
        <v>45</v>
      </c>
      <c r="W32" s="5">
        <v>354</v>
      </c>
      <c r="X32" s="5">
        <v>122</v>
      </c>
      <c r="Y32" s="5">
        <v>89</v>
      </c>
      <c r="Z32" s="5">
        <v>536</v>
      </c>
      <c r="AA32" s="5">
        <v>0.69047599999999998</v>
      </c>
      <c r="AB32" s="5">
        <v>0.48739500000000002</v>
      </c>
      <c r="AC32" s="5">
        <v>0.66858799999999996</v>
      </c>
      <c r="AD32" s="5">
        <v>1.060362</v>
      </c>
      <c r="AE32" s="5"/>
      <c r="AF32" s="5">
        <v>0.968611</v>
      </c>
      <c r="AG32" s="5"/>
      <c r="AH32" s="5">
        <v>1.033256</v>
      </c>
    </row>
    <row r="33" spans="1:34">
      <c r="A33" s="5">
        <v>30</v>
      </c>
      <c r="B33" s="5">
        <v>60</v>
      </c>
      <c r="C33" s="5">
        <v>132</v>
      </c>
      <c r="D33" s="5">
        <v>369</v>
      </c>
      <c r="E33" s="5">
        <v>75</v>
      </c>
      <c r="F33" s="5">
        <v>651</v>
      </c>
      <c r="G33" s="5">
        <v>-0.52549999999999997</v>
      </c>
      <c r="H33" s="5">
        <v>-0.47305000000000003</v>
      </c>
      <c r="I33" s="5">
        <v>-0.49790000000000001</v>
      </c>
      <c r="J33" s="5"/>
      <c r="K33" s="5">
        <v>30</v>
      </c>
      <c r="L33" s="5">
        <v>60</v>
      </c>
      <c r="M33" s="5">
        <v>438</v>
      </c>
      <c r="N33" s="5">
        <v>55</v>
      </c>
      <c r="O33" s="5">
        <v>63</v>
      </c>
      <c r="P33" s="5">
        <v>619</v>
      </c>
      <c r="Q33" s="5">
        <v>0.91408100000000003</v>
      </c>
      <c r="R33" s="5">
        <v>0.77687600000000001</v>
      </c>
      <c r="S33" s="5">
        <v>0.83991199999999999</v>
      </c>
      <c r="T33" s="5"/>
      <c r="U33" s="5">
        <v>30</v>
      </c>
      <c r="V33" s="5">
        <v>60</v>
      </c>
      <c r="W33" s="5">
        <v>210</v>
      </c>
      <c r="X33" s="5">
        <v>219</v>
      </c>
      <c r="Y33" s="5">
        <v>108</v>
      </c>
      <c r="Z33" s="5">
        <v>552</v>
      </c>
      <c r="AA33" s="5">
        <v>-2.5569999999999999E-2</v>
      </c>
      <c r="AB33" s="5">
        <v>-2.0979999999999999E-2</v>
      </c>
      <c r="AC33" s="5">
        <v>-2.6159999999999999E-2</v>
      </c>
      <c r="AD33" s="5">
        <v>1.027183</v>
      </c>
      <c r="AE33" s="5"/>
      <c r="AF33" s="5">
        <v>0.95466099999999998</v>
      </c>
      <c r="AG33" s="5"/>
      <c r="AH33" s="5">
        <v>0.98816700000000002</v>
      </c>
    </row>
    <row r="34" spans="1:34">
      <c r="A34" s="5">
        <v>30</v>
      </c>
      <c r="B34" s="5">
        <v>75</v>
      </c>
      <c r="C34" s="5">
        <v>86</v>
      </c>
      <c r="D34" s="5">
        <v>385</v>
      </c>
      <c r="E34" s="5">
        <v>78</v>
      </c>
      <c r="F34" s="5">
        <v>627</v>
      </c>
      <c r="G34" s="5">
        <v>-0.70023000000000002</v>
      </c>
      <c r="H34" s="5">
        <v>-0.63482000000000005</v>
      </c>
      <c r="I34" s="5">
        <v>-0.66591999999999996</v>
      </c>
      <c r="J34" s="5"/>
      <c r="K34" s="5">
        <v>30</v>
      </c>
      <c r="L34" s="5">
        <v>75</v>
      </c>
      <c r="M34" s="5">
        <v>338</v>
      </c>
      <c r="N34" s="5">
        <v>126</v>
      </c>
      <c r="O34" s="5">
        <v>73</v>
      </c>
      <c r="P34" s="5">
        <v>610</v>
      </c>
      <c r="Q34" s="5">
        <v>0.517073</v>
      </c>
      <c r="R34" s="5">
        <v>0.456897</v>
      </c>
      <c r="S34" s="5">
        <v>0.485126</v>
      </c>
      <c r="T34" s="5"/>
      <c r="U34" s="5">
        <v>30</v>
      </c>
      <c r="V34" s="5">
        <v>75</v>
      </c>
      <c r="W34" s="5">
        <v>114</v>
      </c>
      <c r="X34" s="5">
        <v>344</v>
      </c>
      <c r="Y34" s="5">
        <v>90</v>
      </c>
      <c r="Z34" s="5">
        <v>562</v>
      </c>
      <c r="AA34" s="5">
        <v>-0.63536000000000004</v>
      </c>
      <c r="AB34" s="5">
        <v>-0.50217999999999996</v>
      </c>
      <c r="AC34" s="5">
        <v>-0.61828000000000005</v>
      </c>
      <c r="AD34" s="5">
        <v>1.033377</v>
      </c>
      <c r="AE34" s="5"/>
      <c r="AF34" s="5">
        <v>0.96252400000000005</v>
      </c>
      <c r="AG34" s="5"/>
      <c r="AH34" s="5">
        <v>1.0093240000000001</v>
      </c>
    </row>
    <row r="35" spans="1:34">
      <c r="A35" s="5">
        <v>30</v>
      </c>
      <c r="B35" s="5">
        <v>90</v>
      </c>
      <c r="C35" s="5">
        <v>129</v>
      </c>
      <c r="D35" s="5">
        <v>305</v>
      </c>
      <c r="E35" s="5">
        <v>86</v>
      </c>
      <c r="F35" s="5">
        <v>606</v>
      </c>
      <c r="G35" s="5">
        <v>-0.4335</v>
      </c>
      <c r="H35" s="5">
        <v>-0.40553</v>
      </c>
      <c r="I35" s="5">
        <v>-0.41904999999999998</v>
      </c>
      <c r="J35" s="5"/>
      <c r="K35" s="5">
        <v>30</v>
      </c>
      <c r="L35" s="5">
        <v>90</v>
      </c>
      <c r="M35" s="5">
        <v>217</v>
      </c>
      <c r="N35" s="5">
        <v>230</v>
      </c>
      <c r="O35" s="5">
        <v>94</v>
      </c>
      <c r="P35" s="5">
        <v>635</v>
      </c>
      <c r="Q35" s="5">
        <v>-2.989E-2</v>
      </c>
      <c r="R35" s="5">
        <v>-2.9080000000000002E-2</v>
      </c>
      <c r="S35" s="5">
        <v>-2.9479999999999999E-2</v>
      </c>
      <c r="T35" s="5"/>
      <c r="U35" s="5">
        <v>30</v>
      </c>
      <c r="V35" s="5">
        <v>90</v>
      </c>
      <c r="W35" s="5">
        <v>57</v>
      </c>
      <c r="X35" s="5">
        <v>460</v>
      </c>
      <c r="Y35" s="5">
        <v>60</v>
      </c>
      <c r="Z35" s="5">
        <v>552</v>
      </c>
      <c r="AA35" s="5">
        <v>-1.14489</v>
      </c>
      <c r="AB35" s="5">
        <v>-0.77949999999999997</v>
      </c>
      <c r="AC35" s="5">
        <v>-1.02806</v>
      </c>
      <c r="AD35" s="5">
        <v>1.104125</v>
      </c>
      <c r="AE35" s="5"/>
      <c r="AF35" s="5">
        <v>0.93891500000000006</v>
      </c>
      <c r="AG35" s="5"/>
      <c r="AH35" s="5">
        <v>1.049925</v>
      </c>
    </row>
    <row r="36" spans="1:34">
      <c r="A36" s="5">
        <v>30</v>
      </c>
      <c r="B36" s="5">
        <v>105</v>
      </c>
      <c r="C36" s="5">
        <v>211</v>
      </c>
      <c r="D36" s="5">
        <v>222</v>
      </c>
      <c r="E36" s="5">
        <v>102</v>
      </c>
      <c r="F36" s="5">
        <v>637</v>
      </c>
      <c r="G36" s="5">
        <v>-2.5170000000000001E-2</v>
      </c>
      <c r="H36" s="5">
        <v>-2.5399999999999999E-2</v>
      </c>
      <c r="I36" s="5">
        <v>-2.529E-2</v>
      </c>
      <c r="J36" s="5"/>
      <c r="K36" s="5">
        <v>30</v>
      </c>
      <c r="L36" s="5">
        <v>105</v>
      </c>
      <c r="M36" s="5">
        <v>221</v>
      </c>
      <c r="N36" s="5">
        <v>207</v>
      </c>
      <c r="O36" s="5">
        <v>101</v>
      </c>
      <c r="P36" s="5">
        <v>630</v>
      </c>
      <c r="Q36" s="5">
        <v>3.2557999999999997E-2</v>
      </c>
      <c r="R36" s="5">
        <v>3.2710000000000003E-2</v>
      </c>
      <c r="S36" s="5">
        <v>3.2634000000000003E-2</v>
      </c>
      <c r="T36" s="5"/>
      <c r="U36" s="5">
        <v>30</v>
      </c>
      <c r="V36" s="5">
        <v>105</v>
      </c>
      <c r="W36" s="5">
        <v>45</v>
      </c>
      <c r="X36" s="5">
        <v>493</v>
      </c>
      <c r="Y36" s="5">
        <v>51</v>
      </c>
      <c r="Z36" s="5">
        <v>557</v>
      </c>
      <c r="AA36" s="5">
        <v>-1.2548999999999999</v>
      </c>
      <c r="AB36" s="5">
        <v>-0.83270999999999995</v>
      </c>
      <c r="AC36" s="5">
        <v>-1.10345</v>
      </c>
      <c r="AD36" s="5">
        <v>1.127451</v>
      </c>
      <c r="AE36" s="5"/>
      <c r="AF36" s="5">
        <v>0.91635699999999998</v>
      </c>
      <c r="AG36" s="5"/>
      <c r="AH36" s="5">
        <v>1.0517240000000001</v>
      </c>
    </row>
    <row r="37" spans="1:34">
      <c r="A37" s="5">
        <v>30</v>
      </c>
      <c r="B37" s="5">
        <v>120</v>
      </c>
      <c r="C37" s="5">
        <v>259</v>
      </c>
      <c r="D37" s="5">
        <v>188</v>
      </c>
      <c r="E37" s="5">
        <v>95</v>
      </c>
      <c r="F37" s="5">
        <v>637</v>
      </c>
      <c r="G37" s="5">
        <v>0.162471</v>
      </c>
      <c r="H37" s="5">
        <v>0.15883700000000001</v>
      </c>
      <c r="I37" s="5">
        <v>0.160633</v>
      </c>
      <c r="J37" s="5"/>
      <c r="K37" s="5">
        <v>30</v>
      </c>
      <c r="L37" s="5">
        <v>120</v>
      </c>
      <c r="M37" s="5">
        <v>317</v>
      </c>
      <c r="N37" s="5">
        <v>140</v>
      </c>
      <c r="O37" s="5">
        <v>94</v>
      </c>
      <c r="P37" s="5">
        <v>645</v>
      </c>
      <c r="Q37" s="5">
        <v>0.39775300000000002</v>
      </c>
      <c r="R37" s="5">
        <v>0.38730900000000001</v>
      </c>
      <c r="S37" s="5">
        <v>0.392461</v>
      </c>
      <c r="T37" s="5"/>
      <c r="U37" s="5">
        <v>30</v>
      </c>
      <c r="V37" s="5">
        <v>120</v>
      </c>
      <c r="W37" s="5">
        <v>67</v>
      </c>
      <c r="X37" s="5">
        <v>423</v>
      </c>
      <c r="Y37" s="5">
        <v>69</v>
      </c>
      <c r="Z37" s="5">
        <v>556</v>
      </c>
      <c r="AA37" s="5">
        <v>-1</v>
      </c>
      <c r="AB37" s="5">
        <v>-0.72653000000000001</v>
      </c>
      <c r="AC37" s="5">
        <v>-0.91990000000000005</v>
      </c>
      <c r="AD37" s="5">
        <v>1.0394380000000001</v>
      </c>
      <c r="AE37" s="5"/>
      <c r="AF37" s="5">
        <v>0.91830599999999996</v>
      </c>
      <c r="AG37" s="5"/>
      <c r="AH37" s="5">
        <v>1.003376</v>
      </c>
    </row>
    <row r="38" spans="1:34">
      <c r="A38" s="5">
        <v>30</v>
      </c>
      <c r="B38" s="5">
        <v>135</v>
      </c>
      <c r="C38" s="5">
        <v>222</v>
      </c>
      <c r="D38" s="5">
        <v>209</v>
      </c>
      <c r="E38" s="5">
        <v>117</v>
      </c>
      <c r="F38" s="5">
        <v>665</v>
      </c>
      <c r="G38" s="5">
        <v>2.7956999999999999E-2</v>
      </c>
      <c r="H38" s="5">
        <v>3.0162000000000001E-2</v>
      </c>
      <c r="I38" s="5">
        <v>2.9017999999999999E-2</v>
      </c>
      <c r="J38" s="5"/>
      <c r="K38" s="5">
        <v>30</v>
      </c>
      <c r="L38" s="5">
        <v>135</v>
      </c>
      <c r="M38" s="5">
        <v>458</v>
      </c>
      <c r="N38" s="5">
        <v>54</v>
      </c>
      <c r="O38" s="5">
        <v>62</v>
      </c>
      <c r="P38" s="5">
        <v>636</v>
      </c>
      <c r="Q38" s="5">
        <v>0.92660600000000004</v>
      </c>
      <c r="R38" s="5">
        <v>0.78906299999999996</v>
      </c>
      <c r="S38" s="5">
        <v>0.852321</v>
      </c>
      <c r="T38" s="5"/>
      <c r="U38" s="5">
        <v>30</v>
      </c>
      <c r="V38" s="5">
        <v>135</v>
      </c>
      <c r="W38" s="5">
        <v>107</v>
      </c>
      <c r="X38" s="5">
        <v>355</v>
      </c>
      <c r="Y38" s="5">
        <v>85</v>
      </c>
      <c r="Z38" s="5">
        <v>534</v>
      </c>
      <c r="AA38" s="5">
        <v>-0.74251</v>
      </c>
      <c r="AB38" s="5">
        <v>-0.53680000000000005</v>
      </c>
      <c r="AC38" s="5">
        <v>-0.71060000000000001</v>
      </c>
      <c r="AD38" s="5">
        <v>1.0868610000000001</v>
      </c>
      <c r="AE38" s="5"/>
      <c r="AF38" s="5">
        <v>0.97587299999999999</v>
      </c>
      <c r="AG38" s="5"/>
      <c r="AH38" s="5">
        <v>1.046716</v>
      </c>
    </row>
    <row r="39" spans="1:34">
      <c r="A39" s="5">
        <v>30</v>
      </c>
      <c r="B39" s="5">
        <v>150</v>
      </c>
      <c r="C39" s="5">
        <v>109</v>
      </c>
      <c r="D39" s="5">
        <v>367</v>
      </c>
      <c r="E39" s="5">
        <v>95</v>
      </c>
      <c r="F39" s="5">
        <v>666</v>
      </c>
      <c r="G39" s="5">
        <v>-0.55364999999999998</v>
      </c>
      <c r="H39" s="5">
        <v>-0.54201999999999995</v>
      </c>
      <c r="I39" s="5">
        <v>-0.54776999999999998</v>
      </c>
      <c r="J39" s="5"/>
      <c r="K39" s="5">
        <v>30</v>
      </c>
      <c r="L39" s="5">
        <v>150</v>
      </c>
      <c r="M39" s="5">
        <v>434</v>
      </c>
      <c r="N39" s="5">
        <v>59</v>
      </c>
      <c r="O39" s="5">
        <v>59</v>
      </c>
      <c r="P39" s="5">
        <v>611</v>
      </c>
      <c r="Q39" s="5">
        <v>0.91240900000000003</v>
      </c>
      <c r="R39" s="5">
        <v>0.76064900000000002</v>
      </c>
      <c r="S39" s="5">
        <v>0.82964599999999999</v>
      </c>
      <c r="T39" s="5"/>
      <c r="U39" s="5">
        <v>30</v>
      </c>
      <c r="V39" s="5">
        <v>150</v>
      </c>
      <c r="W39" s="5">
        <v>219</v>
      </c>
      <c r="X39" s="5">
        <v>217</v>
      </c>
      <c r="Y39" s="5">
        <v>102</v>
      </c>
      <c r="Z39" s="5">
        <v>530</v>
      </c>
      <c r="AA39" s="5">
        <v>6.0610000000000004E-3</v>
      </c>
      <c r="AB39" s="5">
        <v>4.5869999999999999E-3</v>
      </c>
      <c r="AC39" s="5">
        <v>6.0980000000000001E-3</v>
      </c>
      <c r="AD39" s="5">
        <v>1.0334970000000001</v>
      </c>
      <c r="AE39" s="5"/>
      <c r="AF39" s="5">
        <v>0.96487500000000004</v>
      </c>
      <c r="AG39" s="5"/>
      <c r="AH39" s="5">
        <v>0.99619000000000002</v>
      </c>
    </row>
    <row r="40" spans="1:34">
      <c r="A40" s="5">
        <v>30</v>
      </c>
      <c r="B40" s="5">
        <v>165</v>
      </c>
      <c r="C40" s="5">
        <v>98</v>
      </c>
      <c r="D40" s="5">
        <v>393</v>
      </c>
      <c r="E40" s="5">
        <v>62</v>
      </c>
      <c r="F40" s="5">
        <v>615</v>
      </c>
      <c r="G40" s="5">
        <v>-0.71084000000000003</v>
      </c>
      <c r="H40" s="5">
        <v>-0.60080999999999996</v>
      </c>
      <c r="I40" s="5">
        <v>-0.65120999999999996</v>
      </c>
      <c r="J40" s="5"/>
      <c r="K40" s="5">
        <v>30</v>
      </c>
      <c r="L40" s="5">
        <v>165</v>
      </c>
      <c r="M40" s="5">
        <v>307</v>
      </c>
      <c r="N40" s="5">
        <v>137</v>
      </c>
      <c r="O40" s="5">
        <v>97</v>
      </c>
      <c r="P40" s="5">
        <v>638</v>
      </c>
      <c r="Q40" s="5">
        <v>0.38812799999999997</v>
      </c>
      <c r="R40" s="5">
        <v>0.38288299999999997</v>
      </c>
      <c r="S40" s="5">
        <v>0.385488</v>
      </c>
      <c r="T40" s="5"/>
      <c r="U40" s="5">
        <v>30</v>
      </c>
      <c r="V40" s="5">
        <v>165</v>
      </c>
      <c r="W40" s="5">
        <v>362</v>
      </c>
      <c r="X40" s="5">
        <v>115</v>
      </c>
      <c r="Y40" s="5">
        <v>74</v>
      </c>
      <c r="Z40" s="5">
        <v>557</v>
      </c>
      <c r="AA40" s="5">
        <v>0.69187699999999996</v>
      </c>
      <c r="AB40" s="5">
        <v>0.51781999999999995</v>
      </c>
      <c r="AC40" s="5">
        <v>0.64490899999999995</v>
      </c>
      <c r="AD40" s="5">
        <v>1.023568</v>
      </c>
      <c r="AE40" s="5"/>
      <c r="AF40" s="5">
        <v>0.93765699999999996</v>
      </c>
      <c r="AG40" s="5"/>
      <c r="AH40" s="5">
        <v>0.98889300000000002</v>
      </c>
    </row>
    <row r="41" spans="1:34">
      <c r="A41" s="5">
        <v>30</v>
      </c>
      <c r="B41" s="5">
        <v>180</v>
      </c>
      <c r="C41" s="5">
        <v>118</v>
      </c>
      <c r="D41" s="5">
        <v>344</v>
      </c>
      <c r="E41" s="5">
        <v>91</v>
      </c>
      <c r="F41" s="5">
        <v>644</v>
      </c>
      <c r="G41" s="5">
        <v>-0.50900999999999996</v>
      </c>
      <c r="H41" s="5">
        <v>-0.48918</v>
      </c>
      <c r="I41" s="5">
        <v>-0.49890000000000001</v>
      </c>
      <c r="J41" s="5"/>
      <c r="K41" s="5">
        <v>30</v>
      </c>
      <c r="L41" s="5">
        <v>180</v>
      </c>
      <c r="M41" s="5">
        <v>211</v>
      </c>
      <c r="N41" s="5">
        <v>209</v>
      </c>
      <c r="O41" s="5">
        <v>105</v>
      </c>
      <c r="P41" s="5">
        <v>630</v>
      </c>
      <c r="Q41" s="5">
        <v>4.6509999999999998E-3</v>
      </c>
      <c r="R41" s="5">
        <v>4.7619999999999997E-3</v>
      </c>
      <c r="S41" s="5">
        <v>4.7060000000000001E-3</v>
      </c>
      <c r="T41" s="5"/>
      <c r="U41" s="5">
        <v>30</v>
      </c>
      <c r="V41" s="5">
        <v>180</v>
      </c>
      <c r="W41" s="5">
        <v>418</v>
      </c>
      <c r="X41" s="5">
        <v>70</v>
      </c>
      <c r="Y41" s="5">
        <v>69</v>
      </c>
      <c r="Z41" s="5">
        <v>555</v>
      </c>
      <c r="AA41" s="5">
        <v>0.98028199999999999</v>
      </c>
      <c r="AB41" s="5">
        <v>0.71311500000000005</v>
      </c>
      <c r="AC41" s="5">
        <v>0.90155399999999997</v>
      </c>
      <c r="AD41" s="5">
        <v>1.0517270000000001</v>
      </c>
      <c r="AE41" s="5"/>
      <c r="AF41" s="5">
        <v>0.93108199999999997</v>
      </c>
      <c r="AG41" s="5"/>
      <c r="AH41" s="5">
        <v>1.015109</v>
      </c>
    </row>
    <row r="42" spans="1:34">
      <c r="A42" s="5">
        <v>45</v>
      </c>
      <c r="B42" s="5">
        <v>0</v>
      </c>
      <c r="C42" s="5">
        <v>52</v>
      </c>
      <c r="D42" s="5">
        <v>492</v>
      </c>
      <c r="E42" s="5">
        <v>45</v>
      </c>
      <c r="F42" s="5">
        <v>634</v>
      </c>
      <c r="G42" s="5">
        <v>-1.0138199999999999</v>
      </c>
      <c r="H42" s="5">
        <v>-0.80881999999999998</v>
      </c>
      <c r="I42" s="5">
        <v>-0.89980000000000004</v>
      </c>
      <c r="J42" s="5"/>
      <c r="K42" s="5">
        <v>45</v>
      </c>
      <c r="L42" s="5">
        <v>0</v>
      </c>
      <c r="M42" s="5">
        <v>213</v>
      </c>
      <c r="N42" s="5">
        <v>229</v>
      </c>
      <c r="O42" s="5">
        <v>90</v>
      </c>
      <c r="P42" s="5">
        <v>622</v>
      </c>
      <c r="Q42" s="5">
        <v>-3.7909999999999999E-2</v>
      </c>
      <c r="R42" s="5">
        <v>-3.6200000000000003E-2</v>
      </c>
      <c r="S42" s="5">
        <v>-3.7039999999999997E-2</v>
      </c>
      <c r="T42" s="5"/>
      <c r="U42" s="5">
        <v>45</v>
      </c>
      <c r="V42" s="5">
        <v>0</v>
      </c>
      <c r="W42" s="5">
        <v>228</v>
      </c>
      <c r="X42" s="5">
        <v>233</v>
      </c>
      <c r="Y42" s="5">
        <v>105</v>
      </c>
      <c r="Z42" s="5">
        <v>528</v>
      </c>
      <c r="AA42" s="5">
        <v>-1.524E-2</v>
      </c>
      <c r="AB42" s="5">
        <v>-1.085E-2</v>
      </c>
      <c r="AC42" s="5">
        <v>-1.5480000000000001E-2</v>
      </c>
      <c r="AD42" s="5">
        <v>1.006912</v>
      </c>
      <c r="AE42" s="5"/>
      <c r="AF42" s="5">
        <v>0.90441199999999999</v>
      </c>
      <c r="AG42" s="5"/>
      <c r="AH42" s="5">
        <v>0.94989800000000002</v>
      </c>
    </row>
    <row r="43" spans="1:34">
      <c r="A43" s="5">
        <v>45</v>
      </c>
      <c r="B43" s="5">
        <v>15</v>
      </c>
      <c r="C43" s="5">
        <v>71</v>
      </c>
      <c r="D43" s="5">
        <v>431</v>
      </c>
      <c r="E43" s="5">
        <v>66</v>
      </c>
      <c r="F43" s="5">
        <v>634</v>
      </c>
      <c r="G43" s="5">
        <v>-0.82948999999999995</v>
      </c>
      <c r="H43" s="5">
        <v>-0.71713000000000005</v>
      </c>
      <c r="I43" s="5">
        <v>-0.76922999999999997</v>
      </c>
      <c r="J43" s="5"/>
      <c r="K43" s="5">
        <v>45</v>
      </c>
      <c r="L43" s="5">
        <v>15</v>
      </c>
      <c r="M43" s="5">
        <v>121</v>
      </c>
      <c r="N43" s="5">
        <v>304</v>
      </c>
      <c r="O43" s="5">
        <v>93</v>
      </c>
      <c r="P43" s="5">
        <v>611</v>
      </c>
      <c r="Q43" s="5">
        <v>-0.44525999999999999</v>
      </c>
      <c r="R43" s="5">
        <v>-0.43058999999999997</v>
      </c>
      <c r="S43" s="5">
        <v>-0.43780000000000002</v>
      </c>
      <c r="T43" s="5"/>
      <c r="U43" s="5">
        <v>45</v>
      </c>
      <c r="V43" s="5">
        <v>15</v>
      </c>
      <c r="W43" s="5">
        <v>330</v>
      </c>
      <c r="X43" s="5">
        <v>144</v>
      </c>
      <c r="Y43" s="5">
        <v>97</v>
      </c>
      <c r="Z43" s="5">
        <v>518</v>
      </c>
      <c r="AA43" s="5">
        <v>0.58490600000000004</v>
      </c>
      <c r="AB43" s="5">
        <v>0.392405</v>
      </c>
      <c r="AC43" s="5">
        <v>0.57943900000000004</v>
      </c>
      <c r="AD43" s="5">
        <v>1.053687</v>
      </c>
      <c r="AE43" s="5"/>
      <c r="AF43" s="5">
        <v>0.96025099999999997</v>
      </c>
      <c r="AG43" s="5"/>
      <c r="AH43" s="5">
        <v>1.028108</v>
      </c>
    </row>
    <row r="44" spans="1:34">
      <c r="A44" s="5">
        <v>45</v>
      </c>
      <c r="B44" s="5">
        <v>30</v>
      </c>
      <c r="C44" s="5">
        <v>168</v>
      </c>
      <c r="D44" s="5">
        <v>267</v>
      </c>
      <c r="E44" s="5">
        <v>105</v>
      </c>
      <c r="F44" s="5">
        <v>645</v>
      </c>
      <c r="G44" s="5">
        <v>-0.22247</v>
      </c>
      <c r="H44" s="5">
        <v>-0.22758999999999999</v>
      </c>
      <c r="I44" s="5">
        <v>-0.22500000000000001</v>
      </c>
      <c r="J44" s="5"/>
      <c r="K44" s="5">
        <v>45</v>
      </c>
      <c r="L44" s="5">
        <v>30</v>
      </c>
      <c r="M44" s="5">
        <v>123</v>
      </c>
      <c r="N44" s="5">
        <v>312</v>
      </c>
      <c r="O44" s="5">
        <v>105</v>
      </c>
      <c r="P44" s="5">
        <v>645</v>
      </c>
      <c r="Q44" s="5">
        <v>-0.42471999999999999</v>
      </c>
      <c r="R44" s="5">
        <v>-0.43447999999999998</v>
      </c>
      <c r="S44" s="5">
        <v>-0.42954999999999999</v>
      </c>
      <c r="T44" s="5"/>
      <c r="U44" s="5">
        <v>45</v>
      </c>
      <c r="V44" s="5">
        <v>30</v>
      </c>
      <c r="W44" s="5">
        <v>470</v>
      </c>
      <c r="X44" s="5">
        <v>60</v>
      </c>
      <c r="Y44" s="5">
        <v>69</v>
      </c>
      <c r="Z44" s="5">
        <v>554</v>
      </c>
      <c r="AA44" s="5">
        <v>1.1581920000000001</v>
      </c>
      <c r="AB44" s="5">
        <v>0.77358499999999997</v>
      </c>
      <c r="AC44" s="5">
        <v>1.064935</v>
      </c>
      <c r="AD44" s="5">
        <v>1.121275</v>
      </c>
      <c r="AE44" s="5"/>
      <c r="AF44" s="5">
        <v>0.95748900000000003</v>
      </c>
      <c r="AG44" s="5"/>
      <c r="AH44" s="5">
        <v>1.082255</v>
      </c>
    </row>
    <row r="45" spans="1:34">
      <c r="A45" s="5">
        <v>45</v>
      </c>
      <c r="B45" s="5">
        <v>45</v>
      </c>
      <c r="C45" s="5">
        <v>187</v>
      </c>
      <c r="D45" s="5">
        <v>217</v>
      </c>
      <c r="E45" s="5">
        <v>90</v>
      </c>
      <c r="F45" s="5">
        <v>584</v>
      </c>
      <c r="G45" s="5">
        <v>-7.8130000000000005E-2</v>
      </c>
      <c r="H45" s="5">
        <v>-7.4260000000000007E-2</v>
      </c>
      <c r="I45" s="5">
        <v>-7.6139999999999999E-2</v>
      </c>
      <c r="J45" s="5"/>
      <c r="K45" s="5">
        <v>45</v>
      </c>
      <c r="L45" s="5">
        <v>45</v>
      </c>
      <c r="M45" s="5">
        <v>230</v>
      </c>
      <c r="N45" s="5">
        <v>205</v>
      </c>
      <c r="O45" s="5">
        <v>93</v>
      </c>
      <c r="P45" s="5">
        <v>621</v>
      </c>
      <c r="Q45" s="5">
        <v>5.9381999999999997E-2</v>
      </c>
      <c r="R45" s="5">
        <v>5.7471000000000001E-2</v>
      </c>
      <c r="S45" s="5">
        <v>5.8410999999999998E-2</v>
      </c>
      <c r="T45" s="5"/>
      <c r="U45" s="5">
        <v>45</v>
      </c>
      <c r="V45" s="5">
        <v>45</v>
      </c>
      <c r="W45" s="5">
        <v>502</v>
      </c>
      <c r="X45" s="5">
        <v>38</v>
      </c>
      <c r="Y45" s="5">
        <v>53</v>
      </c>
      <c r="Z45" s="5">
        <v>579</v>
      </c>
      <c r="AA45" s="5">
        <v>1.2242740000000001</v>
      </c>
      <c r="AB45" s="5">
        <v>0.859259</v>
      </c>
      <c r="AC45" s="5">
        <v>1.089202</v>
      </c>
      <c r="AD45" s="5">
        <v>1.1121369999999999</v>
      </c>
      <c r="AE45" s="5"/>
      <c r="AF45" s="5">
        <v>0.92962999999999996</v>
      </c>
      <c r="AG45" s="5"/>
      <c r="AH45" s="5">
        <v>1.0446009999999999</v>
      </c>
    </row>
    <row r="46" spans="1:34">
      <c r="A46" s="5">
        <v>45</v>
      </c>
      <c r="B46" s="5">
        <v>60</v>
      </c>
      <c r="C46" s="5">
        <v>157</v>
      </c>
      <c r="D46" s="5">
        <v>277</v>
      </c>
      <c r="E46" s="5">
        <v>99</v>
      </c>
      <c r="F46" s="5">
        <v>632</v>
      </c>
      <c r="G46" s="5">
        <v>-0.27778000000000003</v>
      </c>
      <c r="H46" s="5">
        <v>-0.27650000000000002</v>
      </c>
      <c r="I46" s="5">
        <v>-0.27714</v>
      </c>
      <c r="J46" s="5"/>
      <c r="K46" s="5">
        <v>45</v>
      </c>
      <c r="L46" s="5">
        <v>60</v>
      </c>
      <c r="M46" s="5">
        <v>330</v>
      </c>
      <c r="N46" s="5">
        <v>151</v>
      </c>
      <c r="O46" s="5">
        <v>102</v>
      </c>
      <c r="P46" s="5">
        <v>685</v>
      </c>
      <c r="Q46" s="5">
        <v>0.36907200000000001</v>
      </c>
      <c r="R46" s="5">
        <v>0.372141</v>
      </c>
      <c r="S46" s="5">
        <v>0.37059999999999998</v>
      </c>
      <c r="T46" s="5"/>
      <c r="U46" s="5">
        <v>45</v>
      </c>
      <c r="V46" s="5">
        <v>60</v>
      </c>
      <c r="W46" s="5">
        <v>442</v>
      </c>
      <c r="X46" s="5">
        <v>57</v>
      </c>
      <c r="Y46" s="5">
        <v>61</v>
      </c>
      <c r="Z46" s="5">
        <v>552</v>
      </c>
      <c r="AA46" s="5">
        <v>1.09375</v>
      </c>
      <c r="AB46" s="5">
        <v>0.77154299999999998</v>
      </c>
      <c r="AC46" s="5">
        <v>0.98465499999999995</v>
      </c>
      <c r="AD46" s="5">
        <v>1.088236</v>
      </c>
      <c r="AE46" s="5"/>
      <c r="AF46" s="5">
        <v>0.94922099999999998</v>
      </c>
      <c r="AG46" s="5"/>
      <c r="AH46" s="5">
        <v>1.041247</v>
      </c>
    </row>
    <row r="47" spans="1:34">
      <c r="A47" s="5">
        <v>45</v>
      </c>
      <c r="B47" s="5">
        <v>75</v>
      </c>
      <c r="C47" s="5">
        <v>76</v>
      </c>
      <c r="D47" s="5">
        <v>407</v>
      </c>
      <c r="E47" s="5">
        <v>52</v>
      </c>
      <c r="F47" s="5">
        <v>587</v>
      </c>
      <c r="G47" s="5">
        <v>-0.85529999999999995</v>
      </c>
      <c r="H47" s="5">
        <v>-0.68530000000000002</v>
      </c>
      <c r="I47" s="5">
        <v>-0.76092000000000004</v>
      </c>
      <c r="J47" s="5"/>
      <c r="K47" s="5">
        <v>45</v>
      </c>
      <c r="L47" s="5">
        <v>75</v>
      </c>
      <c r="M47" s="5">
        <v>320</v>
      </c>
      <c r="N47" s="5">
        <v>124</v>
      </c>
      <c r="O47" s="5">
        <v>86</v>
      </c>
      <c r="P47" s="5">
        <v>616</v>
      </c>
      <c r="Q47" s="5">
        <v>0.47115400000000002</v>
      </c>
      <c r="R47" s="5">
        <v>0.44144099999999997</v>
      </c>
      <c r="S47" s="5">
        <v>0.455814</v>
      </c>
      <c r="T47" s="5"/>
      <c r="U47" s="5">
        <v>45</v>
      </c>
      <c r="V47" s="5">
        <v>75</v>
      </c>
      <c r="W47" s="5">
        <v>341</v>
      </c>
      <c r="X47" s="5">
        <v>111</v>
      </c>
      <c r="Y47" s="5">
        <v>83</v>
      </c>
      <c r="Z47" s="5">
        <v>566</v>
      </c>
      <c r="AA47" s="5">
        <v>0.62841499999999995</v>
      </c>
      <c r="AB47" s="5">
        <v>0.50885000000000002</v>
      </c>
      <c r="AC47" s="5">
        <v>0.600522</v>
      </c>
      <c r="AD47" s="5">
        <v>1.0798479999999999</v>
      </c>
      <c r="AE47" s="5"/>
      <c r="AF47" s="5">
        <v>0.97977499999999995</v>
      </c>
      <c r="AG47" s="5"/>
      <c r="AH47" s="5">
        <v>1.034162</v>
      </c>
    </row>
    <row r="48" spans="1:34">
      <c r="A48" s="5">
        <v>45</v>
      </c>
      <c r="B48" s="5">
        <v>90</v>
      </c>
      <c r="C48" s="5">
        <v>40</v>
      </c>
      <c r="D48" s="5">
        <v>496</v>
      </c>
      <c r="E48" s="5">
        <v>66</v>
      </c>
      <c r="F48" s="5">
        <v>668</v>
      </c>
      <c r="G48" s="5">
        <v>-0.97436</v>
      </c>
      <c r="H48" s="5">
        <v>-0.85075000000000001</v>
      </c>
      <c r="I48" s="5">
        <v>-0.90837000000000001</v>
      </c>
      <c r="J48" s="5"/>
      <c r="K48" s="5">
        <v>45</v>
      </c>
      <c r="L48" s="5">
        <v>90</v>
      </c>
      <c r="M48" s="5">
        <v>213</v>
      </c>
      <c r="N48" s="5">
        <v>211</v>
      </c>
      <c r="O48" s="5">
        <v>114</v>
      </c>
      <c r="P48" s="5">
        <v>652</v>
      </c>
      <c r="Q48" s="5">
        <v>4.4250000000000001E-3</v>
      </c>
      <c r="R48" s="5">
        <v>4.7169999999999998E-3</v>
      </c>
      <c r="S48" s="5">
        <v>4.5659999999999997E-3</v>
      </c>
      <c r="T48" s="5"/>
      <c r="U48" s="5">
        <v>45</v>
      </c>
      <c r="V48" s="5">
        <v>90</v>
      </c>
      <c r="W48" s="5">
        <v>234</v>
      </c>
      <c r="X48" s="5">
        <v>221</v>
      </c>
      <c r="Y48" s="5">
        <v>98</v>
      </c>
      <c r="Z48" s="5">
        <v>527</v>
      </c>
      <c r="AA48" s="5">
        <v>3.9754999999999999E-2</v>
      </c>
      <c r="AB48" s="5">
        <v>2.8570999999999999E-2</v>
      </c>
      <c r="AC48" s="5">
        <v>3.9514000000000001E-2</v>
      </c>
      <c r="AD48" s="5">
        <v>0.98717900000000003</v>
      </c>
      <c r="AE48" s="5"/>
      <c r="AF48" s="5">
        <v>0.925373</v>
      </c>
      <c r="AG48" s="5"/>
      <c r="AH48" s="5">
        <v>0.954183</v>
      </c>
    </row>
    <row r="49" spans="1:34">
      <c r="A49" s="5">
        <v>45</v>
      </c>
      <c r="B49" s="5">
        <v>105</v>
      </c>
      <c r="C49" s="5">
        <v>80</v>
      </c>
      <c r="D49" s="5">
        <v>397</v>
      </c>
      <c r="E49" s="5">
        <v>66</v>
      </c>
      <c r="F49" s="5">
        <v>609</v>
      </c>
      <c r="G49" s="5">
        <v>-0.77505999999999997</v>
      </c>
      <c r="H49" s="5">
        <v>-0.66456999999999999</v>
      </c>
      <c r="I49" s="5">
        <v>-0.71557999999999999</v>
      </c>
      <c r="J49" s="5"/>
      <c r="K49" s="5">
        <v>45</v>
      </c>
      <c r="L49" s="5">
        <v>105</v>
      </c>
      <c r="M49" s="5">
        <v>123</v>
      </c>
      <c r="N49" s="5">
        <v>335</v>
      </c>
      <c r="O49" s="5">
        <v>97</v>
      </c>
      <c r="P49" s="5">
        <v>652</v>
      </c>
      <c r="Q49" s="5">
        <v>-0.46903</v>
      </c>
      <c r="R49" s="5">
        <v>-0.46288000000000001</v>
      </c>
      <c r="S49" s="5">
        <v>-0.46593000000000001</v>
      </c>
      <c r="T49" s="5"/>
      <c r="U49" s="5">
        <v>45</v>
      </c>
      <c r="V49" s="5">
        <v>105</v>
      </c>
      <c r="W49" s="5">
        <v>111</v>
      </c>
      <c r="X49" s="5">
        <v>346</v>
      </c>
      <c r="Y49" s="5">
        <v>102</v>
      </c>
      <c r="Z49" s="5">
        <v>531</v>
      </c>
      <c r="AA49" s="5">
        <v>-0.70996999999999999</v>
      </c>
      <c r="AB49" s="5">
        <v>-0.51422000000000001</v>
      </c>
      <c r="AC49" s="5">
        <v>-0.71428999999999998</v>
      </c>
      <c r="AD49" s="5">
        <v>1.069688</v>
      </c>
      <c r="AE49" s="5"/>
      <c r="AF49" s="5">
        <v>0.97798700000000005</v>
      </c>
      <c r="AG49" s="5"/>
      <c r="AH49" s="5">
        <v>1.04779</v>
      </c>
    </row>
    <row r="50" spans="1:34">
      <c r="A50" s="5">
        <v>45</v>
      </c>
      <c r="B50" s="5">
        <v>120</v>
      </c>
      <c r="C50" s="5">
        <v>158</v>
      </c>
      <c r="D50" s="5">
        <v>296</v>
      </c>
      <c r="E50" s="5">
        <v>83</v>
      </c>
      <c r="F50" s="5">
        <v>620</v>
      </c>
      <c r="G50" s="5">
        <v>-0.32856999999999997</v>
      </c>
      <c r="H50" s="5">
        <v>-0.30396000000000001</v>
      </c>
      <c r="I50" s="5">
        <v>-0.31579000000000002</v>
      </c>
      <c r="J50" s="5"/>
      <c r="K50" s="5">
        <v>45</v>
      </c>
      <c r="L50" s="5">
        <v>120</v>
      </c>
      <c r="M50" s="5">
        <v>131</v>
      </c>
      <c r="N50" s="5">
        <v>325</v>
      </c>
      <c r="O50" s="5">
        <v>113</v>
      </c>
      <c r="P50" s="5">
        <v>682</v>
      </c>
      <c r="Q50" s="5">
        <v>-0.40249000000000001</v>
      </c>
      <c r="R50" s="5">
        <v>-0.42543999999999998</v>
      </c>
      <c r="S50" s="5">
        <v>-0.41365000000000002</v>
      </c>
      <c r="T50" s="5"/>
      <c r="U50" s="5">
        <v>45</v>
      </c>
      <c r="V50" s="5">
        <v>120</v>
      </c>
      <c r="W50" s="5">
        <v>78</v>
      </c>
      <c r="X50" s="5">
        <v>430</v>
      </c>
      <c r="Y50" s="5">
        <v>61</v>
      </c>
      <c r="Z50" s="5">
        <v>561</v>
      </c>
      <c r="AA50" s="5">
        <v>-0.97506999999999999</v>
      </c>
      <c r="AB50" s="5">
        <v>-0.69291000000000003</v>
      </c>
      <c r="AC50" s="5">
        <v>-0.88</v>
      </c>
      <c r="AD50" s="5">
        <v>1.05043</v>
      </c>
      <c r="AE50" s="5"/>
      <c r="AF50" s="5">
        <v>0.93014600000000003</v>
      </c>
      <c r="AG50" s="5"/>
      <c r="AH50" s="5">
        <v>1.0100819999999999</v>
      </c>
    </row>
    <row r="51" spans="1:34">
      <c r="A51" s="5">
        <v>45</v>
      </c>
      <c r="B51" s="5">
        <v>135</v>
      </c>
      <c r="C51" s="5">
        <v>235</v>
      </c>
      <c r="D51" s="5">
        <v>191</v>
      </c>
      <c r="E51" s="5">
        <v>91</v>
      </c>
      <c r="F51" s="5">
        <v>608</v>
      </c>
      <c r="G51" s="5">
        <v>0.10784299999999999</v>
      </c>
      <c r="H51" s="5">
        <v>0.103286</v>
      </c>
      <c r="I51" s="5">
        <v>0.105516</v>
      </c>
      <c r="J51" s="5"/>
      <c r="K51" s="5">
        <v>45</v>
      </c>
      <c r="L51" s="5">
        <v>135</v>
      </c>
      <c r="M51" s="5">
        <v>221</v>
      </c>
      <c r="N51" s="5">
        <v>234</v>
      </c>
      <c r="O51" s="5">
        <v>98</v>
      </c>
      <c r="P51" s="5">
        <v>651</v>
      </c>
      <c r="Q51" s="5">
        <v>-2.8819999999999998E-2</v>
      </c>
      <c r="R51" s="5">
        <v>-2.8570000000000002E-2</v>
      </c>
      <c r="S51" s="5">
        <v>-2.87E-2</v>
      </c>
      <c r="T51" s="5"/>
      <c r="U51" s="5">
        <v>45</v>
      </c>
      <c r="V51" s="5">
        <v>135</v>
      </c>
      <c r="W51" s="5">
        <v>44</v>
      </c>
      <c r="X51" s="5">
        <v>470</v>
      </c>
      <c r="Y51" s="5">
        <v>60</v>
      </c>
      <c r="Z51" s="5">
        <v>525</v>
      </c>
      <c r="AA51" s="5">
        <v>-1.31077</v>
      </c>
      <c r="AB51" s="5">
        <v>-0.82879000000000003</v>
      </c>
      <c r="AC51" s="5">
        <v>-1.1671199999999999</v>
      </c>
      <c r="AD51" s="5">
        <v>1.1553850000000001</v>
      </c>
      <c r="AE51" s="5"/>
      <c r="AF51" s="5">
        <v>0.91439700000000002</v>
      </c>
      <c r="AG51" s="5"/>
      <c r="AH51" s="5">
        <v>1.0835619999999999</v>
      </c>
    </row>
    <row r="52" spans="1:34">
      <c r="A52" s="5">
        <v>45</v>
      </c>
      <c r="B52" s="5">
        <v>150</v>
      </c>
      <c r="C52" s="5">
        <v>173</v>
      </c>
      <c r="D52" s="5">
        <v>275</v>
      </c>
      <c r="E52" s="5">
        <v>96</v>
      </c>
      <c r="F52" s="5">
        <v>640</v>
      </c>
      <c r="G52" s="5">
        <v>-0.23182</v>
      </c>
      <c r="H52" s="5">
        <v>-0.22767999999999999</v>
      </c>
      <c r="I52" s="5">
        <v>-0.22972999999999999</v>
      </c>
      <c r="J52" s="5"/>
      <c r="K52" s="5">
        <v>45</v>
      </c>
      <c r="L52" s="5">
        <v>150</v>
      </c>
      <c r="M52" s="5">
        <v>371</v>
      </c>
      <c r="N52" s="5">
        <v>112</v>
      </c>
      <c r="O52" s="5">
        <v>77</v>
      </c>
      <c r="P52" s="5">
        <v>637</v>
      </c>
      <c r="Q52" s="5">
        <v>0.59267700000000001</v>
      </c>
      <c r="R52" s="5">
        <v>0.53623200000000004</v>
      </c>
      <c r="S52" s="5">
        <v>0.56304299999999996</v>
      </c>
      <c r="T52" s="5"/>
      <c r="U52" s="5">
        <v>45</v>
      </c>
      <c r="V52" s="5">
        <v>150</v>
      </c>
      <c r="W52" s="5">
        <v>58</v>
      </c>
      <c r="X52" s="5">
        <v>456</v>
      </c>
      <c r="Y52" s="5">
        <v>63</v>
      </c>
      <c r="Z52" s="5">
        <v>548</v>
      </c>
      <c r="AA52" s="5">
        <v>-1.14368</v>
      </c>
      <c r="AB52" s="5">
        <v>-0.77432000000000001</v>
      </c>
      <c r="AC52" s="5">
        <v>-1.0337700000000001</v>
      </c>
      <c r="AD52" s="5">
        <v>1.152523</v>
      </c>
      <c r="AE52" s="5"/>
      <c r="AF52" s="5">
        <v>0.97984700000000002</v>
      </c>
      <c r="AG52" s="5"/>
      <c r="AH52" s="5">
        <v>1.0982529999999999</v>
      </c>
    </row>
    <row r="53" spans="1:34">
      <c r="A53" s="5">
        <v>45</v>
      </c>
      <c r="B53" s="5">
        <v>165</v>
      </c>
      <c r="C53" s="5">
        <v>75</v>
      </c>
      <c r="D53" s="5">
        <v>430</v>
      </c>
      <c r="E53" s="5">
        <v>74</v>
      </c>
      <c r="F53" s="5">
        <v>653</v>
      </c>
      <c r="G53" s="5">
        <v>-0.78366000000000002</v>
      </c>
      <c r="H53" s="5">
        <v>-0.70296999999999998</v>
      </c>
      <c r="I53" s="5">
        <v>-0.74112999999999996</v>
      </c>
      <c r="J53" s="5"/>
      <c r="K53" s="5">
        <v>45</v>
      </c>
      <c r="L53" s="5">
        <v>165</v>
      </c>
      <c r="M53" s="5">
        <v>334</v>
      </c>
      <c r="N53" s="5">
        <v>136</v>
      </c>
      <c r="O53" s="5">
        <v>81</v>
      </c>
      <c r="P53" s="5">
        <v>632</v>
      </c>
      <c r="Q53" s="5">
        <v>0.45833299999999999</v>
      </c>
      <c r="R53" s="5">
        <v>0.42127700000000001</v>
      </c>
      <c r="S53" s="5">
        <v>0.43902400000000003</v>
      </c>
      <c r="T53" s="5"/>
      <c r="U53" s="5">
        <v>45</v>
      </c>
      <c r="V53" s="5">
        <v>165</v>
      </c>
      <c r="W53" s="5">
        <v>115</v>
      </c>
      <c r="X53" s="5">
        <v>329</v>
      </c>
      <c r="Y53" s="5">
        <v>84</v>
      </c>
      <c r="Z53" s="5">
        <v>566</v>
      </c>
      <c r="AA53" s="5">
        <v>-0.5847</v>
      </c>
      <c r="AB53" s="5">
        <v>-0.48198000000000002</v>
      </c>
      <c r="AC53" s="5">
        <v>-0.56020999999999999</v>
      </c>
      <c r="AD53" s="5">
        <v>1.0392809999999999</v>
      </c>
      <c r="AE53" s="5"/>
      <c r="AF53" s="5">
        <v>0.97531800000000002</v>
      </c>
      <c r="AG53" s="5"/>
      <c r="AH53" s="5">
        <v>1.0130269999999999</v>
      </c>
    </row>
    <row r="54" spans="1:34">
      <c r="A54" s="5">
        <v>45</v>
      </c>
      <c r="B54" s="5">
        <v>180</v>
      </c>
      <c r="C54" s="5">
        <v>62</v>
      </c>
      <c r="D54" s="5">
        <v>487</v>
      </c>
      <c r="E54" s="5">
        <v>50</v>
      </c>
      <c r="F54" s="5">
        <v>649</v>
      </c>
      <c r="G54" s="5">
        <v>-0.94655</v>
      </c>
      <c r="H54" s="5">
        <v>-0.77412999999999998</v>
      </c>
      <c r="I54" s="5">
        <v>-0.85170000000000001</v>
      </c>
      <c r="J54" s="5"/>
      <c r="K54" s="5">
        <v>45</v>
      </c>
      <c r="L54" s="5">
        <v>180</v>
      </c>
      <c r="M54" s="5">
        <v>217</v>
      </c>
      <c r="N54" s="5">
        <v>218</v>
      </c>
      <c r="O54" s="5">
        <v>97</v>
      </c>
      <c r="P54" s="5">
        <v>629</v>
      </c>
      <c r="Q54" s="5">
        <v>-2.33E-3</v>
      </c>
      <c r="R54" s="5">
        <v>-2.3E-3</v>
      </c>
      <c r="S54" s="5">
        <v>-2.31E-3</v>
      </c>
      <c r="T54" s="5"/>
      <c r="U54" s="5">
        <v>45</v>
      </c>
      <c r="V54" s="5">
        <v>180</v>
      </c>
      <c r="W54" s="5">
        <v>210</v>
      </c>
      <c r="X54" s="5">
        <v>214</v>
      </c>
      <c r="Y54" s="5">
        <v>95</v>
      </c>
      <c r="Z54" s="5">
        <v>521</v>
      </c>
      <c r="AA54" s="5">
        <v>-1.2460000000000001E-2</v>
      </c>
      <c r="AB54" s="5">
        <v>-9.4299999999999991E-3</v>
      </c>
      <c r="AC54" s="5">
        <v>-1.227E-2</v>
      </c>
      <c r="AD54" s="5">
        <v>0.97327399999999997</v>
      </c>
      <c r="AE54" s="5"/>
      <c r="AF54" s="5">
        <v>0.88706700000000005</v>
      </c>
      <c r="AG54" s="5"/>
      <c r="AH54" s="5">
        <v>0.92585200000000001</v>
      </c>
    </row>
    <row r="55" spans="1:34">
      <c r="A55" s="5">
        <v>60</v>
      </c>
      <c r="B55" s="5">
        <v>0</v>
      </c>
      <c r="C55" s="5">
        <v>118</v>
      </c>
      <c r="D55" s="5">
        <v>365</v>
      </c>
      <c r="E55" s="5">
        <v>86</v>
      </c>
      <c r="F55" s="5">
        <v>655</v>
      </c>
      <c r="G55" s="5">
        <v>-0.54286000000000001</v>
      </c>
      <c r="H55" s="5">
        <v>-0.51139000000000001</v>
      </c>
      <c r="I55" s="5">
        <v>-0.52664999999999995</v>
      </c>
      <c r="J55" s="5"/>
      <c r="K55" s="5">
        <v>60</v>
      </c>
      <c r="L55" s="5">
        <v>0</v>
      </c>
      <c r="M55" s="5">
        <v>204</v>
      </c>
      <c r="N55" s="5">
        <v>229</v>
      </c>
      <c r="O55" s="5">
        <v>95</v>
      </c>
      <c r="P55" s="5">
        <v>623</v>
      </c>
      <c r="Q55" s="5">
        <v>-5.91E-2</v>
      </c>
      <c r="R55" s="5">
        <v>-5.774E-2</v>
      </c>
      <c r="S55" s="5">
        <v>-5.8409999999999997E-2</v>
      </c>
      <c r="T55" s="5"/>
      <c r="U55" s="5">
        <v>60</v>
      </c>
      <c r="V55" s="5">
        <v>0</v>
      </c>
      <c r="W55" s="5">
        <v>63</v>
      </c>
      <c r="X55" s="5">
        <v>446</v>
      </c>
      <c r="Y55" s="5">
        <v>61</v>
      </c>
      <c r="Z55" s="5">
        <v>523</v>
      </c>
      <c r="AA55" s="5">
        <v>-1.1857599999999999</v>
      </c>
      <c r="AB55" s="5">
        <v>-0.75246000000000002</v>
      </c>
      <c r="AC55" s="5">
        <v>-1.0580099999999999</v>
      </c>
      <c r="AD55" s="5">
        <v>1.1491629999999999</v>
      </c>
      <c r="AE55" s="5"/>
      <c r="AF55" s="5">
        <v>0.95367000000000002</v>
      </c>
      <c r="AG55" s="5"/>
      <c r="AH55" s="5">
        <v>1.0897950000000001</v>
      </c>
    </row>
    <row r="56" spans="1:34">
      <c r="A56" s="5">
        <v>60</v>
      </c>
      <c r="B56" s="5">
        <v>15</v>
      </c>
      <c r="C56" s="5">
        <v>72</v>
      </c>
      <c r="D56" s="5">
        <v>418</v>
      </c>
      <c r="E56" s="5">
        <v>75</v>
      </c>
      <c r="F56" s="5">
        <v>640</v>
      </c>
      <c r="G56" s="5">
        <v>-0.78635999999999995</v>
      </c>
      <c r="H56" s="5">
        <v>-0.70611999999999997</v>
      </c>
      <c r="I56" s="5">
        <v>-0.74409000000000003</v>
      </c>
      <c r="J56" s="5"/>
      <c r="K56" s="5">
        <v>60</v>
      </c>
      <c r="L56" s="5">
        <v>15</v>
      </c>
      <c r="M56" s="5">
        <v>116</v>
      </c>
      <c r="N56" s="5">
        <v>334</v>
      </c>
      <c r="O56" s="5">
        <v>92</v>
      </c>
      <c r="P56" s="5">
        <v>634</v>
      </c>
      <c r="Q56" s="5">
        <v>-0.50229999999999997</v>
      </c>
      <c r="R56" s="5">
        <v>-0.48443999999999998</v>
      </c>
      <c r="S56" s="5">
        <v>-0.49320999999999998</v>
      </c>
      <c r="T56" s="5"/>
      <c r="U56" s="5">
        <v>60</v>
      </c>
      <c r="V56" s="5">
        <v>15</v>
      </c>
      <c r="W56" s="5">
        <v>103</v>
      </c>
      <c r="X56" s="5">
        <v>368</v>
      </c>
      <c r="Y56" s="5">
        <v>84</v>
      </c>
      <c r="Z56" s="5">
        <v>567</v>
      </c>
      <c r="AA56" s="5">
        <v>-0.72206999999999999</v>
      </c>
      <c r="AB56" s="5">
        <v>-0.56262999999999996</v>
      </c>
      <c r="AC56" s="5">
        <v>-0.69191000000000003</v>
      </c>
      <c r="AD56" s="5">
        <v>1.0841559999999999</v>
      </c>
      <c r="AE56" s="5"/>
      <c r="AF56" s="5">
        <v>1.0103390000000001</v>
      </c>
      <c r="AG56" s="5"/>
      <c r="AH56" s="5">
        <v>1.058792</v>
      </c>
    </row>
    <row r="57" spans="1:34">
      <c r="A57" s="5">
        <v>60</v>
      </c>
      <c r="B57" s="5">
        <v>30</v>
      </c>
      <c r="C57" s="5">
        <v>132</v>
      </c>
      <c r="D57" s="5">
        <v>357</v>
      </c>
      <c r="E57" s="5">
        <v>91</v>
      </c>
      <c r="F57" s="5">
        <v>671</v>
      </c>
      <c r="G57" s="5">
        <v>-0.47771000000000002</v>
      </c>
      <c r="H57" s="5">
        <v>-0.46011999999999997</v>
      </c>
      <c r="I57" s="5">
        <v>-0.46875</v>
      </c>
      <c r="J57" s="5"/>
      <c r="K57" s="5">
        <v>60</v>
      </c>
      <c r="L57" s="5">
        <v>30</v>
      </c>
      <c r="M57" s="5">
        <v>64</v>
      </c>
      <c r="N57" s="5">
        <v>440</v>
      </c>
      <c r="O57" s="5">
        <v>56</v>
      </c>
      <c r="P57" s="5">
        <v>616</v>
      </c>
      <c r="Q57" s="5">
        <v>-0.90385000000000004</v>
      </c>
      <c r="R57" s="5">
        <v>-0.74602999999999997</v>
      </c>
      <c r="S57" s="5">
        <v>-0.81738999999999995</v>
      </c>
      <c r="T57" s="5"/>
      <c r="U57" s="5">
        <v>60</v>
      </c>
      <c r="V57" s="5">
        <v>30</v>
      </c>
      <c r="W57" s="5">
        <v>238</v>
      </c>
      <c r="X57" s="5">
        <v>211</v>
      </c>
      <c r="Y57" s="5">
        <v>113</v>
      </c>
      <c r="Z57" s="5">
        <v>565</v>
      </c>
      <c r="AA57" s="5">
        <v>7.3972999999999997E-2</v>
      </c>
      <c r="AB57" s="5">
        <v>6.0134E-2</v>
      </c>
      <c r="AC57" s="5">
        <v>7.6704999999999995E-2</v>
      </c>
      <c r="AD57" s="5">
        <v>1.010804</v>
      </c>
      <c r="AE57" s="5"/>
      <c r="AF57" s="5">
        <v>0.93807200000000002</v>
      </c>
      <c r="AG57" s="5"/>
      <c r="AH57" s="5">
        <v>0.97112799999999999</v>
      </c>
    </row>
    <row r="58" spans="1:34">
      <c r="A58" s="5">
        <v>60</v>
      </c>
      <c r="B58" s="5">
        <v>45</v>
      </c>
      <c r="C58" s="5">
        <v>211</v>
      </c>
      <c r="D58" s="5">
        <v>229</v>
      </c>
      <c r="E58" s="5">
        <v>108</v>
      </c>
      <c r="F58" s="5">
        <v>656</v>
      </c>
      <c r="G58" s="5">
        <v>-3.9469999999999998E-2</v>
      </c>
      <c r="H58" s="5">
        <v>-4.0910000000000002E-2</v>
      </c>
      <c r="I58" s="5">
        <v>-4.018E-2</v>
      </c>
      <c r="J58" s="5"/>
      <c r="K58" s="5">
        <v>60</v>
      </c>
      <c r="L58" s="5">
        <v>45</v>
      </c>
      <c r="M58" s="5">
        <v>60</v>
      </c>
      <c r="N58" s="5">
        <v>452</v>
      </c>
      <c r="O58" s="5">
        <v>62</v>
      </c>
      <c r="P58" s="5">
        <v>636</v>
      </c>
      <c r="Q58" s="5">
        <v>-0.89907999999999999</v>
      </c>
      <c r="R58" s="5">
        <v>-0.76563000000000003</v>
      </c>
      <c r="S58" s="5">
        <v>-0.82699999999999996</v>
      </c>
      <c r="T58" s="5"/>
      <c r="U58" s="5">
        <v>60</v>
      </c>
      <c r="V58" s="5">
        <v>45</v>
      </c>
      <c r="W58" s="5">
        <v>374</v>
      </c>
      <c r="X58" s="5">
        <v>131</v>
      </c>
      <c r="Y58" s="5">
        <v>77</v>
      </c>
      <c r="Z58" s="5">
        <v>548</v>
      </c>
      <c r="AA58" s="5">
        <v>0.69827600000000001</v>
      </c>
      <c r="AB58" s="5">
        <v>0.481188</v>
      </c>
      <c r="AC58" s="5">
        <v>0.65498699999999999</v>
      </c>
      <c r="AD58" s="5">
        <v>1.0638829999999999</v>
      </c>
      <c r="AE58" s="5"/>
      <c r="AF58" s="5">
        <v>0.95182199999999995</v>
      </c>
      <c r="AG58" s="5"/>
      <c r="AH58" s="5">
        <v>1.0218499999999999</v>
      </c>
    </row>
    <row r="59" spans="1:34">
      <c r="A59" s="5">
        <v>60</v>
      </c>
      <c r="B59" s="5">
        <v>60</v>
      </c>
      <c r="C59" s="5">
        <v>297</v>
      </c>
      <c r="D59" s="5">
        <v>159</v>
      </c>
      <c r="E59" s="5">
        <v>98</v>
      </c>
      <c r="F59" s="5">
        <v>652</v>
      </c>
      <c r="G59" s="5">
        <v>0.30531000000000003</v>
      </c>
      <c r="H59" s="5">
        <v>0.30263200000000001</v>
      </c>
      <c r="I59" s="5">
        <v>0.30396499999999999</v>
      </c>
      <c r="J59" s="5"/>
      <c r="K59" s="5">
        <v>60</v>
      </c>
      <c r="L59" s="5">
        <v>60</v>
      </c>
      <c r="M59" s="5">
        <v>124</v>
      </c>
      <c r="N59" s="5">
        <v>340</v>
      </c>
      <c r="O59" s="5">
        <v>97</v>
      </c>
      <c r="P59" s="5">
        <v>658</v>
      </c>
      <c r="Q59" s="5">
        <v>-0.47161999999999998</v>
      </c>
      <c r="R59" s="5">
        <v>-0.46551999999999999</v>
      </c>
      <c r="S59" s="5">
        <v>-0.46855000000000002</v>
      </c>
      <c r="T59" s="5"/>
      <c r="U59" s="5">
        <v>60</v>
      </c>
      <c r="V59" s="5">
        <v>60</v>
      </c>
      <c r="W59" s="5">
        <v>462</v>
      </c>
      <c r="X59" s="5">
        <v>64</v>
      </c>
      <c r="Y59" s="5">
        <v>66</v>
      </c>
      <c r="Z59" s="5">
        <v>497</v>
      </c>
      <c r="AA59" s="5">
        <v>1.3400669999999999</v>
      </c>
      <c r="AB59" s="5">
        <v>0.75665400000000005</v>
      </c>
      <c r="AC59" s="5">
        <v>1.2024170000000001</v>
      </c>
      <c r="AD59" s="5">
        <v>1.2205379999999999</v>
      </c>
      <c r="AE59" s="5"/>
      <c r="AF59" s="5">
        <v>0.96625700000000003</v>
      </c>
      <c r="AG59" s="5"/>
      <c r="AH59" s="5">
        <v>1.160101</v>
      </c>
    </row>
    <row r="60" spans="1:34">
      <c r="A60" s="5">
        <v>60</v>
      </c>
      <c r="B60" s="5">
        <v>75</v>
      </c>
      <c r="C60" s="5">
        <v>224</v>
      </c>
      <c r="D60" s="5">
        <v>231</v>
      </c>
      <c r="E60" s="5">
        <v>114</v>
      </c>
      <c r="F60" s="5">
        <v>683</v>
      </c>
      <c r="G60" s="5">
        <v>-1.4489999999999999E-2</v>
      </c>
      <c r="H60" s="5">
        <v>-1.538E-2</v>
      </c>
      <c r="I60" s="5">
        <v>-1.4930000000000001E-2</v>
      </c>
      <c r="J60" s="5"/>
      <c r="K60" s="5">
        <v>60</v>
      </c>
      <c r="L60" s="5">
        <v>75</v>
      </c>
      <c r="M60" s="5">
        <v>210</v>
      </c>
      <c r="N60" s="5">
        <v>243</v>
      </c>
      <c r="O60" s="5">
        <v>99</v>
      </c>
      <c r="P60" s="5">
        <v>651</v>
      </c>
      <c r="Q60" s="5">
        <v>-7.3169999999999999E-2</v>
      </c>
      <c r="R60" s="5">
        <v>-7.2849999999999998E-2</v>
      </c>
      <c r="S60" s="5">
        <v>-7.3010000000000005E-2</v>
      </c>
      <c r="T60" s="5"/>
      <c r="U60" s="5">
        <v>60</v>
      </c>
      <c r="V60" s="5">
        <v>75</v>
      </c>
      <c r="W60" s="5">
        <v>497</v>
      </c>
      <c r="X60" s="5">
        <v>54</v>
      </c>
      <c r="Y60" s="5">
        <v>44</v>
      </c>
      <c r="Z60" s="5">
        <v>523</v>
      </c>
      <c r="AA60" s="5">
        <v>1.3715170000000001</v>
      </c>
      <c r="AB60" s="5">
        <v>0.80399299999999996</v>
      </c>
      <c r="AC60" s="5">
        <v>1.168865</v>
      </c>
      <c r="AD60" s="5">
        <v>1.185759</v>
      </c>
      <c r="AE60" s="5"/>
      <c r="AF60" s="5">
        <v>0.90199600000000002</v>
      </c>
      <c r="AG60" s="5"/>
      <c r="AH60" s="5">
        <v>1.084433</v>
      </c>
    </row>
    <row r="61" spans="1:34">
      <c r="A61" s="5">
        <v>60</v>
      </c>
      <c r="B61" s="5">
        <v>90</v>
      </c>
      <c r="C61" s="5">
        <v>114</v>
      </c>
      <c r="D61" s="5">
        <v>350</v>
      </c>
      <c r="E61" s="5">
        <v>84</v>
      </c>
      <c r="F61" s="5">
        <v>632</v>
      </c>
      <c r="G61" s="5">
        <v>-0.54630000000000001</v>
      </c>
      <c r="H61" s="5">
        <v>-0.50861999999999996</v>
      </c>
      <c r="I61" s="5">
        <v>-0.52678999999999998</v>
      </c>
      <c r="J61" s="5"/>
      <c r="K61" s="5">
        <v>60</v>
      </c>
      <c r="L61" s="5">
        <v>90</v>
      </c>
      <c r="M61" s="5">
        <v>221</v>
      </c>
      <c r="N61" s="5">
        <v>220</v>
      </c>
      <c r="O61" s="5">
        <v>116</v>
      </c>
      <c r="P61" s="5">
        <v>673</v>
      </c>
      <c r="Q61" s="5">
        <v>2.114E-3</v>
      </c>
      <c r="R61" s="5">
        <v>2.2680000000000001E-3</v>
      </c>
      <c r="S61" s="5">
        <v>2.1879999999999998E-3</v>
      </c>
      <c r="T61" s="5"/>
      <c r="U61" s="5">
        <v>60</v>
      </c>
      <c r="V61" s="5">
        <v>90</v>
      </c>
      <c r="W61" s="5">
        <v>430</v>
      </c>
      <c r="X61" s="5">
        <v>74</v>
      </c>
      <c r="Y61" s="5">
        <v>73</v>
      </c>
      <c r="Z61" s="5">
        <v>571</v>
      </c>
      <c r="AA61" s="5">
        <v>0.95956900000000001</v>
      </c>
      <c r="AB61" s="5">
        <v>0.706349</v>
      </c>
      <c r="AC61" s="5">
        <v>0.89447200000000004</v>
      </c>
      <c r="AD61" s="5">
        <v>1.0520799999999999</v>
      </c>
      <c r="AE61" s="5"/>
      <c r="AF61" s="5">
        <v>0.93301299999999998</v>
      </c>
      <c r="AG61" s="5"/>
      <c r="AH61" s="5">
        <v>1.0190140000000001</v>
      </c>
    </row>
    <row r="62" spans="1:34">
      <c r="A62" s="5">
        <v>60</v>
      </c>
      <c r="B62" s="5">
        <v>105</v>
      </c>
      <c r="C62" s="5">
        <v>86</v>
      </c>
      <c r="D62" s="5">
        <v>436</v>
      </c>
      <c r="E62" s="5">
        <v>64</v>
      </c>
      <c r="F62" s="5">
        <v>650</v>
      </c>
      <c r="G62" s="5">
        <v>-0.77778000000000003</v>
      </c>
      <c r="H62" s="5">
        <v>-0.67049999999999998</v>
      </c>
      <c r="I62" s="5">
        <v>-0.72016000000000002</v>
      </c>
      <c r="J62" s="5"/>
      <c r="K62" s="5">
        <v>60</v>
      </c>
      <c r="L62" s="5">
        <v>105</v>
      </c>
      <c r="M62" s="5">
        <v>118</v>
      </c>
      <c r="N62" s="5">
        <v>328</v>
      </c>
      <c r="O62" s="5">
        <v>98</v>
      </c>
      <c r="P62" s="5">
        <v>642</v>
      </c>
      <c r="Q62" s="5">
        <v>-0.47510999999999998</v>
      </c>
      <c r="R62" s="5">
        <v>-0.47084999999999999</v>
      </c>
      <c r="S62" s="5">
        <v>-0.47297</v>
      </c>
      <c r="T62" s="5"/>
      <c r="U62" s="5">
        <v>60</v>
      </c>
      <c r="V62" s="5">
        <v>105</v>
      </c>
      <c r="W62" s="5">
        <v>350</v>
      </c>
      <c r="X62" s="5">
        <v>126</v>
      </c>
      <c r="Y62" s="5">
        <v>86</v>
      </c>
      <c r="Z62" s="5">
        <v>538</v>
      </c>
      <c r="AA62" s="5">
        <v>0.66272200000000003</v>
      </c>
      <c r="AB62" s="5">
        <v>0.47058800000000001</v>
      </c>
      <c r="AC62" s="5">
        <v>0.63636400000000004</v>
      </c>
      <c r="AD62" s="5">
        <v>1.0602119999999999</v>
      </c>
      <c r="AE62" s="5"/>
      <c r="AF62" s="5">
        <v>0.97102599999999994</v>
      </c>
      <c r="AG62" s="5"/>
      <c r="AH62" s="5">
        <v>1.0315540000000001</v>
      </c>
    </row>
    <row r="63" spans="1:34">
      <c r="A63" s="5">
        <v>60</v>
      </c>
      <c r="B63" s="5">
        <v>120</v>
      </c>
      <c r="C63" s="5">
        <v>124</v>
      </c>
      <c r="D63" s="5">
        <v>335</v>
      </c>
      <c r="E63" s="5">
        <v>105</v>
      </c>
      <c r="F63" s="5">
        <v>669</v>
      </c>
      <c r="G63" s="5">
        <v>-0.44989000000000001</v>
      </c>
      <c r="H63" s="5">
        <v>-0.45968999999999999</v>
      </c>
      <c r="I63" s="5">
        <v>-0.45473999999999998</v>
      </c>
      <c r="J63" s="5"/>
      <c r="K63" s="5">
        <v>60</v>
      </c>
      <c r="L63" s="5">
        <v>120</v>
      </c>
      <c r="M63" s="5">
        <v>66</v>
      </c>
      <c r="N63" s="5">
        <v>414</v>
      </c>
      <c r="O63" s="5">
        <v>70</v>
      </c>
      <c r="P63" s="5">
        <v>620</v>
      </c>
      <c r="Q63" s="5">
        <v>-0.82857000000000003</v>
      </c>
      <c r="R63" s="5">
        <v>-0.72499999999999998</v>
      </c>
      <c r="S63" s="5">
        <v>-0.77332999999999996</v>
      </c>
      <c r="T63" s="5"/>
      <c r="U63" s="5">
        <v>60</v>
      </c>
      <c r="V63" s="5">
        <v>120</v>
      </c>
      <c r="W63" s="5">
        <v>218</v>
      </c>
      <c r="X63" s="5">
        <v>190</v>
      </c>
      <c r="Y63" s="5">
        <v>109</v>
      </c>
      <c r="Z63" s="5">
        <v>530</v>
      </c>
      <c r="AA63" s="5">
        <v>8.4848000000000007E-2</v>
      </c>
      <c r="AB63" s="5">
        <v>6.8626999999999994E-2</v>
      </c>
      <c r="AC63" s="5">
        <v>8.7226999999999999E-2</v>
      </c>
      <c r="AD63" s="5">
        <v>0.97125499999999998</v>
      </c>
      <c r="AE63" s="5"/>
      <c r="AF63" s="5">
        <v>0.92885799999999996</v>
      </c>
      <c r="AG63" s="5"/>
      <c r="AH63" s="5">
        <v>0.94854899999999998</v>
      </c>
    </row>
    <row r="64" spans="1:34">
      <c r="A64" s="5">
        <v>60</v>
      </c>
      <c r="B64" s="5">
        <v>135</v>
      </c>
      <c r="C64" s="5">
        <v>198</v>
      </c>
      <c r="D64" s="5">
        <v>213</v>
      </c>
      <c r="E64" s="5">
        <v>105</v>
      </c>
      <c r="F64" s="5">
        <v>621</v>
      </c>
      <c r="G64" s="5">
        <v>-3.5630000000000002E-2</v>
      </c>
      <c r="H64" s="5">
        <v>-3.6499999999999998E-2</v>
      </c>
      <c r="I64" s="5">
        <v>-3.6060000000000002E-2</v>
      </c>
      <c r="J64" s="5"/>
      <c r="K64" s="5">
        <v>60</v>
      </c>
      <c r="L64" s="5">
        <v>135</v>
      </c>
      <c r="M64" s="5">
        <v>80</v>
      </c>
      <c r="N64" s="5">
        <v>435</v>
      </c>
      <c r="O64" s="5">
        <v>70</v>
      </c>
      <c r="P64" s="5">
        <v>655</v>
      </c>
      <c r="Q64" s="5">
        <v>-0.78022000000000002</v>
      </c>
      <c r="R64" s="5">
        <v>-0.68932000000000004</v>
      </c>
      <c r="S64" s="5">
        <v>-0.73196000000000006</v>
      </c>
      <c r="T64" s="5"/>
      <c r="U64" s="5">
        <v>60</v>
      </c>
      <c r="V64" s="5">
        <v>135</v>
      </c>
      <c r="W64" s="5">
        <v>124</v>
      </c>
      <c r="X64" s="5">
        <v>336</v>
      </c>
      <c r="Y64" s="5">
        <v>89</v>
      </c>
      <c r="Z64" s="5">
        <v>568</v>
      </c>
      <c r="AA64" s="5">
        <v>-0.57608999999999999</v>
      </c>
      <c r="AB64" s="5">
        <v>-0.46087</v>
      </c>
      <c r="AC64" s="5">
        <v>-0.55937000000000003</v>
      </c>
      <c r="AD64" s="5">
        <v>0.98186700000000005</v>
      </c>
      <c r="AE64" s="5"/>
      <c r="AF64" s="5">
        <v>0.91370200000000001</v>
      </c>
      <c r="AG64" s="5"/>
      <c r="AH64" s="5">
        <v>0.956789</v>
      </c>
    </row>
    <row r="65" spans="1:34">
      <c r="A65" s="5">
        <v>60</v>
      </c>
      <c r="B65" s="5">
        <v>150</v>
      </c>
      <c r="C65" s="5">
        <v>256</v>
      </c>
      <c r="D65" s="5">
        <v>180</v>
      </c>
      <c r="E65" s="5">
        <v>96</v>
      </c>
      <c r="F65" s="5">
        <v>628</v>
      </c>
      <c r="G65" s="5">
        <v>0.17757000000000001</v>
      </c>
      <c r="H65" s="5">
        <v>0.17431199999999999</v>
      </c>
      <c r="I65" s="5">
        <v>0.175926</v>
      </c>
      <c r="J65" s="5"/>
      <c r="K65" s="5">
        <v>60</v>
      </c>
      <c r="L65" s="5">
        <v>150</v>
      </c>
      <c r="M65" s="5">
        <v>123</v>
      </c>
      <c r="N65" s="5">
        <v>313</v>
      </c>
      <c r="O65" s="5">
        <v>94</v>
      </c>
      <c r="P65" s="5">
        <v>624</v>
      </c>
      <c r="Q65" s="5">
        <v>-0.44811000000000001</v>
      </c>
      <c r="R65" s="5">
        <v>-0.43578</v>
      </c>
      <c r="S65" s="5">
        <v>-0.44185999999999998</v>
      </c>
      <c r="T65" s="5"/>
      <c r="U65" s="5">
        <v>60</v>
      </c>
      <c r="V65" s="5">
        <v>150</v>
      </c>
      <c r="W65" s="5">
        <v>64</v>
      </c>
      <c r="X65" s="5">
        <v>480</v>
      </c>
      <c r="Y65" s="5">
        <v>53</v>
      </c>
      <c r="Z65" s="5">
        <v>534</v>
      </c>
      <c r="AA65" s="5">
        <v>-1.2455099999999999</v>
      </c>
      <c r="AB65" s="5">
        <v>-0.76471</v>
      </c>
      <c r="AC65" s="5">
        <v>-1.0918600000000001</v>
      </c>
      <c r="AD65" s="5">
        <v>1.1585369999999999</v>
      </c>
      <c r="AE65" s="5"/>
      <c r="AF65" s="5">
        <v>0.94726500000000002</v>
      </c>
      <c r="AG65" s="5"/>
      <c r="AH65" s="5">
        <v>1.0904469999999999</v>
      </c>
    </row>
    <row r="66" spans="1:34">
      <c r="A66" s="5">
        <v>60</v>
      </c>
      <c r="B66" s="5">
        <v>165</v>
      </c>
      <c r="C66" s="5">
        <v>226</v>
      </c>
      <c r="D66" s="5">
        <v>235</v>
      </c>
      <c r="E66" s="5">
        <v>107</v>
      </c>
      <c r="F66" s="5">
        <v>675</v>
      </c>
      <c r="G66" s="5">
        <v>-1.8950000000000002E-2</v>
      </c>
      <c r="H66" s="5">
        <v>-1.9519999999999999E-2</v>
      </c>
      <c r="I66" s="5">
        <v>-1.9230000000000001E-2</v>
      </c>
      <c r="J66" s="5"/>
      <c r="K66" s="5">
        <v>60</v>
      </c>
      <c r="L66" s="5">
        <v>165</v>
      </c>
      <c r="M66" s="5">
        <v>221</v>
      </c>
      <c r="N66" s="5">
        <v>225</v>
      </c>
      <c r="O66" s="5">
        <v>89</v>
      </c>
      <c r="P66" s="5">
        <v>624</v>
      </c>
      <c r="Q66" s="5">
        <v>-9.4299999999999991E-3</v>
      </c>
      <c r="R66" s="5">
        <v>-8.9700000000000005E-3</v>
      </c>
      <c r="S66" s="5">
        <v>-9.1999999999999998E-3</v>
      </c>
      <c r="T66" s="5"/>
      <c r="U66" s="5">
        <v>60</v>
      </c>
      <c r="V66" s="5">
        <v>165</v>
      </c>
      <c r="W66" s="5">
        <v>53</v>
      </c>
      <c r="X66" s="5">
        <v>492</v>
      </c>
      <c r="Y66" s="5">
        <v>51</v>
      </c>
      <c r="Z66" s="5">
        <v>571</v>
      </c>
      <c r="AA66" s="5">
        <v>-1.18329</v>
      </c>
      <c r="AB66" s="5">
        <v>-0.80549999999999999</v>
      </c>
      <c r="AC66" s="5">
        <v>-1.0452399999999999</v>
      </c>
      <c r="AD66" s="5">
        <v>1.0916440000000001</v>
      </c>
      <c r="AE66" s="5"/>
      <c r="AF66" s="5">
        <v>0.902752</v>
      </c>
      <c r="AG66" s="5"/>
      <c r="AH66" s="5">
        <v>1.0226189999999999</v>
      </c>
    </row>
    <row r="67" spans="1:34">
      <c r="A67" s="5">
        <v>60</v>
      </c>
      <c r="B67" s="5">
        <v>180</v>
      </c>
      <c r="C67" s="5">
        <v>137</v>
      </c>
      <c r="D67" s="5">
        <v>344</v>
      </c>
      <c r="E67" s="5">
        <v>79</v>
      </c>
      <c r="F67" s="5">
        <v>639</v>
      </c>
      <c r="G67" s="5">
        <v>-0.47153</v>
      </c>
      <c r="H67" s="5">
        <v>-0.43035000000000001</v>
      </c>
      <c r="I67" s="5">
        <v>-0.45</v>
      </c>
      <c r="J67" s="5"/>
      <c r="K67" s="5">
        <v>60</v>
      </c>
      <c r="L67" s="5">
        <v>180</v>
      </c>
      <c r="M67" s="5">
        <v>215</v>
      </c>
      <c r="N67" s="5">
        <v>220</v>
      </c>
      <c r="O67" s="5">
        <v>94</v>
      </c>
      <c r="P67" s="5">
        <v>623</v>
      </c>
      <c r="Q67" s="5">
        <v>-1.1820000000000001E-2</v>
      </c>
      <c r="R67" s="5">
        <v>-1.149E-2</v>
      </c>
      <c r="S67" s="5">
        <v>-1.166E-2</v>
      </c>
      <c r="T67" s="5"/>
      <c r="U67" s="5">
        <v>60</v>
      </c>
      <c r="V67" s="5">
        <v>180</v>
      </c>
      <c r="W67" s="5">
        <v>56</v>
      </c>
      <c r="X67" s="5">
        <v>443</v>
      </c>
      <c r="Y67" s="5">
        <v>48</v>
      </c>
      <c r="Z67" s="5">
        <v>555</v>
      </c>
      <c r="AA67" s="5">
        <v>-1.0901400000000001</v>
      </c>
      <c r="AB67" s="5">
        <v>-0.77554999999999996</v>
      </c>
      <c r="AC67" s="5">
        <v>-0.95086000000000004</v>
      </c>
      <c r="AD67" s="5">
        <v>1.089926</v>
      </c>
      <c r="AE67" s="5"/>
      <c r="AF67" s="5">
        <v>0.94341200000000003</v>
      </c>
      <c r="AG67" s="5"/>
      <c r="AH67" s="5">
        <v>1.0242340000000001</v>
      </c>
    </row>
    <row r="68" spans="1:34">
      <c r="A68" s="5">
        <v>75</v>
      </c>
      <c r="B68" s="5">
        <v>0</v>
      </c>
      <c r="C68" s="5">
        <v>348</v>
      </c>
      <c r="D68" s="5">
        <v>103</v>
      </c>
      <c r="E68" s="5">
        <v>71</v>
      </c>
      <c r="F68" s="5">
        <v>593</v>
      </c>
      <c r="G68" s="5">
        <v>0.62341000000000002</v>
      </c>
      <c r="H68" s="5">
        <v>0.54323699999999997</v>
      </c>
      <c r="I68" s="5">
        <v>0.580569</v>
      </c>
      <c r="J68" s="5"/>
      <c r="K68" s="5">
        <v>75</v>
      </c>
      <c r="L68" s="5">
        <v>0</v>
      </c>
      <c r="M68" s="5">
        <v>226</v>
      </c>
      <c r="N68" s="5">
        <v>236</v>
      </c>
      <c r="O68" s="5">
        <v>99</v>
      </c>
      <c r="P68" s="5">
        <v>660</v>
      </c>
      <c r="Q68" s="5">
        <v>-2.1739999999999999E-2</v>
      </c>
      <c r="R68" s="5">
        <v>-2.1649999999999999E-2</v>
      </c>
      <c r="S68" s="5">
        <v>-2.1690000000000001E-2</v>
      </c>
      <c r="T68" s="5"/>
      <c r="U68" s="5">
        <v>75</v>
      </c>
      <c r="V68" s="5">
        <v>0</v>
      </c>
      <c r="W68" s="5">
        <v>70</v>
      </c>
      <c r="X68" s="5">
        <v>470</v>
      </c>
      <c r="Y68" s="5">
        <v>55</v>
      </c>
      <c r="Z68" s="5">
        <v>582</v>
      </c>
      <c r="AA68" s="5">
        <v>-1.0471200000000001</v>
      </c>
      <c r="AB68" s="5">
        <v>-0.74073999999999995</v>
      </c>
      <c r="AC68" s="5">
        <v>-0.93676999999999999</v>
      </c>
      <c r="AD68" s="5">
        <v>1.1092690000000001</v>
      </c>
      <c r="AE68" s="5"/>
      <c r="AF68" s="5">
        <v>0.95655900000000005</v>
      </c>
      <c r="AG68" s="5"/>
      <c r="AH68" s="5">
        <v>1.050775</v>
      </c>
    </row>
    <row r="69" spans="1:34">
      <c r="A69" s="5">
        <v>75</v>
      </c>
      <c r="B69" s="5">
        <v>15</v>
      </c>
      <c r="C69" s="5">
        <v>197</v>
      </c>
      <c r="D69" s="5">
        <v>243</v>
      </c>
      <c r="E69" s="5">
        <v>100</v>
      </c>
      <c r="F69" s="5">
        <v>640</v>
      </c>
      <c r="G69" s="5">
        <v>-0.10455</v>
      </c>
      <c r="H69" s="5">
        <v>-0.10455</v>
      </c>
      <c r="I69" s="5">
        <v>-0.10455</v>
      </c>
      <c r="J69" s="5"/>
      <c r="K69" s="5">
        <v>75</v>
      </c>
      <c r="L69" s="5">
        <v>15</v>
      </c>
      <c r="M69" s="5">
        <v>218</v>
      </c>
      <c r="N69" s="5">
        <v>200</v>
      </c>
      <c r="O69" s="5">
        <v>99</v>
      </c>
      <c r="P69" s="5">
        <v>616</v>
      </c>
      <c r="Q69" s="5">
        <v>4.3269000000000002E-2</v>
      </c>
      <c r="R69" s="5">
        <v>4.3062000000000003E-2</v>
      </c>
      <c r="S69" s="5">
        <v>4.3165000000000002E-2</v>
      </c>
      <c r="T69" s="5"/>
      <c r="U69" s="5">
        <v>75</v>
      </c>
      <c r="V69" s="5">
        <v>15</v>
      </c>
      <c r="W69" s="5">
        <v>50</v>
      </c>
      <c r="X69" s="5">
        <v>520</v>
      </c>
      <c r="Y69" s="5">
        <v>55</v>
      </c>
      <c r="Z69" s="5">
        <v>512</v>
      </c>
      <c r="AA69" s="5">
        <v>-1.50641</v>
      </c>
      <c r="AB69" s="5">
        <v>-0.82455999999999996</v>
      </c>
      <c r="AC69" s="5">
        <v>-1.31653</v>
      </c>
      <c r="AD69" s="5">
        <v>1.2532049999999999</v>
      </c>
      <c r="AE69" s="5"/>
      <c r="AF69" s="5">
        <v>0.91228100000000001</v>
      </c>
      <c r="AG69" s="5"/>
      <c r="AH69" s="5">
        <v>1.158263</v>
      </c>
    </row>
    <row r="70" spans="1:34">
      <c r="A70" s="5">
        <v>75</v>
      </c>
      <c r="B70" s="5">
        <v>30</v>
      </c>
      <c r="C70" s="5">
        <v>167</v>
      </c>
      <c r="D70" s="5">
        <v>275</v>
      </c>
      <c r="E70" s="5">
        <v>103</v>
      </c>
      <c r="F70" s="5">
        <v>648</v>
      </c>
      <c r="G70" s="5">
        <v>-0.24107000000000001</v>
      </c>
      <c r="H70" s="5">
        <v>-0.24434</v>
      </c>
      <c r="I70" s="5">
        <v>-0.2427</v>
      </c>
      <c r="J70" s="5"/>
      <c r="K70" s="5">
        <v>75</v>
      </c>
      <c r="L70" s="5">
        <v>30</v>
      </c>
      <c r="M70" s="5">
        <v>122</v>
      </c>
      <c r="N70" s="5">
        <v>328</v>
      </c>
      <c r="O70" s="5">
        <v>93</v>
      </c>
      <c r="P70" s="5">
        <v>636</v>
      </c>
      <c r="Q70" s="5">
        <v>-0.47248000000000001</v>
      </c>
      <c r="R70" s="5">
        <v>-0.45778000000000002</v>
      </c>
      <c r="S70" s="5">
        <v>-0.46500999999999998</v>
      </c>
      <c r="T70" s="5"/>
      <c r="U70" s="5">
        <v>75</v>
      </c>
      <c r="V70" s="5">
        <v>30</v>
      </c>
      <c r="W70" s="5">
        <v>75</v>
      </c>
      <c r="X70" s="5">
        <v>467</v>
      </c>
      <c r="Y70" s="5">
        <v>57</v>
      </c>
      <c r="Z70" s="5">
        <v>527</v>
      </c>
      <c r="AA70" s="5">
        <v>-1.19878</v>
      </c>
      <c r="AB70" s="5">
        <v>-0.72324999999999995</v>
      </c>
      <c r="AC70" s="5">
        <v>-1.0594600000000001</v>
      </c>
      <c r="AD70" s="5">
        <v>1.1515139999999999</v>
      </c>
      <c r="AE70" s="5"/>
      <c r="AF70" s="5">
        <v>0.94282999999999995</v>
      </c>
      <c r="AG70" s="5"/>
      <c r="AH70" s="5">
        <v>1.089774</v>
      </c>
    </row>
    <row r="71" spans="1:34">
      <c r="A71" s="5">
        <v>75</v>
      </c>
      <c r="B71" s="5">
        <v>45</v>
      </c>
      <c r="C71" s="5">
        <v>222</v>
      </c>
      <c r="D71" s="5">
        <v>210</v>
      </c>
      <c r="E71" s="5">
        <v>106</v>
      </c>
      <c r="F71" s="5">
        <v>644</v>
      </c>
      <c r="G71" s="5">
        <v>2.7026999999999999E-2</v>
      </c>
      <c r="H71" s="5">
        <v>2.7778000000000001E-2</v>
      </c>
      <c r="I71" s="5">
        <v>2.7397000000000001E-2</v>
      </c>
      <c r="J71" s="5"/>
      <c r="K71" s="5">
        <v>75</v>
      </c>
      <c r="L71" s="5">
        <v>45</v>
      </c>
      <c r="M71" s="5">
        <v>62</v>
      </c>
      <c r="N71" s="5">
        <v>439</v>
      </c>
      <c r="O71" s="5">
        <v>64</v>
      </c>
      <c r="P71" s="5">
        <v>629</v>
      </c>
      <c r="Q71" s="5">
        <v>-0.87878999999999996</v>
      </c>
      <c r="R71" s="5">
        <v>-0.75249999999999995</v>
      </c>
      <c r="S71" s="5">
        <v>-0.81074999999999997</v>
      </c>
      <c r="T71" s="5"/>
      <c r="U71" s="5">
        <v>75</v>
      </c>
      <c r="V71" s="5">
        <v>45</v>
      </c>
      <c r="W71" s="5">
        <v>121</v>
      </c>
      <c r="X71" s="5">
        <v>342</v>
      </c>
      <c r="Y71" s="5">
        <v>86</v>
      </c>
      <c r="Z71" s="5">
        <v>560</v>
      </c>
      <c r="AA71" s="5">
        <v>-0.61389000000000005</v>
      </c>
      <c r="AB71" s="5">
        <v>-0.47732000000000002</v>
      </c>
      <c r="AC71" s="5">
        <v>-0.59091000000000005</v>
      </c>
      <c r="AD71" s="5">
        <v>1.0339989999999999</v>
      </c>
      <c r="AE71" s="5"/>
      <c r="AF71" s="5">
        <v>0.94516999999999995</v>
      </c>
      <c r="AG71" s="5"/>
      <c r="AH71" s="5">
        <v>0.99879300000000004</v>
      </c>
    </row>
    <row r="72" spans="1:34">
      <c r="A72" s="5">
        <v>75</v>
      </c>
      <c r="B72" s="5">
        <v>60</v>
      </c>
      <c r="C72" s="5">
        <v>338</v>
      </c>
      <c r="D72" s="5">
        <v>91</v>
      </c>
      <c r="E72" s="5">
        <v>80</v>
      </c>
      <c r="F72" s="5">
        <v>589</v>
      </c>
      <c r="G72" s="5">
        <v>0.634961</v>
      </c>
      <c r="H72" s="5">
        <v>0.57575799999999999</v>
      </c>
      <c r="I72" s="5">
        <v>0.603912</v>
      </c>
      <c r="J72" s="5"/>
      <c r="K72" s="5">
        <v>75</v>
      </c>
      <c r="L72" s="5">
        <v>60</v>
      </c>
      <c r="M72" s="5">
        <v>74</v>
      </c>
      <c r="N72" s="5">
        <v>457</v>
      </c>
      <c r="O72" s="5">
        <v>76</v>
      </c>
      <c r="P72" s="5">
        <v>683</v>
      </c>
      <c r="Q72" s="5">
        <v>-0.79296</v>
      </c>
      <c r="R72" s="5">
        <v>-0.72128000000000003</v>
      </c>
      <c r="S72" s="5">
        <v>-0.75541999999999998</v>
      </c>
      <c r="T72" s="5"/>
      <c r="U72" s="5">
        <v>75</v>
      </c>
      <c r="V72" s="5">
        <v>60</v>
      </c>
      <c r="W72" s="5">
        <v>210</v>
      </c>
      <c r="X72" s="5">
        <v>219</v>
      </c>
      <c r="Y72" s="5">
        <v>91</v>
      </c>
      <c r="Z72" s="5">
        <v>546</v>
      </c>
      <c r="AA72" s="5">
        <v>-2.6009999999999998E-2</v>
      </c>
      <c r="AB72" s="5">
        <v>-2.0979999999999999E-2</v>
      </c>
      <c r="AC72" s="5">
        <v>-2.5350000000000001E-2</v>
      </c>
      <c r="AD72" s="5">
        <v>1.002102</v>
      </c>
      <c r="AE72" s="5"/>
      <c r="AF72" s="5">
        <v>0.95626299999999997</v>
      </c>
      <c r="AG72" s="5"/>
      <c r="AH72" s="5">
        <v>0.97808600000000001</v>
      </c>
    </row>
    <row r="73" spans="1:34">
      <c r="A73" s="5">
        <v>75</v>
      </c>
      <c r="B73" s="5">
        <v>75</v>
      </c>
      <c r="C73" s="5">
        <v>404</v>
      </c>
      <c r="D73" s="5">
        <v>85</v>
      </c>
      <c r="E73" s="5">
        <v>69</v>
      </c>
      <c r="F73" s="5">
        <v>627</v>
      </c>
      <c r="G73" s="5">
        <v>0.74707299999999999</v>
      </c>
      <c r="H73" s="5">
        <v>0.65235200000000004</v>
      </c>
      <c r="I73" s="5">
        <v>0.69650699999999999</v>
      </c>
      <c r="J73" s="5"/>
      <c r="K73" s="5">
        <v>75</v>
      </c>
      <c r="L73" s="5">
        <v>75</v>
      </c>
      <c r="M73" s="5">
        <v>121</v>
      </c>
      <c r="N73" s="5">
        <v>334</v>
      </c>
      <c r="O73" s="5">
        <v>83</v>
      </c>
      <c r="P73" s="5">
        <v>621</v>
      </c>
      <c r="Q73" s="5">
        <v>-0.50593999999999995</v>
      </c>
      <c r="R73" s="5">
        <v>-0.46812999999999999</v>
      </c>
      <c r="S73" s="5">
        <v>-0.48630000000000001</v>
      </c>
      <c r="T73" s="5"/>
      <c r="U73" s="5">
        <v>75</v>
      </c>
      <c r="V73" s="5">
        <v>75</v>
      </c>
      <c r="W73" s="5">
        <v>341</v>
      </c>
      <c r="X73" s="5">
        <v>127</v>
      </c>
      <c r="Y73" s="5">
        <v>94</v>
      </c>
      <c r="Z73" s="5">
        <v>550</v>
      </c>
      <c r="AA73" s="5">
        <v>0.611429</v>
      </c>
      <c r="AB73" s="5">
        <v>0.45726499999999998</v>
      </c>
      <c r="AC73" s="5">
        <v>0.60112399999999999</v>
      </c>
      <c r="AD73" s="5">
        <v>1.042548</v>
      </c>
      <c r="AE73" s="5"/>
      <c r="AF73" s="5">
        <v>0.96030199999999999</v>
      </c>
      <c r="AG73" s="5"/>
      <c r="AH73" s="5">
        <v>1.0167580000000001</v>
      </c>
    </row>
    <row r="74" spans="1:34">
      <c r="A74" s="5">
        <v>75</v>
      </c>
      <c r="B74" s="5">
        <v>90</v>
      </c>
      <c r="C74" s="5">
        <v>359</v>
      </c>
      <c r="D74" s="5">
        <v>122</v>
      </c>
      <c r="E74" s="5">
        <v>84</v>
      </c>
      <c r="F74" s="5">
        <v>649</v>
      </c>
      <c r="G74" s="5">
        <v>0.52783999999999998</v>
      </c>
      <c r="H74" s="5">
        <v>0.49272300000000002</v>
      </c>
      <c r="I74" s="5">
        <v>0.50967700000000005</v>
      </c>
      <c r="J74" s="5"/>
      <c r="K74" s="5">
        <v>75</v>
      </c>
      <c r="L74" s="5">
        <v>90</v>
      </c>
      <c r="M74" s="5">
        <v>232</v>
      </c>
      <c r="N74" s="5">
        <v>217</v>
      </c>
      <c r="O74" s="5">
        <v>108</v>
      </c>
      <c r="P74" s="5">
        <v>665</v>
      </c>
      <c r="Q74" s="5">
        <v>3.2258000000000002E-2</v>
      </c>
      <c r="R74" s="5">
        <v>3.3408E-2</v>
      </c>
      <c r="S74" s="5">
        <v>3.2822999999999998E-2</v>
      </c>
      <c r="T74" s="5"/>
      <c r="U74" s="5">
        <v>75</v>
      </c>
      <c r="V74" s="5">
        <v>90</v>
      </c>
      <c r="W74" s="5">
        <v>457</v>
      </c>
      <c r="X74" s="5">
        <v>70</v>
      </c>
      <c r="Y74" s="5">
        <v>75</v>
      </c>
      <c r="Z74" s="5">
        <v>520</v>
      </c>
      <c r="AA74" s="5">
        <v>1.2093750000000001</v>
      </c>
      <c r="AB74" s="5">
        <v>0.73434500000000003</v>
      </c>
      <c r="AC74" s="5">
        <v>1.121739</v>
      </c>
      <c r="AD74" s="5">
        <v>1.155635</v>
      </c>
      <c r="AE74" s="5"/>
      <c r="AF74" s="5">
        <v>0.94116200000000005</v>
      </c>
      <c r="AG74" s="5"/>
      <c r="AH74" s="5">
        <v>1.1131470000000001</v>
      </c>
    </row>
    <row r="75" spans="1:34">
      <c r="A75" s="5">
        <v>75</v>
      </c>
      <c r="B75" s="5">
        <v>105</v>
      </c>
      <c r="C75" s="5">
        <v>232</v>
      </c>
      <c r="D75" s="5">
        <v>211</v>
      </c>
      <c r="E75" s="5">
        <v>93</v>
      </c>
      <c r="F75" s="5">
        <v>629</v>
      </c>
      <c r="G75" s="5">
        <v>4.8951000000000001E-2</v>
      </c>
      <c r="H75" s="5">
        <v>4.7404000000000002E-2</v>
      </c>
      <c r="I75" s="5">
        <v>4.8164999999999999E-2</v>
      </c>
      <c r="J75" s="5"/>
      <c r="K75" s="5">
        <v>75</v>
      </c>
      <c r="L75" s="5">
        <v>105</v>
      </c>
      <c r="M75" s="5">
        <v>232</v>
      </c>
      <c r="N75" s="5">
        <v>221</v>
      </c>
      <c r="O75" s="5">
        <v>84</v>
      </c>
      <c r="P75" s="5">
        <v>621</v>
      </c>
      <c r="Q75" s="5">
        <v>2.6127999999999998E-2</v>
      </c>
      <c r="R75" s="5">
        <v>2.4282999999999999E-2</v>
      </c>
      <c r="S75" s="5">
        <v>2.5172E-2</v>
      </c>
      <c r="T75" s="5"/>
      <c r="U75" s="5">
        <v>75</v>
      </c>
      <c r="V75" s="5">
        <v>105</v>
      </c>
      <c r="W75" s="5">
        <v>459</v>
      </c>
      <c r="X75" s="5">
        <v>56</v>
      </c>
      <c r="Y75" s="5">
        <v>64</v>
      </c>
      <c r="Z75" s="5">
        <v>562</v>
      </c>
      <c r="AA75" s="5">
        <v>1.1132599999999999</v>
      </c>
      <c r="AB75" s="5">
        <v>0.782524</v>
      </c>
      <c r="AC75" s="5">
        <v>1.0125630000000001</v>
      </c>
      <c r="AD75" s="5">
        <v>1.05663</v>
      </c>
      <c r="AE75" s="5"/>
      <c r="AF75" s="5">
        <v>0.891262</v>
      </c>
      <c r="AG75" s="5"/>
      <c r="AH75" s="5">
        <v>1.006281</v>
      </c>
    </row>
    <row r="76" spans="1:34">
      <c r="A76" s="5">
        <v>75</v>
      </c>
      <c r="B76" s="5">
        <v>120</v>
      </c>
      <c r="C76" s="5">
        <v>145</v>
      </c>
      <c r="D76" s="5">
        <v>292</v>
      </c>
      <c r="E76" s="5">
        <v>99</v>
      </c>
      <c r="F76" s="5">
        <v>635</v>
      </c>
      <c r="G76" s="5">
        <v>-0.33793000000000001</v>
      </c>
      <c r="H76" s="5">
        <v>-0.33638000000000001</v>
      </c>
      <c r="I76" s="5">
        <v>-0.33716000000000002</v>
      </c>
      <c r="J76" s="5"/>
      <c r="K76" s="5">
        <v>75</v>
      </c>
      <c r="L76" s="5">
        <v>120</v>
      </c>
      <c r="M76" s="5">
        <v>132</v>
      </c>
      <c r="N76" s="5">
        <v>317</v>
      </c>
      <c r="O76" s="5">
        <v>91</v>
      </c>
      <c r="P76" s="5">
        <v>631</v>
      </c>
      <c r="Q76" s="5">
        <v>-0.42923</v>
      </c>
      <c r="R76" s="5">
        <v>-0.41203000000000001</v>
      </c>
      <c r="S76" s="5">
        <v>-0.42044999999999999</v>
      </c>
      <c r="T76" s="5"/>
      <c r="U76" s="5">
        <v>75</v>
      </c>
      <c r="V76" s="5">
        <v>120</v>
      </c>
      <c r="W76" s="5">
        <v>442</v>
      </c>
      <c r="X76" s="5">
        <v>74</v>
      </c>
      <c r="Y76" s="5">
        <v>55</v>
      </c>
      <c r="Z76" s="5">
        <v>569</v>
      </c>
      <c r="AA76" s="5">
        <v>0.99729000000000001</v>
      </c>
      <c r="AB76" s="5">
        <v>0.71317799999999998</v>
      </c>
      <c r="AC76" s="5">
        <v>0.88888900000000004</v>
      </c>
      <c r="AD76" s="5">
        <v>1.067013</v>
      </c>
      <c r="AE76" s="5"/>
      <c r="AF76" s="5">
        <v>0.94006999999999996</v>
      </c>
      <c r="AG76" s="5"/>
      <c r="AH76" s="5">
        <v>1.018076</v>
      </c>
    </row>
    <row r="77" spans="1:34">
      <c r="A77" s="5">
        <v>75</v>
      </c>
      <c r="B77" s="5">
        <v>135</v>
      </c>
      <c r="C77" s="5">
        <v>208</v>
      </c>
      <c r="D77" s="5">
        <v>249</v>
      </c>
      <c r="E77" s="5">
        <v>107</v>
      </c>
      <c r="F77" s="5">
        <v>671</v>
      </c>
      <c r="G77" s="5">
        <v>-8.7050000000000002E-2</v>
      </c>
      <c r="H77" s="5">
        <v>-8.9719999999999994E-2</v>
      </c>
      <c r="I77" s="5">
        <v>-8.8359999999999994E-2</v>
      </c>
      <c r="J77" s="5"/>
      <c r="K77" s="5">
        <v>75</v>
      </c>
      <c r="L77" s="5">
        <v>135</v>
      </c>
      <c r="M77" s="5">
        <v>70</v>
      </c>
      <c r="N77" s="5">
        <v>448</v>
      </c>
      <c r="O77" s="5">
        <v>59</v>
      </c>
      <c r="P77" s="5">
        <v>636</v>
      </c>
      <c r="Q77" s="5">
        <v>-0.86697000000000002</v>
      </c>
      <c r="R77" s="5">
        <v>-0.72972999999999999</v>
      </c>
      <c r="S77" s="5">
        <v>-0.79244999999999999</v>
      </c>
      <c r="T77" s="5"/>
      <c r="U77" s="5">
        <v>75</v>
      </c>
      <c r="V77" s="5">
        <v>135</v>
      </c>
      <c r="W77" s="5">
        <v>366</v>
      </c>
      <c r="X77" s="5">
        <v>114</v>
      </c>
      <c r="Y77" s="5">
        <v>87</v>
      </c>
      <c r="Z77" s="5">
        <v>520</v>
      </c>
      <c r="AA77" s="5">
        <v>0.78749999999999998</v>
      </c>
      <c r="AB77" s="5">
        <v>0.52500000000000002</v>
      </c>
      <c r="AC77" s="5">
        <v>0.75675700000000001</v>
      </c>
      <c r="AD77" s="5">
        <v>1.0722849999999999</v>
      </c>
      <c r="AE77" s="5"/>
      <c r="AF77" s="5">
        <v>0.94723199999999996</v>
      </c>
      <c r="AG77" s="5"/>
      <c r="AH77" s="5">
        <v>1.0323310000000001</v>
      </c>
    </row>
    <row r="78" spans="1:34">
      <c r="A78" s="5">
        <v>75</v>
      </c>
      <c r="B78" s="5">
        <v>150</v>
      </c>
      <c r="C78" s="5">
        <v>319</v>
      </c>
      <c r="D78" s="5">
        <v>110</v>
      </c>
      <c r="E78" s="5">
        <v>77</v>
      </c>
      <c r="F78" s="5">
        <v>583</v>
      </c>
      <c r="G78" s="5">
        <v>0.54569199999999995</v>
      </c>
      <c r="H78" s="5">
        <v>0.48717899999999997</v>
      </c>
      <c r="I78" s="5">
        <v>0.51477799999999996</v>
      </c>
      <c r="J78" s="5"/>
      <c r="K78" s="5">
        <v>75</v>
      </c>
      <c r="L78" s="5">
        <v>150</v>
      </c>
      <c r="M78" s="5">
        <v>61</v>
      </c>
      <c r="N78" s="5">
        <v>440</v>
      </c>
      <c r="O78" s="5">
        <v>78</v>
      </c>
      <c r="P78" s="5">
        <v>657</v>
      </c>
      <c r="Q78" s="5">
        <v>-0.82931999999999995</v>
      </c>
      <c r="R78" s="5">
        <v>-0.75649</v>
      </c>
      <c r="S78" s="5">
        <v>-0.79122999999999999</v>
      </c>
      <c r="T78" s="5"/>
      <c r="U78" s="5">
        <v>75</v>
      </c>
      <c r="V78" s="5">
        <v>150</v>
      </c>
      <c r="W78" s="5">
        <v>195</v>
      </c>
      <c r="X78" s="5">
        <v>236</v>
      </c>
      <c r="Y78" s="5">
        <v>116</v>
      </c>
      <c r="Z78" s="5">
        <v>545</v>
      </c>
      <c r="AA78" s="5">
        <v>-0.11884</v>
      </c>
      <c r="AB78" s="5">
        <v>-9.5130000000000006E-2</v>
      </c>
      <c r="AC78" s="5">
        <v>-0.12461999999999999</v>
      </c>
      <c r="AD78" s="5">
        <v>0.99553000000000003</v>
      </c>
      <c r="AE78" s="5"/>
      <c r="AF78" s="5">
        <v>0.94936299999999996</v>
      </c>
      <c r="AG78" s="5"/>
      <c r="AH78" s="5">
        <v>0.97130799999999995</v>
      </c>
    </row>
    <row r="79" spans="1:34">
      <c r="A79" s="5">
        <v>75</v>
      </c>
      <c r="B79" s="5">
        <v>165</v>
      </c>
      <c r="C79" s="5">
        <v>401</v>
      </c>
      <c r="D79" s="5">
        <v>81</v>
      </c>
      <c r="E79" s="5">
        <v>55</v>
      </c>
      <c r="F79" s="5">
        <v>592</v>
      </c>
      <c r="G79" s="5">
        <v>0.81632700000000002</v>
      </c>
      <c r="H79" s="5">
        <v>0.66390000000000005</v>
      </c>
      <c r="I79" s="5">
        <v>0.73226500000000005</v>
      </c>
      <c r="J79" s="5"/>
      <c r="K79" s="5">
        <v>75</v>
      </c>
      <c r="L79" s="5">
        <v>165</v>
      </c>
      <c r="M79" s="5">
        <v>130</v>
      </c>
      <c r="N79" s="5">
        <v>317</v>
      </c>
      <c r="O79" s="5">
        <v>107</v>
      </c>
      <c r="P79" s="5">
        <v>661</v>
      </c>
      <c r="Q79" s="5">
        <v>-0.40564</v>
      </c>
      <c r="R79" s="5">
        <v>-0.41833999999999999</v>
      </c>
      <c r="S79" s="5">
        <v>-0.41188999999999998</v>
      </c>
      <c r="T79" s="5"/>
      <c r="U79" s="5">
        <v>75</v>
      </c>
      <c r="V79" s="5">
        <v>165</v>
      </c>
      <c r="W79" s="5">
        <v>120</v>
      </c>
      <c r="X79" s="5">
        <v>352</v>
      </c>
      <c r="Y79" s="5">
        <v>72</v>
      </c>
      <c r="Z79" s="5">
        <v>571</v>
      </c>
      <c r="AA79" s="5">
        <v>-0.62534000000000001</v>
      </c>
      <c r="AB79" s="5">
        <v>-0.49153000000000002</v>
      </c>
      <c r="AC79" s="5">
        <v>-0.58145000000000002</v>
      </c>
      <c r="AD79" s="5">
        <v>1.0502800000000001</v>
      </c>
      <c r="AE79" s="5"/>
      <c r="AF79" s="5">
        <v>0.962418</v>
      </c>
      <c r="AG79" s="5"/>
      <c r="AH79" s="5">
        <v>1.0091410000000001</v>
      </c>
    </row>
    <row r="80" spans="1:34">
      <c r="A80" s="5">
        <v>75</v>
      </c>
      <c r="B80" s="5">
        <v>180</v>
      </c>
      <c r="C80" s="5">
        <v>329</v>
      </c>
      <c r="D80" s="5">
        <v>115</v>
      </c>
      <c r="E80" s="5">
        <v>92</v>
      </c>
      <c r="F80" s="5">
        <v>628</v>
      </c>
      <c r="G80" s="5">
        <v>0.5</v>
      </c>
      <c r="H80" s="5">
        <v>0.48198200000000002</v>
      </c>
      <c r="I80" s="5">
        <v>0.49082599999999998</v>
      </c>
      <c r="J80" s="5"/>
      <c r="K80" s="5">
        <v>75</v>
      </c>
      <c r="L80" s="5">
        <v>180</v>
      </c>
      <c r="M80" s="5">
        <v>225</v>
      </c>
      <c r="N80" s="5">
        <v>245</v>
      </c>
      <c r="O80" s="5">
        <v>84</v>
      </c>
      <c r="P80" s="5">
        <v>638</v>
      </c>
      <c r="Q80" s="5">
        <v>-4.5659999999999999E-2</v>
      </c>
      <c r="R80" s="5">
        <v>-4.2549999999999998E-2</v>
      </c>
      <c r="S80" s="5">
        <v>-4.4049999999999999E-2</v>
      </c>
      <c r="T80" s="5"/>
      <c r="U80" s="5">
        <v>75</v>
      </c>
      <c r="V80" s="5">
        <v>180</v>
      </c>
      <c r="W80" s="5">
        <v>63</v>
      </c>
      <c r="X80" s="5">
        <v>451</v>
      </c>
      <c r="Y80" s="5">
        <v>46</v>
      </c>
      <c r="Z80" s="5">
        <v>566</v>
      </c>
      <c r="AA80" s="5">
        <v>-1.0601100000000001</v>
      </c>
      <c r="AB80" s="5">
        <v>-0.75485999999999998</v>
      </c>
      <c r="AC80" s="5">
        <v>-0.92381000000000002</v>
      </c>
      <c r="AD80" s="5">
        <v>1.084041</v>
      </c>
      <c r="AE80" s="5"/>
      <c r="AF80" s="5">
        <v>0.94736100000000001</v>
      </c>
      <c r="AG80" s="5"/>
      <c r="AH80" s="5">
        <v>1.0227280000000001</v>
      </c>
    </row>
    <row r="81" spans="1:34">
      <c r="A81" s="5">
        <v>90</v>
      </c>
      <c r="B81" s="5">
        <v>0</v>
      </c>
      <c r="C81" s="5">
        <v>448</v>
      </c>
      <c r="D81" s="5">
        <v>45</v>
      </c>
      <c r="E81" s="5">
        <v>52</v>
      </c>
      <c r="F81" s="5">
        <v>597</v>
      </c>
      <c r="G81" s="5">
        <v>1.0151129999999999</v>
      </c>
      <c r="H81" s="5">
        <v>0.81744399999999995</v>
      </c>
      <c r="I81" s="5">
        <v>0.90561800000000003</v>
      </c>
      <c r="J81" s="5"/>
      <c r="K81" s="5">
        <v>90</v>
      </c>
      <c r="L81" s="5">
        <v>0</v>
      </c>
      <c r="M81" s="5">
        <v>205</v>
      </c>
      <c r="N81" s="5">
        <v>219</v>
      </c>
      <c r="O81" s="5">
        <v>95</v>
      </c>
      <c r="P81" s="5">
        <v>614</v>
      </c>
      <c r="Q81" s="5">
        <v>-3.3820000000000003E-2</v>
      </c>
      <c r="R81" s="5">
        <v>-3.3020000000000001E-2</v>
      </c>
      <c r="S81" s="5">
        <v>-3.3410000000000002E-2</v>
      </c>
      <c r="T81" s="5"/>
      <c r="U81" s="5">
        <v>90</v>
      </c>
      <c r="V81" s="5">
        <v>0</v>
      </c>
      <c r="W81" s="5">
        <v>202</v>
      </c>
      <c r="X81" s="5">
        <v>226</v>
      </c>
      <c r="Y81" s="5">
        <v>112</v>
      </c>
      <c r="Z81" s="5">
        <v>526</v>
      </c>
      <c r="AA81" s="5">
        <v>-7.3620000000000005E-2</v>
      </c>
      <c r="AB81" s="5">
        <v>-5.6070000000000002E-2</v>
      </c>
      <c r="AC81" s="5">
        <v>-7.6429999999999998E-2</v>
      </c>
      <c r="AD81" s="5">
        <v>1.007557</v>
      </c>
      <c r="AE81" s="5"/>
      <c r="AF81" s="5">
        <v>0.90872200000000003</v>
      </c>
      <c r="AG81" s="5"/>
      <c r="AH81" s="5">
        <v>0.95280900000000002</v>
      </c>
    </row>
    <row r="82" spans="1:34">
      <c r="A82" s="5">
        <v>90</v>
      </c>
      <c r="B82" s="5">
        <v>15</v>
      </c>
      <c r="C82" s="5">
        <v>414</v>
      </c>
      <c r="D82" s="5">
        <v>67</v>
      </c>
      <c r="E82" s="5">
        <v>86</v>
      </c>
      <c r="F82" s="5">
        <v>653</v>
      </c>
      <c r="G82" s="5">
        <v>0.76600400000000002</v>
      </c>
      <c r="H82" s="5">
        <v>0.721414</v>
      </c>
      <c r="I82" s="5">
        <v>0.74304099999999995</v>
      </c>
      <c r="J82" s="5"/>
      <c r="K82" s="5">
        <v>90</v>
      </c>
      <c r="L82" s="5">
        <v>15</v>
      </c>
      <c r="M82" s="5">
        <v>328</v>
      </c>
      <c r="N82" s="5">
        <v>132</v>
      </c>
      <c r="O82" s="5">
        <v>94</v>
      </c>
      <c r="P82" s="5">
        <v>648</v>
      </c>
      <c r="Q82" s="5">
        <v>0.4375</v>
      </c>
      <c r="R82" s="5">
        <v>0.42608699999999999</v>
      </c>
      <c r="S82" s="5">
        <v>0.43171799999999999</v>
      </c>
      <c r="T82" s="5"/>
      <c r="U82" s="5">
        <v>90</v>
      </c>
      <c r="V82" s="5">
        <v>15</v>
      </c>
      <c r="W82" s="5">
        <v>126</v>
      </c>
      <c r="X82" s="5">
        <v>335</v>
      </c>
      <c r="Y82" s="5">
        <v>61</v>
      </c>
      <c r="Z82" s="5">
        <v>545</v>
      </c>
      <c r="AA82" s="5">
        <v>-0.60580000000000001</v>
      </c>
      <c r="AB82" s="5">
        <v>-0.45335999999999999</v>
      </c>
      <c r="AC82" s="5">
        <v>-0.54427000000000003</v>
      </c>
      <c r="AD82" s="5">
        <v>1.0334220000000001</v>
      </c>
      <c r="AE82" s="5"/>
      <c r="AF82" s="5">
        <v>0.97612100000000002</v>
      </c>
      <c r="AG82" s="5"/>
      <c r="AH82" s="5">
        <v>1.008178</v>
      </c>
    </row>
    <row r="83" spans="1:34">
      <c r="A83" s="5">
        <v>90</v>
      </c>
      <c r="B83" s="5">
        <v>30</v>
      </c>
      <c r="C83" s="5">
        <v>270</v>
      </c>
      <c r="D83" s="5">
        <v>163</v>
      </c>
      <c r="E83" s="5">
        <v>105</v>
      </c>
      <c r="F83" s="5">
        <v>643</v>
      </c>
      <c r="G83" s="5">
        <v>0.241535</v>
      </c>
      <c r="H83" s="5">
        <v>0.247113</v>
      </c>
      <c r="I83" s="5">
        <v>0.24429200000000001</v>
      </c>
      <c r="J83" s="5"/>
      <c r="K83" s="5">
        <v>90</v>
      </c>
      <c r="L83" s="5">
        <v>30</v>
      </c>
      <c r="M83" s="5">
        <v>338</v>
      </c>
      <c r="N83" s="5">
        <v>127</v>
      </c>
      <c r="O83" s="5">
        <v>88</v>
      </c>
      <c r="P83" s="5">
        <v>641</v>
      </c>
      <c r="Q83" s="5">
        <v>0.47845799999999999</v>
      </c>
      <c r="R83" s="5">
        <v>0.45376300000000003</v>
      </c>
      <c r="S83" s="5">
        <v>0.46578399999999998</v>
      </c>
      <c r="T83" s="5"/>
      <c r="U83" s="5">
        <v>90</v>
      </c>
      <c r="V83" s="5">
        <v>30</v>
      </c>
      <c r="W83" s="5">
        <v>61</v>
      </c>
      <c r="X83" s="5">
        <v>445</v>
      </c>
      <c r="Y83" s="5">
        <v>75</v>
      </c>
      <c r="Z83" s="5">
        <v>528</v>
      </c>
      <c r="AA83" s="5">
        <v>-1.17073</v>
      </c>
      <c r="AB83" s="5">
        <v>-0.75888999999999995</v>
      </c>
      <c r="AC83" s="5">
        <v>-1.08782</v>
      </c>
      <c r="AD83" s="5">
        <v>1.1407229999999999</v>
      </c>
      <c r="AE83" s="5"/>
      <c r="AF83" s="5">
        <v>0.95774199999999998</v>
      </c>
      <c r="AG83" s="5"/>
      <c r="AH83" s="5">
        <v>1.1024210000000001</v>
      </c>
    </row>
    <row r="84" spans="1:34">
      <c r="A84" s="5">
        <v>90</v>
      </c>
      <c r="B84" s="5">
        <v>45</v>
      </c>
      <c r="C84" s="5">
        <v>219</v>
      </c>
      <c r="D84" s="5">
        <v>208</v>
      </c>
      <c r="E84" s="5">
        <v>98</v>
      </c>
      <c r="F84" s="5">
        <v>623</v>
      </c>
      <c r="G84" s="5">
        <v>2.6005E-2</v>
      </c>
      <c r="H84" s="5">
        <v>2.5760999999999999E-2</v>
      </c>
      <c r="I84" s="5">
        <v>2.5881999999999999E-2</v>
      </c>
      <c r="J84" s="5"/>
      <c r="K84" s="5">
        <v>90</v>
      </c>
      <c r="L84" s="5">
        <v>45</v>
      </c>
      <c r="M84" s="5">
        <v>200</v>
      </c>
      <c r="N84" s="5">
        <v>237</v>
      </c>
      <c r="O84" s="5">
        <v>106</v>
      </c>
      <c r="P84" s="5">
        <v>649</v>
      </c>
      <c r="Q84" s="5">
        <v>-8.2409999999999997E-2</v>
      </c>
      <c r="R84" s="5">
        <v>-8.4669999999999995E-2</v>
      </c>
      <c r="S84" s="5">
        <v>-8.3519999999999997E-2</v>
      </c>
      <c r="T84" s="5"/>
      <c r="U84" s="5">
        <v>90</v>
      </c>
      <c r="V84" s="5">
        <v>45</v>
      </c>
      <c r="W84" s="5">
        <v>52</v>
      </c>
      <c r="X84" s="5">
        <v>485</v>
      </c>
      <c r="Y84" s="5">
        <v>52</v>
      </c>
      <c r="Z84" s="5">
        <v>527</v>
      </c>
      <c r="AA84" s="5">
        <v>-1.32416</v>
      </c>
      <c r="AB84" s="5">
        <v>-0.80632999999999999</v>
      </c>
      <c r="AC84" s="5">
        <v>-1.1546700000000001</v>
      </c>
      <c r="AD84" s="5">
        <v>1.16208</v>
      </c>
      <c r="AE84" s="5"/>
      <c r="AF84" s="5">
        <v>0.90316600000000002</v>
      </c>
      <c r="AG84" s="5"/>
      <c r="AH84" s="5">
        <v>1.0773330000000001</v>
      </c>
    </row>
    <row r="85" spans="1:34">
      <c r="A85" s="5">
        <v>90</v>
      </c>
      <c r="B85" s="5">
        <v>60</v>
      </c>
      <c r="C85" s="5">
        <v>273</v>
      </c>
      <c r="D85" s="5">
        <v>152</v>
      </c>
      <c r="E85" s="5">
        <v>92</v>
      </c>
      <c r="F85" s="5">
        <v>609</v>
      </c>
      <c r="G85" s="5">
        <v>0.295844</v>
      </c>
      <c r="H85" s="5">
        <v>0.28470600000000001</v>
      </c>
      <c r="I85" s="5">
        <v>0.29016799999999998</v>
      </c>
      <c r="J85" s="5"/>
      <c r="K85" s="5">
        <v>90</v>
      </c>
      <c r="L85" s="5">
        <v>60</v>
      </c>
      <c r="M85" s="5">
        <v>120</v>
      </c>
      <c r="N85" s="5">
        <v>330</v>
      </c>
      <c r="O85" s="5">
        <v>97</v>
      </c>
      <c r="P85" s="5">
        <v>644</v>
      </c>
      <c r="Q85" s="5">
        <v>-0.47297</v>
      </c>
      <c r="R85" s="5">
        <v>-0.46666999999999997</v>
      </c>
      <c r="S85" s="5">
        <v>-0.4698</v>
      </c>
      <c r="T85" s="5"/>
      <c r="U85" s="5">
        <v>90</v>
      </c>
      <c r="V85" s="5">
        <v>60</v>
      </c>
      <c r="W85" s="5">
        <v>69</v>
      </c>
      <c r="X85" s="5">
        <v>450</v>
      </c>
      <c r="Y85" s="5">
        <v>67</v>
      </c>
      <c r="Z85" s="5">
        <v>515</v>
      </c>
      <c r="AA85" s="5">
        <v>-1.2095199999999999</v>
      </c>
      <c r="AB85" s="5">
        <v>-0.73409999999999997</v>
      </c>
      <c r="AC85" s="5">
        <v>-1.09483</v>
      </c>
      <c r="AD85" s="5">
        <v>1.1631210000000001</v>
      </c>
      <c r="AE85" s="5"/>
      <c r="AF85" s="5">
        <v>0.95450100000000004</v>
      </c>
      <c r="AG85" s="5"/>
      <c r="AH85" s="5">
        <v>1.11206</v>
      </c>
    </row>
    <row r="86" spans="1:34">
      <c r="A86" s="5">
        <v>90</v>
      </c>
      <c r="B86" s="5">
        <v>75</v>
      </c>
      <c r="C86" s="5">
        <v>387</v>
      </c>
      <c r="D86" s="5">
        <v>82</v>
      </c>
      <c r="E86" s="5">
        <v>70</v>
      </c>
      <c r="F86" s="5">
        <v>609</v>
      </c>
      <c r="G86" s="5">
        <v>0.74572099999999997</v>
      </c>
      <c r="H86" s="5">
        <v>0.65032000000000001</v>
      </c>
      <c r="I86" s="5">
        <v>0.69476099999999996</v>
      </c>
      <c r="J86" s="5"/>
      <c r="K86" s="5">
        <v>90</v>
      </c>
      <c r="L86" s="5">
        <v>75</v>
      </c>
      <c r="M86" s="5">
        <v>130</v>
      </c>
      <c r="N86" s="5">
        <v>297</v>
      </c>
      <c r="O86" s="5">
        <v>100</v>
      </c>
      <c r="P86" s="5">
        <v>627</v>
      </c>
      <c r="Q86" s="5">
        <v>-0.3911</v>
      </c>
      <c r="R86" s="5">
        <v>-0.3911</v>
      </c>
      <c r="S86" s="5">
        <v>-0.3911</v>
      </c>
      <c r="T86" s="5"/>
      <c r="U86" s="5">
        <v>90</v>
      </c>
      <c r="V86" s="5">
        <v>75</v>
      </c>
      <c r="W86" s="5">
        <v>116</v>
      </c>
      <c r="X86" s="5">
        <v>350</v>
      </c>
      <c r="Y86" s="5">
        <v>82</v>
      </c>
      <c r="Z86" s="5">
        <v>552</v>
      </c>
      <c r="AA86" s="5">
        <v>-0.66476999999999997</v>
      </c>
      <c r="AB86" s="5">
        <v>-0.50214999999999999</v>
      </c>
      <c r="AC86" s="5">
        <v>-0.63243000000000005</v>
      </c>
      <c r="AD86" s="5">
        <v>1.0305139999999999</v>
      </c>
      <c r="AE86" s="5"/>
      <c r="AF86" s="5">
        <v>0.95408199999999999</v>
      </c>
      <c r="AG86" s="5"/>
      <c r="AH86" s="5">
        <v>1.0033190000000001</v>
      </c>
    </row>
    <row r="87" spans="1:34">
      <c r="A87" s="5">
        <v>90</v>
      </c>
      <c r="B87" s="5">
        <v>90</v>
      </c>
      <c r="C87" s="5">
        <v>468</v>
      </c>
      <c r="D87" s="5">
        <v>41</v>
      </c>
      <c r="E87" s="5">
        <v>49</v>
      </c>
      <c r="F87" s="5">
        <v>607</v>
      </c>
      <c r="G87" s="5">
        <v>1.04914</v>
      </c>
      <c r="H87" s="5">
        <v>0.83889999999999998</v>
      </c>
      <c r="I87" s="5">
        <v>0.93231399999999998</v>
      </c>
      <c r="J87" s="5"/>
      <c r="K87" s="5">
        <v>90</v>
      </c>
      <c r="L87" s="5">
        <v>90</v>
      </c>
      <c r="M87" s="5">
        <v>199</v>
      </c>
      <c r="N87" s="5">
        <v>248</v>
      </c>
      <c r="O87" s="5">
        <v>107</v>
      </c>
      <c r="P87" s="5">
        <v>661</v>
      </c>
      <c r="Q87" s="5">
        <v>-0.10629</v>
      </c>
      <c r="R87" s="5">
        <v>-0.10962</v>
      </c>
      <c r="S87" s="5">
        <v>-0.10793</v>
      </c>
      <c r="T87" s="5"/>
      <c r="U87" s="5">
        <v>90</v>
      </c>
      <c r="V87" s="5">
        <v>90</v>
      </c>
      <c r="W87" s="5">
        <v>228</v>
      </c>
      <c r="X87" s="5">
        <v>215</v>
      </c>
      <c r="Y87" s="5">
        <v>95</v>
      </c>
      <c r="Z87" s="5">
        <v>524</v>
      </c>
      <c r="AA87" s="5">
        <v>4.0122999999999999E-2</v>
      </c>
      <c r="AB87" s="5">
        <v>2.9345E-2</v>
      </c>
      <c r="AC87" s="5">
        <v>3.9514000000000001E-2</v>
      </c>
      <c r="AD87" s="5">
        <v>1.02457</v>
      </c>
      <c r="AE87" s="5"/>
      <c r="AF87" s="5">
        <v>0.91944999999999999</v>
      </c>
      <c r="AG87" s="5"/>
      <c r="AH87" s="5">
        <v>0.96615700000000004</v>
      </c>
    </row>
    <row r="88" spans="1:34">
      <c r="A88" s="5">
        <v>90</v>
      </c>
      <c r="B88" s="5">
        <v>105</v>
      </c>
      <c r="C88" s="5">
        <v>413</v>
      </c>
      <c r="D88" s="5">
        <v>69</v>
      </c>
      <c r="E88" s="5">
        <v>79</v>
      </c>
      <c r="F88" s="5">
        <v>640</v>
      </c>
      <c r="G88" s="5">
        <v>0.78181800000000001</v>
      </c>
      <c r="H88" s="5">
        <v>0.71369300000000002</v>
      </c>
      <c r="I88" s="5">
        <v>0.74620399999999998</v>
      </c>
      <c r="J88" s="5"/>
      <c r="K88" s="5">
        <v>90</v>
      </c>
      <c r="L88" s="5">
        <v>105</v>
      </c>
      <c r="M88" s="5">
        <v>319</v>
      </c>
      <c r="N88" s="5">
        <v>130</v>
      </c>
      <c r="O88" s="5">
        <v>87</v>
      </c>
      <c r="P88" s="5">
        <v>623</v>
      </c>
      <c r="Q88" s="5">
        <v>0.44680900000000001</v>
      </c>
      <c r="R88" s="5">
        <v>0.420935</v>
      </c>
      <c r="S88" s="5">
        <v>0.43348599999999998</v>
      </c>
      <c r="T88" s="5"/>
      <c r="U88" s="5">
        <v>90</v>
      </c>
      <c r="V88" s="5">
        <v>105</v>
      </c>
      <c r="W88" s="5">
        <v>321</v>
      </c>
      <c r="X88" s="5">
        <v>123</v>
      </c>
      <c r="Y88" s="5">
        <v>88</v>
      </c>
      <c r="Z88" s="5">
        <v>521</v>
      </c>
      <c r="AA88" s="5">
        <v>0.61682199999999998</v>
      </c>
      <c r="AB88" s="5">
        <v>0.44594600000000001</v>
      </c>
      <c r="AC88" s="5">
        <v>0.59459499999999998</v>
      </c>
      <c r="AD88" s="5">
        <v>1.0441240000000001</v>
      </c>
      <c r="AE88" s="5"/>
      <c r="AF88" s="5">
        <v>0.97025700000000004</v>
      </c>
      <c r="AG88" s="5"/>
      <c r="AH88" s="5">
        <v>1.0223279999999999</v>
      </c>
    </row>
    <row r="89" spans="1:34">
      <c r="A89" s="5">
        <v>90</v>
      </c>
      <c r="B89" s="5">
        <v>120</v>
      </c>
      <c r="C89" s="5">
        <v>289</v>
      </c>
      <c r="D89" s="5">
        <v>165</v>
      </c>
      <c r="E89" s="5">
        <v>95</v>
      </c>
      <c r="F89" s="5">
        <v>644</v>
      </c>
      <c r="G89" s="5">
        <v>0.279279</v>
      </c>
      <c r="H89" s="5">
        <v>0.27312799999999998</v>
      </c>
      <c r="I89" s="5">
        <v>0.276169</v>
      </c>
      <c r="J89" s="5"/>
      <c r="K89" s="5">
        <v>90</v>
      </c>
      <c r="L89" s="5">
        <v>120</v>
      </c>
      <c r="M89" s="5">
        <v>326</v>
      </c>
      <c r="N89" s="5">
        <v>119</v>
      </c>
      <c r="O89" s="5">
        <v>75</v>
      </c>
      <c r="P89" s="5">
        <v>595</v>
      </c>
      <c r="Q89" s="5">
        <v>0.52405100000000004</v>
      </c>
      <c r="R89" s="5">
        <v>0.465169</v>
      </c>
      <c r="S89" s="5">
        <v>0.49285699999999999</v>
      </c>
      <c r="T89" s="5"/>
      <c r="U89" s="5">
        <v>90</v>
      </c>
      <c r="V89" s="5">
        <v>120</v>
      </c>
      <c r="W89" s="5">
        <v>440</v>
      </c>
      <c r="X89" s="5">
        <v>58</v>
      </c>
      <c r="Y89" s="5">
        <v>60</v>
      </c>
      <c r="Z89" s="5">
        <v>541</v>
      </c>
      <c r="AA89" s="5">
        <v>1.1202350000000001</v>
      </c>
      <c r="AB89" s="5">
        <v>0.76706799999999997</v>
      </c>
      <c r="AC89" s="5">
        <v>1.0026250000000001</v>
      </c>
      <c r="AD89" s="5">
        <v>1.133446</v>
      </c>
      <c r="AE89" s="5"/>
      <c r="AF89" s="5">
        <v>0.96700299999999995</v>
      </c>
      <c r="AG89" s="5"/>
      <c r="AH89" s="5">
        <v>1.075377</v>
      </c>
    </row>
    <row r="90" spans="1:34">
      <c r="A90" s="5">
        <v>90</v>
      </c>
      <c r="B90" s="5">
        <v>135</v>
      </c>
      <c r="C90" s="5">
        <v>218</v>
      </c>
      <c r="D90" s="5">
        <v>232</v>
      </c>
      <c r="E90" s="5">
        <v>102</v>
      </c>
      <c r="F90" s="5">
        <v>654</v>
      </c>
      <c r="G90" s="5">
        <v>-3.0839999999999999E-2</v>
      </c>
      <c r="H90" s="5">
        <v>-3.1109999999999999E-2</v>
      </c>
      <c r="I90" s="5">
        <v>-3.0970000000000001E-2</v>
      </c>
      <c r="J90" s="5"/>
      <c r="K90" s="5">
        <v>90</v>
      </c>
      <c r="L90" s="5">
        <v>135</v>
      </c>
      <c r="M90" s="5">
        <v>233</v>
      </c>
      <c r="N90" s="5">
        <v>204</v>
      </c>
      <c r="O90" s="5">
        <v>96</v>
      </c>
      <c r="P90" s="5">
        <v>629</v>
      </c>
      <c r="Q90" s="5">
        <v>6.7599000000000006E-2</v>
      </c>
      <c r="R90" s="5">
        <v>6.6362000000000004E-2</v>
      </c>
      <c r="S90" s="5">
        <v>6.6975000000000007E-2</v>
      </c>
      <c r="T90" s="5"/>
      <c r="U90" s="5">
        <v>90</v>
      </c>
      <c r="V90" s="5">
        <v>135</v>
      </c>
      <c r="W90" s="5">
        <v>494</v>
      </c>
      <c r="X90" s="5">
        <v>54</v>
      </c>
      <c r="Y90" s="5">
        <v>49</v>
      </c>
      <c r="Z90" s="5">
        <v>571</v>
      </c>
      <c r="AA90" s="5">
        <v>1.1859839999999999</v>
      </c>
      <c r="AB90" s="5">
        <v>0.80291999999999997</v>
      </c>
      <c r="AC90" s="5">
        <v>1.042654</v>
      </c>
      <c r="AD90" s="5">
        <v>1.092992</v>
      </c>
      <c r="AE90" s="5"/>
      <c r="AF90" s="5">
        <v>0.90146000000000004</v>
      </c>
      <c r="AG90" s="5"/>
      <c r="AH90" s="5">
        <v>1.0213270000000001</v>
      </c>
    </row>
    <row r="91" spans="1:34">
      <c r="A91" s="5">
        <v>90</v>
      </c>
      <c r="B91" s="5">
        <v>150</v>
      </c>
      <c r="C91" s="5">
        <v>268</v>
      </c>
      <c r="D91" s="5">
        <v>166</v>
      </c>
      <c r="E91" s="5">
        <v>109</v>
      </c>
      <c r="F91" s="5">
        <v>652</v>
      </c>
      <c r="G91" s="5">
        <v>0.225664</v>
      </c>
      <c r="H91" s="5">
        <v>0.23502300000000001</v>
      </c>
      <c r="I91" s="5">
        <v>0.23024800000000001</v>
      </c>
      <c r="J91" s="5"/>
      <c r="K91" s="5">
        <v>90</v>
      </c>
      <c r="L91" s="5">
        <v>150</v>
      </c>
      <c r="M91" s="5">
        <v>125</v>
      </c>
      <c r="N91" s="5">
        <v>342</v>
      </c>
      <c r="O91" s="5">
        <v>91</v>
      </c>
      <c r="P91" s="5">
        <v>649</v>
      </c>
      <c r="Q91" s="5">
        <v>-0.48330000000000001</v>
      </c>
      <c r="R91" s="5">
        <v>-0.46467000000000003</v>
      </c>
      <c r="S91" s="5">
        <v>-0.4738</v>
      </c>
      <c r="T91" s="5"/>
      <c r="U91" s="5">
        <v>90</v>
      </c>
      <c r="V91" s="5">
        <v>150</v>
      </c>
      <c r="W91" s="5">
        <v>443</v>
      </c>
      <c r="X91" s="5">
        <v>67</v>
      </c>
      <c r="Y91" s="5">
        <v>68</v>
      </c>
      <c r="Z91" s="5">
        <v>536</v>
      </c>
      <c r="AA91" s="5">
        <v>1.119048</v>
      </c>
      <c r="AB91" s="5">
        <v>0.73725499999999999</v>
      </c>
      <c r="AC91" s="5">
        <v>1.021739</v>
      </c>
      <c r="AD91" s="5">
        <v>1.1174059999999999</v>
      </c>
      <c r="AE91" s="5"/>
      <c r="AF91" s="5">
        <v>0.94922200000000001</v>
      </c>
      <c r="AG91" s="5"/>
      <c r="AH91" s="5">
        <v>1.073788</v>
      </c>
    </row>
    <row r="92" spans="1:34">
      <c r="A92" s="5">
        <v>90</v>
      </c>
      <c r="B92" s="5">
        <v>165</v>
      </c>
      <c r="C92" s="5">
        <v>411</v>
      </c>
      <c r="D92" s="5">
        <v>81</v>
      </c>
      <c r="E92" s="5">
        <v>68</v>
      </c>
      <c r="F92" s="5">
        <v>628</v>
      </c>
      <c r="G92" s="5">
        <v>0.77102800000000005</v>
      </c>
      <c r="H92" s="5">
        <v>0.67073199999999999</v>
      </c>
      <c r="I92" s="5">
        <v>0.717391</v>
      </c>
      <c r="J92" s="5"/>
      <c r="K92" s="5">
        <v>90</v>
      </c>
      <c r="L92" s="5">
        <v>165</v>
      </c>
      <c r="M92" s="5">
        <v>106</v>
      </c>
      <c r="N92" s="5">
        <v>335</v>
      </c>
      <c r="O92" s="5">
        <v>85</v>
      </c>
      <c r="P92" s="5">
        <v>611</v>
      </c>
      <c r="Q92" s="5">
        <v>-0.55718000000000001</v>
      </c>
      <c r="R92" s="5">
        <v>-0.51927000000000001</v>
      </c>
      <c r="S92" s="5">
        <v>-0.53756000000000004</v>
      </c>
      <c r="T92" s="5"/>
      <c r="U92" s="5">
        <v>90</v>
      </c>
      <c r="V92" s="5">
        <v>165</v>
      </c>
      <c r="W92" s="5">
        <v>350</v>
      </c>
      <c r="X92" s="5">
        <v>113</v>
      </c>
      <c r="Y92" s="5">
        <v>79</v>
      </c>
      <c r="Z92" s="5">
        <v>535</v>
      </c>
      <c r="AA92" s="5">
        <v>0.70746299999999995</v>
      </c>
      <c r="AB92" s="5">
        <v>0.51187899999999997</v>
      </c>
      <c r="AC92" s="5">
        <v>0.66573000000000004</v>
      </c>
      <c r="AD92" s="5">
        <v>1.0866340000000001</v>
      </c>
      <c r="AE92" s="5"/>
      <c r="AF92" s="5">
        <v>0.99192000000000002</v>
      </c>
      <c r="AG92" s="5"/>
      <c r="AH92" s="5">
        <v>1.051839</v>
      </c>
    </row>
    <row r="93" spans="1:34">
      <c r="A93" s="5">
        <v>90</v>
      </c>
      <c r="B93" s="5">
        <v>180</v>
      </c>
      <c r="C93" s="5">
        <v>489</v>
      </c>
      <c r="D93" s="5">
        <v>45</v>
      </c>
      <c r="E93" s="5">
        <v>58</v>
      </c>
      <c r="F93" s="5">
        <v>650</v>
      </c>
      <c r="G93" s="5">
        <v>0.98666699999999996</v>
      </c>
      <c r="H93" s="5">
        <v>0.83146100000000001</v>
      </c>
      <c r="I93" s="5">
        <v>0.90243899999999999</v>
      </c>
      <c r="J93" s="5"/>
      <c r="K93" s="5">
        <v>90</v>
      </c>
      <c r="L93" s="5">
        <v>180</v>
      </c>
      <c r="M93" s="5">
        <v>219</v>
      </c>
      <c r="N93" s="5">
        <v>205</v>
      </c>
      <c r="O93" s="5">
        <v>83</v>
      </c>
      <c r="P93" s="5">
        <v>590</v>
      </c>
      <c r="Q93" s="5">
        <v>3.5896999999999998E-2</v>
      </c>
      <c r="R93" s="5">
        <v>3.3019E-2</v>
      </c>
      <c r="S93" s="5">
        <v>3.4397999999999998E-2</v>
      </c>
      <c r="T93" s="5"/>
      <c r="U93" s="5">
        <v>90</v>
      </c>
      <c r="V93" s="5">
        <v>180</v>
      </c>
      <c r="W93" s="5">
        <v>214</v>
      </c>
      <c r="X93" s="5">
        <v>221</v>
      </c>
      <c r="Y93" s="5">
        <v>112</v>
      </c>
      <c r="Z93" s="5">
        <v>560</v>
      </c>
      <c r="AA93" s="5">
        <v>-1.9439999999999999E-2</v>
      </c>
      <c r="AB93" s="5">
        <v>-1.609E-2</v>
      </c>
      <c r="AC93" s="5">
        <v>-2.0109999999999999E-2</v>
      </c>
      <c r="AD93" s="5">
        <v>0.99333300000000002</v>
      </c>
      <c r="AE93" s="5"/>
      <c r="AF93" s="5">
        <v>0.91573000000000004</v>
      </c>
      <c r="AG93" s="5"/>
      <c r="AH93" s="5">
        <v>0.95121999999999995</v>
      </c>
    </row>
    <row r="94" spans="1:34">
      <c r="A94" s="5">
        <v>105</v>
      </c>
      <c r="B94" s="5">
        <v>0</v>
      </c>
      <c r="C94" s="5">
        <v>334</v>
      </c>
      <c r="D94" s="5">
        <v>113</v>
      </c>
      <c r="E94" s="5">
        <v>87</v>
      </c>
      <c r="F94" s="5">
        <v>621</v>
      </c>
      <c r="G94" s="5">
        <v>0.52494099999999999</v>
      </c>
      <c r="H94" s="5">
        <v>0.49440699999999999</v>
      </c>
      <c r="I94" s="5">
        <v>0.50921700000000003</v>
      </c>
      <c r="J94" s="5"/>
      <c r="K94" s="5">
        <v>105</v>
      </c>
      <c r="L94" s="5">
        <v>0</v>
      </c>
      <c r="M94" s="5">
        <v>233</v>
      </c>
      <c r="N94" s="5">
        <v>230</v>
      </c>
      <c r="O94" s="5">
        <v>97</v>
      </c>
      <c r="P94" s="5">
        <v>657</v>
      </c>
      <c r="Q94" s="5">
        <v>6.5649999999999997E-3</v>
      </c>
      <c r="R94" s="5">
        <v>6.4790000000000004E-3</v>
      </c>
      <c r="S94" s="5">
        <v>6.522E-3</v>
      </c>
      <c r="T94" s="5"/>
      <c r="U94" s="5">
        <v>105</v>
      </c>
      <c r="V94" s="5">
        <v>0</v>
      </c>
      <c r="W94" s="5">
        <v>444</v>
      </c>
      <c r="X94" s="5">
        <v>71</v>
      </c>
      <c r="Y94" s="5">
        <v>64</v>
      </c>
      <c r="Z94" s="5">
        <v>555</v>
      </c>
      <c r="AA94" s="5">
        <v>1.0507040000000001</v>
      </c>
      <c r="AB94" s="5">
        <v>0.72427200000000003</v>
      </c>
      <c r="AC94" s="5">
        <v>0.95396400000000003</v>
      </c>
      <c r="AD94" s="5">
        <v>1.086203</v>
      </c>
      <c r="AE94" s="5"/>
      <c r="AF94" s="5">
        <v>0.93722099999999997</v>
      </c>
      <c r="AG94" s="5"/>
      <c r="AH94" s="5">
        <v>1.0403830000000001</v>
      </c>
    </row>
    <row r="95" spans="1:34">
      <c r="A95" s="5">
        <v>105</v>
      </c>
      <c r="B95" s="5">
        <v>15</v>
      </c>
      <c r="C95" s="5">
        <v>398</v>
      </c>
      <c r="D95" s="5">
        <v>78</v>
      </c>
      <c r="E95" s="5">
        <v>77</v>
      </c>
      <c r="F95" s="5">
        <v>630</v>
      </c>
      <c r="G95" s="5">
        <v>0.74418600000000001</v>
      </c>
      <c r="H95" s="5">
        <v>0.67226900000000001</v>
      </c>
      <c r="I95" s="5">
        <v>0.70640199999999997</v>
      </c>
      <c r="J95" s="5"/>
      <c r="K95" s="5">
        <v>105</v>
      </c>
      <c r="L95" s="5">
        <v>15</v>
      </c>
      <c r="M95" s="5">
        <v>325</v>
      </c>
      <c r="N95" s="5">
        <v>131</v>
      </c>
      <c r="O95" s="5">
        <v>86</v>
      </c>
      <c r="P95" s="5">
        <v>628</v>
      </c>
      <c r="Q95" s="5">
        <v>0.45327099999999998</v>
      </c>
      <c r="R95" s="5">
        <v>0.42543900000000001</v>
      </c>
      <c r="S95" s="5">
        <v>0.43891400000000003</v>
      </c>
      <c r="T95" s="5"/>
      <c r="U95" s="5">
        <v>105</v>
      </c>
      <c r="V95" s="5">
        <v>15</v>
      </c>
      <c r="W95" s="5">
        <v>367</v>
      </c>
      <c r="X95" s="5">
        <v>95</v>
      </c>
      <c r="Y95" s="5">
        <v>86</v>
      </c>
      <c r="Z95" s="5">
        <v>570</v>
      </c>
      <c r="AA95" s="5">
        <v>0.73513499999999998</v>
      </c>
      <c r="AB95" s="5">
        <v>0.58874499999999996</v>
      </c>
      <c r="AC95" s="5">
        <v>0.70833299999999999</v>
      </c>
      <c r="AD95" s="5">
        <v>1.0609900000000001</v>
      </c>
      <c r="AE95" s="5"/>
      <c r="AF95" s="5">
        <v>0.99139699999999997</v>
      </c>
      <c r="AG95" s="5"/>
      <c r="AH95" s="5">
        <v>1.037012</v>
      </c>
    </row>
    <row r="96" spans="1:34">
      <c r="A96" s="5">
        <v>105</v>
      </c>
      <c r="B96" s="5">
        <v>30</v>
      </c>
      <c r="C96" s="5">
        <v>351</v>
      </c>
      <c r="D96" s="5">
        <v>112</v>
      </c>
      <c r="E96" s="5">
        <v>97</v>
      </c>
      <c r="F96" s="5">
        <v>657</v>
      </c>
      <c r="G96" s="5">
        <v>0.522976</v>
      </c>
      <c r="H96" s="5">
        <v>0.51619899999999996</v>
      </c>
      <c r="I96" s="5">
        <v>0.51956500000000005</v>
      </c>
      <c r="J96" s="5"/>
      <c r="K96" s="5">
        <v>105</v>
      </c>
      <c r="L96" s="5">
        <v>30</v>
      </c>
      <c r="M96" s="5">
        <v>483</v>
      </c>
      <c r="N96" s="5">
        <v>62</v>
      </c>
      <c r="O96" s="5">
        <v>70</v>
      </c>
      <c r="P96" s="5">
        <v>685</v>
      </c>
      <c r="Q96" s="5">
        <v>0.86804099999999995</v>
      </c>
      <c r="R96" s="5">
        <v>0.77247699999999997</v>
      </c>
      <c r="S96" s="5">
        <v>0.81747599999999998</v>
      </c>
      <c r="T96" s="5"/>
      <c r="U96" s="5">
        <v>105</v>
      </c>
      <c r="V96" s="5">
        <v>30</v>
      </c>
      <c r="W96" s="5">
        <v>215</v>
      </c>
      <c r="X96" s="5">
        <v>219</v>
      </c>
      <c r="Y96" s="5">
        <v>90</v>
      </c>
      <c r="Z96" s="5">
        <v>549</v>
      </c>
      <c r="AA96" s="5">
        <v>-1.146E-2</v>
      </c>
      <c r="AB96" s="5">
        <v>-9.2200000000000008E-3</v>
      </c>
      <c r="AC96" s="5">
        <v>-1.1140000000000001E-2</v>
      </c>
      <c r="AD96" s="5">
        <v>1.0066170000000001</v>
      </c>
      <c r="AE96" s="5"/>
      <c r="AF96" s="5">
        <v>0.96354200000000001</v>
      </c>
      <c r="AG96" s="5"/>
      <c r="AH96" s="5">
        <v>0.98386899999999999</v>
      </c>
    </row>
    <row r="97" spans="1:34">
      <c r="A97" s="5">
        <v>105</v>
      </c>
      <c r="B97" s="5">
        <v>45</v>
      </c>
      <c r="C97" s="5">
        <v>234</v>
      </c>
      <c r="D97" s="5">
        <v>209</v>
      </c>
      <c r="E97" s="5">
        <v>112</v>
      </c>
      <c r="F97" s="5">
        <v>667</v>
      </c>
      <c r="G97" s="5">
        <v>5.3532999999999997E-2</v>
      </c>
      <c r="H97" s="5">
        <v>5.6432999999999997E-2</v>
      </c>
      <c r="I97" s="5">
        <v>5.4945000000000001E-2</v>
      </c>
      <c r="J97" s="5"/>
      <c r="K97" s="5">
        <v>105</v>
      </c>
      <c r="L97" s="5">
        <v>45</v>
      </c>
      <c r="M97" s="5">
        <v>421</v>
      </c>
      <c r="N97" s="5">
        <v>66</v>
      </c>
      <c r="O97" s="5">
        <v>72</v>
      </c>
      <c r="P97" s="5">
        <v>631</v>
      </c>
      <c r="Q97" s="5">
        <v>0.82366600000000001</v>
      </c>
      <c r="R97" s="5">
        <v>0.72895299999999996</v>
      </c>
      <c r="S97" s="5">
        <v>0.77342</v>
      </c>
      <c r="T97" s="5"/>
      <c r="U97" s="5">
        <v>105</v>
      </c>
      <c r="V97" s="5">
        <v>45</v>
      </c>
      <c r="W97" s="5">
        <v>110</v>
      </c>
      <c r="X97" s="5">
        <v>384</v>
      </c>
      <c r="Y97" s="5">
        <v>83</v>
      </c>
      <c r="Z97" s="5">
        <v>528</v>
      </c>
      <c r="AA97" s="5">
        <v>-0.83536999999999995</v>
      </c>
      <c r="AB97" s="5">
        <v>-0.55466000000000004</v>
      </c>
      <c r="AC97" s="5">
        <v>-0.79420000000000002</v>
      </c>
      <c r="AD97" s="5">
        <v>1.065499</v>
      </c>
      <c r="AE97" s="5"/>
      <c r="AF97" s="5">
        <v>0.95430999999999999</v>
      </c>
      <c r="AG97" s="5"/>
      <c r="AH97" s="5">
        <v>1.033452</v>
      </c>
    </row>
    <row r="98" spans="1:34">
      <c r="A98" s="5">
        <v>105</v>
      </c>
      <c r="B98" s="5">
        <v>60</v>
      </c>
      <c r="C98" s="5">
        <v>151</v>
      </c>
      <c r="D98" s="5">
        <v>283</v>
      </c>
      <c r="E98" s="5">
        <v>109</v>
      </c>
      <c r="F98" s="5">
        <v>652</v>
      </c>
      <c r="G98" s="5">
        <v>-0.29204000000000002</v>
      </c>
      <c r="H98" s="5">
        <v>-0.30414999999999998</v>
      </c>
      <c r="I98" s="5">
        <v>-0.29797000000000001</v>
      </c>
      <c r="J98" s="5"/>
      <c r="K98" s="5">
        <v>105</v>
      </c>
      <c r="L98" s="5">
        <v>60</v>
      </c>
      <c r="M98" s="5">
        <v>308</v>
      </c>
      <c r="N98" s="5">
        <v>135</v>
      </c>
      <c r="O98" s="5">
        <v>104</v>
      </c>
      <c r="P98" s="5">
        <v>651</v>
      </c>
      <c r="Q98" s="5">
        <v>0.38359199999999999</v>
      </c>
      <c r="R98" s="5">
        <v>0.39051900000000001</v>
      </c>
      <c r="S98" s="5">
        <v>0.38702500000000001</v>
      </c>
      <c r="T98" s="5"/>
      <c r="U98" s="5">
        <v>105</v>
      </c>
      <c r="V98" s="5">
        <v>60</v>
      </c>
      <c r="W98" s="5">
        <v>66</v>
      </c>
      <c r="X98" s="5">
        <v>445</v>
      </c>
      <c r="Y98" s="5">
        <v>71</v>
      </c>
      <c r="Z98" s="5">
        <v>574</v>
      </c>
      <c r="AA98" s="5">
        <v>-1.0133700000000001</v>
      </c>
      <c r="AB98" s="5">
        <v>-0.74168000000000001</v>
      </c>
      <c r="AC98" s="5">
        <v>-0.94045000000000001</v>
      </c>
      <c r="AD98" s="5">
        <v>1.0583560000000001</v>
      </c>
      <c r="AE98" s="5"/>
      <c r="AF98" s="5">
        <v>0.94372599999999995</v>
      </c>
      <c r="AG98" s="5"/>
      <c r="AH98" s="5">
        <v>1.028265</v>
      </c>
    </row>
    <row r="99" spans="1:34">
      <c r="A99" s="5">
        <v>105</v>
      </c>
      <c r="B99" s="5">
        <v>75</v>
      </c>
      <c r="C99" s="5">
        <v>234</v>
      </c>
      <c r="D99" s="5">
        <v>223</v>
      </c>
      <c r="E99" s="5">
        <v>103</v>
      </c>
      <c r="F99" s="5">
        <v>663</v>
      </c>
      <c r="G99" s="5">
        <v>2.3758000000000001E-2</v>
      </c>
      <c r="H99" s="5">
        <v>2.4070000000000001E-2</v>
      </c>
      <c r="I99" s="5">
        <v>2.3913E-2</v>
      </c>
      <c r="J99" s="5"/>
      <c r="K99" s="5">
        <v>105</v>
      </c>
      <c r="L99" s="5">
        <v>75</v>
      </c>
      <c r="M99" s="5">
        <v>226</v>
      </c>
      <c r="N99" s="5">
        <v>213</v>
      </c>
      <c r="O99" s="5">
        <v>94</v>
      </c>
      <c r="P99" s="5">
        <v>627</v>
      </c>
      <c r="Q99" s="5">
        <v>3.0445E-2</v>
      </c>
      <c r="R99" s="5">
        <v>2.9613E-2</v>
      </c>
      <c r="S99" s="5">
        <v>3.0023000000000001E-2</v>
      </c>
      <c r="T99" s="5"/>
      <c r="U99" s="5">
        <v>105</v>
      </c>
      <c r="V99" s="5">
        <v>75</v>
      </c>
      <c r="W99" s="5">
        <v>50</v>
      </c>
      <c r="X99" s="5">
        <v>489</v>
      </c>
      <c r="Y99" s="5">
        <v>66</v>
      </c>
      <c r="Z99" s="5">
        <v>501</v>
      </c>
      <c r="AA99" s="5">
        <v>-1.4584699999999999</v>
      </c>
      <c r="AB99" s="5">
        <v>-0.81447000000000003</v>
      </c>
      <c r="AC99" s="5">
        <v>-1.3104499999999999</v>
      </c>
      <c r="AD99" s="5">
        <v>1.229236</v>
      </c>
      <c r="AE99" s="5"/>
      <c r="AF99" s="5">
        <v>0.90723600000000004</v>
      </c>
      <c r="AG99" s="5"/>
      <c r="AH99" s="5">
        <v>1.155224</v>
      </c>
    </row>
    <row r="100" spans="1:34">
      <c r="A100" s="5">
        <v>105</v>
      </c>
      <c r="B100" s="5">
        <v>90</v>
      </c>
      <c r="C100" s="5">
        <v>336</v>
      </c>
      <c r="D100" s="5">
        <v>122</v>
      </c>
      <c r="E100" s="5">
        <v>92</v>
      </c>
      <c r="F100" s="5">
        <v>642</v>
      </c>
      <c r="G100" s="5">
        <v>0.48416300000000001</v>
      </c>
      <c r="H100" s="5">
        <v>0.46724900000000003</v>
      </c>
      <c r="I100" s="5">
        <v>0.47555599999999998</v>
      </c>
      <c r="J100" s="5"/>
      <c r="K100" s="5">
        <v>105</v>
      </c>
      <c r="L100" s="5">
        <v>90</v>
      </c>
      <c r="M100" s="5">
        <v>237</v>
      </c>
      <c r="N100" s="5">
        <v>186</v>
      </c>
      <c r="O100" s="5">
        <v>95</v>
      </c>
      <c r="P100" s="5">
        <v>613</v>
      </c>
      <c r="Q100" s="5">
        <v>0.123487</v>
      </c>
      <c r="R100" s="5">
        <v>0.12056699999999999</v>
      </c>
      <c r="S100" s="5">
        <v>0.12200999999999999</v>
      </c>
      <c r="T100" s="5"/>
      <c r="U100" s="5">
        <v>105</v>
      </c>
      <c r="V100" s="5">
        <v>90</v>
      </c>
      <c r="W100" s="5">
        <v>57</v>
      </c>
      <c r="X100" s="5">
        <v>433</v>
      </c>
      <c r="Y100" s="5">
        <v>59</v>
      </c>
      <c r="Z100" s="5">
        <v>528</v>
      </c>
      <c r="AA100" s="5">
        <v>-1.1463399999999999</v>
      </c>
      <c r="AB100" s="5">
        <v>-0.76734999999999998</v>
      </c>
      <c r="AC100" s="5">
        <v>-1.0189699999999999</v>
      </c>
      <c r="AD100" s="5">
        <v>1.117421</v>
      </c>
      <c r="AE100" s="5"/>
      <c r="AF100" s="5">
        <v>0.94908300000000001</v>
      </c>
      <c r="AG100" s="5"/>
      <c r="AH100" s="5">
        <v>1.0601160000000001</v>
      </c>
    </row>
    <row r="101" spans="1:34">
      <c r="A101" s="5">
        <v>105</v>
      </c>
      <c r="B101" s="5">
        <v>105</v>
      </c>
      <c r="C101" s="5">
        <v>414</v>
      </c>
      <c r="D101" s="5">
        <v>80</v>
      </c>
      <c r="E101" s="5">
        <v>80</v>
      </c>
      <c r="F101" s="5">
        <v>654</v>
      </c>
      <c r="G101" s="5">
        <v>0.73568299999999998</v>
      </c>
      <c r="H101" s="5">
        <v>0.67611299999999996</v>
      </c>
      <c r="I101" s="5">
        <v>0.70464099999999996</v>
      </c>
      <c r="J101" s="5"/>
      <c r="K101" s="5">
        <v>105</v>
      </c>
      <c r="L101" s="5">
        <v>105</v>
      </c>
      <c r="M101" s="5">
        <v>321</v>
      </c>
      <c r="N101" s="5">
        <v>155</v>
      </c>
      <c r="O101" s="5">
        <v>82</v>
      </c>
      <c r="P101" s="5">
        <v>640</v>
      </c>
      <c r="Q101" s="5">
        <v>0.37727300000000003</v>
      </c>
      <c r="R101" s="5">
        <v>0.34873900000000002</v>
      </c>
      <c r="S101" s="5">
        <v>0.36244500000000002</v>
      </c>
      <c r="T101" s="5"/>
      <c r="U101" s="5">
        <v>105</v>
      </c>
      <c r="V101" s="5">
        <v>105</v>
      </c>
      <c r="W101" s="5">
        <v>123</v>
      </c>
      <c r="X101" s="5">
        <v>348</v>
      </c>
      <c r="Y101" s="5">
        <v>102</v>
      </c>
      <c r="Z101" s="5">
        <v>585</v>
      </c>
      <c r="AA101" s="5">
        <v>-0.58442000000000005</v>
      </c>
      <c r="AB101" s="5">
        <v>-0.47771000000000002</v>
      </c>
      <c r="AC101" s="5">
        <v>-0.58747000000000005</v>
      </c>
      <c r="AD101" s="5">
        <v>1.0036670000000001</v>
      </c>
      <c r="AE101" s="5"/>
      <c r="AF101" s="5">
        <v>0.94847400000000004</v>
      </c>
      <c r="AG101" s="5"/>
      <c r="AH101" s="5">
        <v>0.98957899999999999</v>
      </c>
    </row>
    <row r="102" spans="1:34">
      <c r="A102" s="5">
        <v>105</v>
      </c>
      <c r="B102" s="5">
        <v>120</v>
      </c>
      <c r="C102" s="5">
        <v>342</v>
      </c>
      <c r="D102" s="5">
        <v>117</v>
      </c>
      <c r="E102" s="5">
        <v>98</v>
      </c>
      <c r="F102" s="5">
        <v>655</v>
      </c>
      <c r="G102" s="5">
        <v>0.49450499999999997</v>
      </c>
      <c r="H102" s="5">
        <v>0.49019600000000002</v>
      </c>
      <c r="I102" s="5">
        <v>0.49234099999999997</v>
      </c>
      <c r="J102" s="5"/>
      <c r="K102" s="5">
        <v>105</v>
      </c>
      <c r="L102" s="5">
        <v>120</v>
      </c>
      <c r="M102" s="5">
        <v>451</v>
      </c>
      <c r="N102" s="5">
        <v>55</v>
      </c>
      <c r="O102" s="5">
        <v>72</v>
      </c>
      <c r="P102" s="5">
        <v>650</v>
      </c>
      <c r="Q102" s="5">
        <v>0.88</v>
      </c>
      <c r="R102" s="5">
        <v>0.782609</v>
      </c>
      <c r="S102" s="5">
        <v>0.82845199999999997</v>
      </c>
      <c r="T102" s="5"/>
      <c r="U102" s="5">
        <v>105</v>
      </c>
      <c r="V102" s="5">
        <v>120</v>
      </c>
      <c r="W102" s="5">
        <v>202</v>
      </c>
      <c r="X102" s="5">
        <v>228</v>
      </c>
      <c r="Y102" s="5">
        <v>103</v>
      </c>
      <c r="Z102" s="5">
        <v>575</v>
      </c>
      <c r="AA102" s="5">
        <v>-6.9330000000000003E-2</v>
      </c>
      <c r="AB102" s="5">
        <v>-6.0470000000000003E-2</v>
      </c>
      <c r="AC102" s="5">
        <v>-6.9889999999999994E-2</v>
      </c>
      <c r="AD102" s="5">
        <v>1.004678</v>
      </c>
      <c r="AE102" s="5"/>
      <c r="AF102" s="5">
        <v>0.96142899999999998</v>
      </c>
      <c r="AG102" s="5"/>
      <c r="AH102" s="5">
        <v>0.98181600000000002</v>
      </c>
    </row>
    <row r="103" spans="1:34">
      <c r="A103" s="5">
        <v>105</v>
      </c>
      <c r="B103" s="5">
        <v>135</v>
      </c>
      <c r="C103" s="5">
        <v>211</v>
      </c>
      <c r="D103" s="5">
        <v>225</v>
      </c>
      <c r="E103" s="5">
        <v>93</v>
      </c>
      <c r="F103" s="5">
        <v>622</v>
      </c>
      <c r="G103" s="5">
        <v>-3.3180000000000001E-2</v>
      </c>
      <c r="H103" s="5">
        <v>-3.211E-2</v>
      </c>
      <c r="I103" s="5">
        <v>-3.2629999999999999E-2</v>
      </c>
      <c r="J103" s="5"/>
      <c r="K103" s="5">
        <v>105</v>
      </c>
      <c r="L103" s="5">
        <v>135</v>
      </c>
      <c r="M103" s="5">
        <v>449</v>
      </c>
      <c r="N103" s="5">
        <v>69</v>
      </c>
      <c r="O103" s="5">
        <v>58</v>
      </c>
      <c r="P103" s="5">
        <v>634</v>
      </c>
      <c r="Q103" s="5">
        <v>0.87557600000000002</v>
      </c>
      <c r="R103" s="5">
        <v>0.73359099999999999</v>
      </c>
      <c r="S103" s="5">
        <v>0.798319</v>
      </c>
      <c r="T103" s="5"/>
      <c r="U103" s="5">
        <v>105</v>
      </c>
      <c r="V103" s="5">
        <v>135</v>
      </c>
      <c r="W103" s="5">
        <v>357</v>
      </c>
      <c r="X103" s="5">
        <v>100</v>
      </c>
      <c r="Y103" s="5">
        <v>79</v>
      </c>
      <c r="Z103" s="5">
        <v>537</v>
      </c>
      <c r="AA103" s="5">
        <v>0.76261100000000004</v>
      </c>
      <c r="AB103" s="5">
        <v>0.56236299999999995</v>
      </c>
      <c r="AC103" s="5">
        <v>0.71787699999999999</v>
      </c>
      <c r="AD103" s="5">
        <v>1.069788</v>
      </c>
      <c r="AE103" s="5"/>
      <c r="AF103" s="5">
        <v>0.95824500000000001</v>
      </c>
      <c r="AG103" s="5"/>
      <c r="AH103" s="5">
        <v>1.0251520000000001</v>
      </c>
    </row>
    <row r="104" spans="1:34">
      <c r="A104" s="5">
        <v>105</v>
      </c>
      <c r="B104" s="5">
        <v>150</v>
      </c>
      <c r="C104" s="5">
        <v>162</v>
      </c>
      <c r="D104" s="5">
        <v>299</v>
      </c>
      <c r="E104" s="5">
        <v>100</v>
      </c>
      <c r="F104" s="5">
        <v>661</v>
      </c>
      <c r="G104" s="5">
        <v>-0.29718</v>
      </c>
      <c r="H104" s="5">
        <v>-0.29718</v>
      </c>
      <c r="I104" s="5">
        <v>-0.29718</v>
      </c>
      <c r="J104" s="5"/>
      <c r="K104" s="5">
        <v>105</v>
      </c>
      <c r="L104" s="5">
        <v>150</v>
      </c>
      <c r="M104" s="5">
        <v>318</v>
      </c>
      <c r="N104" s="5">
        <v>135</v>
      </c>
      <c r="O104" s="5">
        <v>88</v>
      </c>
      <c r="P104" s="5">
        <v>629</v>
      </c>
      <c r="Q104" s="5">
        <v>0.42657299999999998</v>
      </c>
      <c r="R104" s="5">
        <v>0.403974</v>
      </c>
      <c r="S104" s="5">
        <v>0.414966</v>
      </c>
      <c r="T104" s="5"/>
      <c r="U104" s="5">
        <v>105</v>
      </c>
      <c r="V104" s="5">
        <v>150</v>
      </c>
      <c r="W104" s="5">
        <v>446</v>
      </c>
      <c r="X104" s="5">
        <v>78</v>
      </c>
      <c r="Y104" s="5">
        <v>54</v>
      </c>
      <c r="Z104" s="5">
        <v>573</v>
      </c>
      <c r="AA104" s="5">
        <v>0.986595</v>
      </c>
      <c r="AB104" s="5">
        <v>0.70228999999999997</v>
      </c>
      <c r="AC104" s="5">
        <v>0.87828200000000001</v>
      </c>
      <c r="AD104" s="5">
        <v>1.0567120000000001</v>
      </c>
      <c r="AE104" s="5"/>
      <c r="AF104" s="5">
        <v>0.92871099999999995</v>
      </c>
      <c r="AG104" s="5"/>
      <c r="AH104" s="5">
        <v>1.0072970000000001</v>
      </c>
    </row>
    <row r="105" spans="1:34">
      <c r="A105" s="5">
        <v>105</v>
      </c>
      <c r="B105" s="5">
        <v>165</v>
      </c>
      <c r="C105" s="5">
        <v>210</v>
      </c>
      <c r="D105" s="5">
        <v>211</v>
      </c>
      <c r="E105" s="5">
        <v>115</v>
      </c>
      <c r="F105" s="5">
        <v>651</v>
      </c>
      <c r="G105" s="5">
        <v>-2.2200000000000002E-3</v>
      </c>
      <c r="H105" s="5">
        <v>-2.3800000000000002E-3</v>
      </c>
      <c r="I105" s="5">
        <v>-2.2899999999999999E-3</v>
      </c>
      <c r="J105" s="5"/>
      <c r="K105" s="5">
        <v>105</v>
      </c>
      <c r="L105" s="5">
        <v>165</v>
      </c>
      <c r="M105" s="5">
        <v>228</v>
      </c>
      <c r="N105" s="5">
        <v>239</v>
      </c>
      <c r="O105" s="5">
        <v>91</v>
      </c>
      <c r="P105" s="5">
        <v>649</v>
      </c>
      <c r="Q105" s="5">
        <v>-2.4500000000000001E-2</v>
      </c>
      <c r="R105" s="5">
        <v>-2.3550000000000001E-2</v>
      </c>
      <c r="S105" s="5">
        <v>-2.402E-2</v>
      </c>
      <c r="T105" s="5"/>
      <c r="U105" s="5">
        <v>105</v>
      </c>
      <c r="V105" s="5">
        <v>165</v>
      </c>
      <c r="W105" s="5">
        <v>486</v>
      </c>
      <c r="X105" s="5">
        <v>40</v>
      </c>
      <c r="Y105" s="5">
        <v>55</v>
      </c>
      <c r="Z105" s="5">
        <v>500</v>
      </c>
      <c r="AA105" s="5">
        <v>1.486667</v>
      </c>
      <c r="AB105" s="5">
        <v>0.84790900000000002</v>
      </c>
      <c r="AC105" s="5">
        <v>1.292754</v>
      </c>
      <c r="AD105" s="5">
        <v>1.243333</v>
      </c>
      <c r="AE105" s="5"/>
      <c r="AF105" s="5">
        <v>0.92395400000000005</v>
      </c>
      <c r="AG105" s="5"/>
      <c r="AH105" s="5">
        <v>1.146377</v>
      </c>
    </row>
    <row r="106" spans="1:34">
      <c r="A106" s="5">
        <v>105</v>
      </c>
      <c r="B106" s="5">
        <v>180</v>
      </c>
      <c r="C106" s="5">
        <v>339</v>
      </c>
      <c r="D106" s="5">
        <v>114</v>
      </c>
      <c r="E106" s="5">
        <v>86</v>
      </c>
      <c r="F106" s="5">
        <v>625</v>
      </c>
      <c r="G106" s="5">
        <v>0.52941199999999999</v>
      </c>
      <c r="H106" s="5">
        <v>0.49668899999999999</v>
      </c>
      <c r="I106" s="5">
        <v>0.51252799999999998</v>
      </c>
      <c r="J106" s="5"/>
      <c r="K106" s="5">
        <v>105</v>
      </c>
      <c r="L106" s="5">
        <v>180</v>
      </c>
      <c r="M106" s="5">
        <v>216</v>
      </c>
      <c r="N106" s="5">
        <v>204</v>
      </c>
      <c r="O106" s="5">
        <v>98</v>
      </c>
      <c r="P106" s="5">
        <v>616</v>
      </c>
      <c r="Q106" s="5">
        <v>2.8846E-2</v>
      </c>
      <c r="R106" s="5">
        <v>2.8570999999999999E-2</v>
      </c>
      <c r="S106" s="5">
        <v>2.8708000000000001E-2</v>
      </c>
      <c r="T106" s="5"/>
      <c r="U106" s="5">
        <v>105</v>
      </c>
      <c r="V106" s="5">
        <v>180</v>
      </c>
      <c r="W106" s="5">
        <v>446</v>
      </c>
      <c r="X106" s="5">
        <v>62</v>
      </c>
      <c r="Y106" s="5">
        <v>57</v>
      </c>
      <c r="Z106" s="5">
        <v>543</v>
      </c>
      <c r="AA106" s="5">
        <v>1.119534</v>
      </c>
      <c r="AB106" s="5">
        <v>0.75590599999999997</v>
      </c>
      <c r="AC106" s="5">
        <v>0.99481900000000001</v>
      </c>
      <c r="AD106" s="5">
        <v>1.1171249999999999</v>
      </c>
      <c r="AE106" s="5"/>
      <c r="AF106" s="5">
        <v>0.95148900000000003</v>
      </c>
      <c r="AG106" s="5"/>
      <c r="AH106" s="5">
        <v>1.0589010000000001</v>
      </c>
    </row>
    <row r="107" spans="1:34">
      <c r="A107" s="5">
        <v>120</v>
      </c>
      <c r="B107" s="5">
        <v>0</v>
      </c>
      <c r="C107" s="5">
        <v>108</v>
      </c>
      <c r="D107" s="5">
        <v>319</v>
      </c>
      <c r="E107" s="5">
        <v>78</v>
      </c>
      <c r="F107" s="5">
        <v>583</v>
      </c>
      <c r="G107" s="5">
        <v>-0.55091000000000001</v>
      </c>
      <c r="H107" s="5">
        <v>-0.49414999999999998</v>
      </c>
      <c r="I107" s="5">
        <v>-0.52098999999999995</v>
      </c>
      <c r="J107" s="5"/>
      <c r="K107" s="5">
        <v>120</v>
      </c>
      <c r="L107" s="5">
        <v>0</v>
      </c>
      <c r="M107" s="5">
        <v>250</v>
      </c>
      <c r="N107" s="5">
        <v>214</v>
      </c>
      <c r="O107" s="5">
        <v>95</v>
      </c>
      <c r="P107" s="5">
        <v>654</v>
      </c>
      <c r="Q107" s="5">
        <v>7.9295000000000004E-2</v>
      </c>
      <c r="R107" s="5">
        <v>7.7586000000000002E-2</v>
      </c>
      <c r="S107" s="5">
        <v>7.8431000000000001E-2</v>
      </c>
      <c r="T107" s="5"/>
      <c r="U107" s="5">
        <v>120</v>
      </c>
      <c r="V107" s="5">
        <v>0</v>
      </c>
      <c r="W107" s="5">
        <v>458</v>
      </c>
      <c r="X107" s="5">
        <v>55</v>
      </c>
      <c r="Y107" s="5">
        <v>71</v>
      </c>
      <c r="Z107" s="5">
        <v>545</v>
      </c>
      <c r="AA107" s="5">
        <v>1.1681159999999999</v>
      </c>
      <c r="AB107" s="5">
        <v>0.78557500000000002</v>
      </c>
      <c r="AC107" s="5">
        <v>1.0775399999999999</v>
      </c>
      <c r="AD107" s="5">
        <v>1.143537</v>
      </c>
      <c r="AE107" s="5"/>
      <c r="AF107" s="5">
        <v>0.9637</v>
      </c>
      <c r="AG107" s="5"/>
      <c r="AH107" s="5">
        <v>1.096835</v>
      </c>
    </row>
    <row r="108" spans="1:34">
      <c r="A108" s="5">
        <v>120</v>
      </c>
      <c r="B108" s="5">
        <v>15</v>
      </c>
      <c r="C108" s="5">
        <v>200</v>
      </c>
      <c r="D108" s="5">
        <v>215</v>
      </c>
      <c r="E108" s="5">
        <v>80</v>
      </c>
      <c r="F108" s="5">
        <v>575</v>
      </c>
      <c r="G108" s="5">
        <v>-0.04</v>
      </c>
      <c r="H108" s="5">
        <v>-3.6139999999999999E-2</v>
      </c>
      <c r="I108" s="5">
        <v>-3.7969999999999997E-2</v>
      </c>
      <c r="J108" s="5"/>
      <c r="K108" s="5">
        <v>120</v>
      </c>
      <c r="L108" s="5">
        <v>15</v>
      </c>
      <c r="M108" s="5">
        <v>211</v>
      </c>
      <c r="N108" s="5">
        <v>216</v>
      </c>
      <c r="O108" s="5">
        <v>98</v>
      </c>
      <c r="P108" s="5">
        <v>623</v>
      </c>
      <c r="Q108" s="5">
        <v>-1.1820000000000001E-2</v>
      </c>
      <c r="R108" s="5">
        <v>-1.171E-2</v>
      </c>
      <c r="S108" s="5">
        <v>-1.176E-2</v>
      </c>
      <c r="T108" s="5"/>
      <c r="U108" s="5">
        <v>120</v>
      </c>
      <c r="V108" s="5">
        <v>15</v>
      </c>
      <c r="W108" s="5">
        <v>516</v>
      </c>
      <c r="X108" s="5">
        <v>43</v>
      </c>
      <c r="Y108" s="5">
        <v>61</v>
      </c>
      <c r="Z108" s="5">
        <v>515</v>
      </c>
      <c r="AA108" s="5">
        <v>1.501587</v>
      </c>
      <c r="AB108" s="5">
        <v>0.84615399999999996</v>
      </c>
      <c r="AC108" s="5">
        <v>1.336158</v>
      </c>
      <c r="AD108" s="5">
        <v>1.250794</v>
      </c>
      <c r="AE108" s="5"/>
      <c r="AF108" s="5">
        <v>0.92307700000000004</v>
      </c>
      <c r="AG108" s="5"/>
      <c r="AH108" s="5">
        <v>1.1680790000000001</v>
      </c>
    </row>
    <row r="109" spans="1:34">
      <c r="A109" s="5">
        <v>120</v>
      </c>
      <c r="B109" s="5">
        <v>30</v>
      </c>
      <c r="C109" s="5">
        <v>255</v>
      </c>
      <c r="D109" s="5">
        <v>188</v>
      </c>
      <c r="E109" s="5">
        <v>102</v>
      </c>
      <c r="F109" s="5">
        <v>647</v>
      </c>
      <c r="G109" s="5">
        <v>0.14988799999999999</v>
      </c>
      <c r="H109" s="5">
        <v>0.15124199999999999</v>
      </c>
      <c r="I109" s="5">
        <v>0.150562</v>
      </c>
      <c r="J109" s="5"/>
      <c r="K109" s="5">
        <v>120</v>
      </c>
      <c r="L109" s="5">
        <v>30</v>
      </c>
      <c r="M109" s="5">
        <v>349</v>
      </c>
      <c r="N109" s="5">
        <v>125</v>
      </c>
      <c r="O109" s="5">
        <v>96</v>
      </c>
      <c r="P109" s="5">
        <v>666</v>
      </c>
      <c r="Q109" s="5">
        <v>0.48068699999999998</v>
      </c>
      <c r="R109" s="5">
        <v>0.47257399999999999</v>
      </c>
      <c r="S109" s="5">
        <v>0.47659600000000002</v>
      </c>
      <c r="T109" s="5"/>
      <c r="U109" s="5">
        <v>120</v>
      </c>
      <c r="V109" s="5">
        <v>30</v>
      </c>
      <c r="W109" s="5">
        <v>421</v>
      </c>
      <c r="X109" s="5">
        <v>72</v>
      </c>
      <c r="Y109" s="5">
        <v>61</v>
      </c>
      <c r="Z109" s="5">
        <v>523</v>
      </c>
      <c r="AA109" s="5">
        <v>1.080495</v>
      </c>
      <c r="AB109" s="5">
        <v>0.70791099999999996</v>
      </c>
      <c r="AC109" s="5">
        <v>0.96408799999999995</v>
      </c>
      <c r="AD109" s="5">
        <v>1.090676</v>
      </c>
      <c r="AE109" s="5"/>
      <c r="AF109" s="5">
        <v>0.927755</v>
      </c>
      <c r="AG109" s="5"/>
      <c r="AH109" s="5">
        <v>1.039469</v>
      </c>
    </row>
    <row r="110" spans="1:34">
      <c r="A110" s="5">
        <v>120</v>
      </c>
      <c r="B110" s="5">
        <v>45</v>
      </c>
      <c r="C110" s="5">
        <v>233</v>
      </c>
      <c r="D110" s="5">
        <v>218</v>
      </c>
      <c r="E110" s="5">
        <v>95</v>
      </c>
      <c r="F110" s="5">
        <v>641</v>
      </c>
      <c r="G110" s="5">
        <v>3.4014000000000003E-2</v>
      </c>
      <c r="H110" s="5">
        <v>3.3258999999999997E-2</v>
      </c>
      <c r="I110" s="5">
        <v>3.3632000000000002E-2</v>
      </c>
      <c r="J110" s="5"/>
      <c r="K110" s="5">
        <v>120</v>
      </c>
      <c r="L110" s="5">
        <v>45</v>
      </c>
      <c r="M110" s="5">
        <v>472</v>
      </c>
      <c r="N110" s="5">
        <v>50</v>
      </c>
      <c r="O110" s="5">
        <v>76</v>
      </c>
      <c r="P110" s="5">
        <v>674</v>
      </c>
      <c r="Q110" s="5">
        <v>0.89029499999999995</v>
      </c>
      <c r="R110" s="5">
        <v>0.80842899999999995</v>
      </c>
      <c r="S110" s="5">
        <v>0.84738999999999998</v>
      </c>
      <c r="T110" s="5"/>
      <c r="U110" s="5">
        <v>120</v>
      </c>
      <c r="V110" s="5">
        <v>45</v>
      </c>
      <c r="W110" s="5">
        <v>360</v>
      </c>
      <c r="X110" s="5">
        <v>107</v>
      </c>
      <c r="Y110" s="5">
        <v>89</v>
      </c>
      <c r="Z110" s="5">
        <v>550</v>
      </c>
      <c r="AA110" s="5">
        <v>0.72285699999999997</v>
      </c>
      <c r="AB110" s="5">
        <v>0.54175600000000002</v>
      </c>
      <c r="AC110" s="5">
        <v>0.70083099999999998</v>
      </c>
      <c r="AD110" s="5">
        <v>1.0662229999999999</v>
      </c>
      <c r="AE110" s="5"/>
      <c r="AF110" s="5">
        <v>0.98549900000000001</v>
      </c>
      <c r="AG110" s="5"/>
      <c r="AH110" s="5">
        <v>1.042138</v>
      </c>
    </row>
    <row r="111" spans="1:34">
      <c r="A111" s="5">
        <v>120</v>
      </c>
      <c r="B111" s="5">
        <v>60</v>
      </c>
      <c r="C111" s="5">
        <v>133</v>
      </c>
      <c r="D111" s="5">
        <v>339</v>
      </c>
      <c r="E111" s="5">
        <v>89</v>
      </c>
      <c r="F111" s="5">
        <v>650</v>
      </c>
      <c r="G111" s="5">
        <v>-0.45778000000000002</v>
      </c>
      <c r="H111" s="5">
        <v>-0.43643999999999999</v>
      </c>
      <c r="I111" s="5">
        <v>-0.44685000000000002</v>
      </c>
      <c r="J111" s="5"/>
      <c r="K111" s="5">
        <v>120</v>
      </c>
      <c r="L111" s="5">
        <v>60</v>
      </c>
      <c r="M111" s="5">
        <v>460</v>
      </c>
      <c r="N111" s="5">
        <v>71</v>
      </c>
      <c r="O111" s="5">
        <v>73</v>
      </c>
      <c r="P111" s="5">
        <v>677</v>
      </c>
      <c r="Q111" s="5">
        <v>0.81551399999999996</v>
      </c>
      <c r="R111" s="5">
        <v>0.73258000000000001</v>
      </c>
      <c r="S111" s="5">
        <v>0.77182499999999998</v>
      </c>
      <c r="T111" s="5"/>
      <c r="U111" s="5">
        <v>120</v>
      </c>
      <c r="V111" s="5">
        <v>60</v>
      </c>
      <c r="W111" s="5">
        <v>219</v>
      </c>
      <c r="X111" s="5">
        <v>229</v>
      </c>
      <c r="Y111" s="5">
        <v>84</v>
      </c>
      <c r="Z111" s="5">
        <v>535</v>
      </c>
      <c r="AA111" s="5">
        <v>-2.9850000000000002E-2</v>
      </c>
      <c r="AB111" s="5">
        <v>-2.232E-2</v>
      </c>
      <c r="AC111" s="5">
        <v>-2.8490000000000001E-2</v>
      </c>
      <c r="AD111" s="5">
        <v>0.96757199999999999</v>
      </c>
      <c r="AE111" s="5"/>
      <c r="AF111" s="5">
        <v>0.92632700000000001</v>
      </c>
      <c r="AG111" s="5"/>
      <c r="AH111" s="5">
        <v>0.94592399999999999</v>
      </c>
    </row>
    <row r="112" spans="1:34">
      <c r="A112" s="5">
        <v>120</v>
      </c>
      <c r="B112" s="5">
        <v>75</v>
      </c>
      <c r="C112" s="5">
        <v>87</v>
      </c>
      <c r="D112" s="5">
        <v>396</v>
      </c>
      <c r="E112" s="5">
        <v>68</v>
      </c>
      <c r="F112" s="5">
        <v>619</v>
      </c>
      <c r="G112" s="5">
        <v>-0.73746999999999996</v>
      </c>
      <c r="H112" s="5">
        <v>-0.63975000000000004</v>
      </c>
      <c r="I112" s="5">
        <v>-0.68513999999999997</v>
      </c>
      <c r="J112" s="5"/>
      <c r="K112" s="5">
        <v>120</v>
      </c>
      <c r="L112" s="5">
        <v>75</v>
      </c>
      <c r="M112" s="5">
        <v>331</v>
      </c>
      <c r="N112" s="5">
        <v>116</v>
      </c>
      <c r="O112" s="5">
        <v>99</v>
      </c>
      <c r="P112" s="5">
        <v>645</v>
      </c>
      <c r="Q112" s="5">
        <v>0.48314600000000002</v>
      </c>
      <c r="R112" s="5">
        <v>0.48098400000000002</v>
      </c>
      <c r="S112" s="5">
        <v>0.48206300000000002</v>
      </c>
      <c r="T112" s="5"/>
      <c r="U112" s="5">
        <v>120</v>
      </c>
      <c r="V112" s="5">
        <v>75</v>
      </c>
      <c r="W112" s="5">
        <v>102</v>
      </c>
      <c r="X112" s="5">
        <v>343</v>
      </c>
      <c r="Y112" s="5">
        <v>84</v>
      </c>
      <c r="Z112" s="5">
        <v>565</v>
      </c>
      <c r="AA112" s="5">
        <v>-0.66027000000000002</v>
      </c>
      <c r="AB112" s="5">
        <v>-0.54157</v>
      </c>
      <c r="AC112" s="5">
        <v>-0.63254999999999995</v>
      </c>
      <c r="AD112" s="5">
        <v>1.046224</v>
      </c>
      <c r="AE112" s="5"/>
      <c r="AF112" s="5">
        <v>0.97943599999999997</v>
      </c>
      <c r="AG112" s="5"/>
      <c r="AH112" s="5">
        <v>1.0194350000000001</v>
      </c>
    </row>
    <row r="113" spans="1:34">
      <c r="A113" s="5">
        <v>120</v>
      </c>
      <c r="B113" s="5">
        <v>90</v>
      </c>
      <c r="C113" s="5">
        <v>105</v>
      </c>
      <c r="D113" s="5">
        <v>360</v>
      </c>
      <c r="E113" s="5">
        <v>71</v>
      </c>
      <c r="F113" s="5">
        <v>607</v>
      </c>
      <c r="G113" s="5">
        <v>-0.62653999999999999</v>
      </c>
      <c r="H113" s="5">
        <v>-0.54839000000000004</v>
      </c>
      <c r="I113" s="5">
        <v>-0.58486000000000005</v>
      </c>
      <c r="J113" s="5"/>
      <c r="K113" s="5">
        <v>120</v>
      </c>
      <c r="L113" s="5">
        <v>90</v>
      </c>
      <c r="M113" s="5">
        <v>233</v>
      </c>
      <c r="N113" s="5">
        <v>218</v>
      </c>
      <c r="O113" s="5">
        <v>92</v>
      </c>
      <c r="P113" s="5">
        <v>635</v>
      </c>
      <c r="Q113" s="5">
        <v>3.4483E-2</v>
      </c>
      <c r="R113" s="5">
        <v>3.3258999999999997E-2</v>
      </c>
      <c r="S113" s="5">
        <v>3.3860000000000001E-2</v>
      </c>
      <c r="T113" s="5"/>
      <c r="U113" s="5">
        <v>120</v>
      </c>
      <c r="V113" s="5">
        <v>90</v>
      </c>
      <c r="W113" s="5">
        <v>39</v>
      </c>
      <c r="X113" s="5">
        <v>453</v>
      </c>
      <c r="Y113" s="5">
        <v>63</v>
      </c>
      <c r="Z113" s="5">
        <v>560</v>
      </c>
      <c r="AA113" s="5">
        <v>-1.1499999999999999</v>
      </c>
      <c r="AB113" s="5">
        <v>-0.84145999999999999</v>
      </c>
      <c r="AC113" s="5">
        <v>-1.0428200000000001</v>
      </c>
      <c r="AD113" s="5">
        <v>1.1545989999999999</v>
      </c>
      <c r="AE113" s="5"/>
      <c r="AF113" s="5">
        <v>1.0014609999999999</v>
      </c>
      <c r="AG113" s="5"/>
      <c r="AH113" s="5">
        <v>1.0977699999999999</v>
      </c>
    </row>
    <row r="114" spans="1:34">
      <c r="A114" s="5">
        <v>120</v>
      </c>
      <c r="B114" s="5">
        <v>105</v>
      </c>
      <c r="C114" s="5">
        <v>205</v>
      </c>
      <c r="D114" s="5">
        <v>204</v>
      </c>
      <c r="E114" s="5">
        <v>119</v>
      </c>
      <c r="F114" s="5">
        <v>647</v>
      </c>
      <c r="G114" s="5">
        <v>2.2369999999999998E-3</v>
      </c>
      <c r="H114" s="5">
        <v>2.4450000000000001E-3</v>
      </c>
      <c r="I114" s="5">
        <v>2.336E-3</v>
      </c>
      <c r="J114" s="5"/>
      <c r="K114" s="5">
        <v>120</v>
      </c>
      <c r="L114" s="5">
        <v>105</v>
      </c>
      <c r="M114" s="5">
        <v>203</v>
      </c>
      <c r="N114" s="5">
        <v>254</v>
      </c>
      <c r="O114" s="5">
        <v>113</v>
      </c>
      <c r="P114" s="5">
        <v>683</v>
      </c>
      <c r="Q114" s="5">
        <v>-0.10559</v>
      </c>
      <c r="R114" s="5">
        <v>-0.1116</v>
      </c>
      <c r="S114" s="5">
        <v>-0.10851</v>
      </c>
      <c r="T114" s="5"/>
      <c r="U114" s="5">
        <v>120</v>
      </c>
      <c r="V114" s="5">
        <v>105</v>
      </c>
      <c r="W114" s="5">
        <v>50</v>
      </c>
      <c r="X114" s="5">
        <v>496</v>
      </c>
      <c r="Y114" s="5">
        <v>55</v>
      </c>
      <c r="Z114" s="5">
        <v>557</v>
      </c>
      <c r="AA114" s="5">
        <v>-1.2493000000000001</v>
      </c>
      <c r="AB114" s="5">
        <v>-0.81684999999999997</v>
      </c>
      <c r="AC114" s="5">
        <v>-1.10945</v>
      </c>
      <c r="AD114" s="5">
        <v>1.1246499999999999</v>
      </c>
      <c r="AE114" s="5"/>
      <c r="AF114" s="5">
        <v>0.90842500000000004</v>
      </c>
      <c r="AG114" s="5"/>
      <c r="AH114" s="5">
        <v>1.0547260000000001</v>
      </c>
    </row>
    <row r="115" spans="1:34">
      <c r="A115" s="5">
        <v>120</v>
      </c>
      <c r="B115" s="5">
        <v>120</v>
      </c>
      <c r="C115" s="5">
        <v>269</v>
      </c>
      <c r="D115" s="5">
        <v>173</v>
      </c>
      <c r="E115" s="5">
        <v>104</v>
      </c>
      <c r="F115" s="5">
        <v>650</v>
      </c>
      <c r="G115" s="5">
        <v>0.21333299999999999</v>
      </c>
      <c r="H115" s="5">
        <v>0.217195</v>
      </c>
      <c r="I115" s="5">
        <v>0.21524699999999999</v>
      </c>
      <c r="J115" s="5"/>
      <c r="K115" s="5">
        <v>120</v>
      </c>
      <c r="L115" s="5">
        <v>120</v>
      </c>
      <c r="M115" s="5">
        <v>333</v>
      </c>
      <c r="N115" s="5">
        <v>126</v>
      </c>
      <c r="O115" s="5">
        <v>97</v>
      </c>
      <c r="P115" s="5">
        <v>653</v>
      </c>
      <c r="Q115" s="5">
        <v>0.45695400000000003</v>
      </c>
      <c r="R115" s="5">
        <v>0.45097999999999999</v>
      </c>
      <c r="S115" s="5">
        <v>0.45394699999999999</v>
      </c>
      <c r="T115" s="5"/>
      <c r="U115" s="5">
        <v>120</v>
      </c>
      <c r="V115" s="5">
        <v>120</v>
      </c>
      <c r="W115" s="5">
        <v>59</v>
      </c>
      <c r="X115" s="5">
        <v>433</v>
      </c>
      <c r="Y115" s="5">
        <v>69</v>
      </c>
      <c r="Z115" s="5">
        <v>522</v>
      </c>
      <c r="AA115" s="5">
        <v>-1.1614899999999999</v>
      </c>
      <c r="AB115" s="5">
        <v>-0.76015999999999995</v>
      </c>
      <c r="AC115" s="5">
        <v>-1.05949</v>
      </c>
      <c r="AD115" s="5">
        <v>1.1285400000000001</v>
      </c>
      <c r="AE115" s="5"/>
      <c r="AF115" s="5">
        <v>0.95394999999999996</v>
      </c>
      <c r="AG115" s="5"/>
      <c r="AH115" s="5">
        <v>1.083961</v>
      </c>
    </row>
    <row r="116" spans="1:34">
      <c r="A116" s="5">
        <v>120</v>
      </c>
      <c r="B116" s="5">
        <v>135</v>
      </c>
      <c r="C116" s="5">
        <v>201</v>
      </c>
      <c r="D116" s="5">
        <v>242</v>
      </c>
      <c r="E116" s="5">
        <v>108</v>
      </c>
      <c r="F116" s="5">
        <v>659</v>
      </c>
      <c r="G116" s="5">
        <v>-8.9319999999999997E-2</v>
      </c>
      <c r="H116" s="5">
        <v>-9.2549999999999993E-2</v>
      </c>
      <c r="I116" s="5">
        <v>-9.0910000000000005E-2</v>
      </c>
      <c r="J116" s="5"/>
      <c r="K116" s="5">
        <v>120</v>
      </c>
      <c r="L116" s="5">
        <v>135</v>
      </c>
      <c r="M116" s="5">
        <v>448</v>
      </c>
      <c r="N116" s="5">
        <v>58</v>
      </c>
      <c r="O116" s="5">
        <v>71</v>
      </c>
      <c r="P116" s="5">
        <v>648</v>
      </c>
      <c r="Q116" s="5">
        <v>0.87053599999999998</v>
      </c>
      <c r="R116" s="5">
        <v>0.77075099999999996</v>
      </c>
      <c r="S116" s="5">
        <v>0.81760999999999995</v>
      </c>
      <c r="T116" s="5"/>
      <c r="U116" s="5">
        <v>120</v>
      </c>
      <c r="V116" s="5">
        <v>135</v>
      </c>
      <c r="W116" s="5">
        <v>115</v>
      </c>
      <c r="X116" s="5">
        <v>344</v>
      </c>
      <c r="Y116" s="5">
        <v>78</v>
      </c>
      <c r="Z116" s="5">
        <v>512</v>
      </c>
      <c r="AA116" s="5">
        <v>-0.73397000000000001</v>
      </c>
      <c r="AB116" s="5">
        <v>-0.49891000000000002</v>
      </c>
      <c r="AC116" s="5">
        <v>-0.68562999999999996</v>
      </c>
      <c r="AD116" s="5">
        <v>1.0604469999999999</v>
      </c>
      <c r="AE116" s="5"/>
      <c r="AF116" s="5">
        <v>0.95847300000000002</v>
      </c>
      <c r="AG116" s="5"/>
      <c r="AH116" s="5">
        <v>1.0254430000000001</v>
      </c>
    </row>
    <row r="117" spans="1:34">
      <c r="A117" s="5">
        <v>120</v>
      </c>
      <c r="B117" s="5">
        <v>150</v>
      </c>
      <c r="C117" s="5">
        <v>131</v>
      </c>
      <c r="D117" s="5">
        <v>341</v>
      </c>
      <c r="E117" s="5">
        <v>80</v>
      </c>
      <c r="F117" s="5">
        <v>632</v>
      </c>
      <c r="G117" s="5">
        <v>-0.48610999999999999</v>
      </c>
      <c r="H117" s="5">
        <v>-0.44491999999999998</v>
      </c>
      <c r="I117" s="5">
        <v>-0.46460000000000001</v>
      </c>
      <c r="J117" s="5"/>
      <c r="K117" s="5">
        <v>120</v>
      </c>
      <c r="L117" s="5">
        <v>150</v>
      </c>
      <c r="M117" s="5">
        <v>451</v>
      </c>
      <c r="N117" s="5">
        <v>55</v>
      </c>
      <c r="O117" s="5">
        <v>62</v>
      </c>
      <c r="P117" s="5">
        <v>630</v>
      </c>
      <c r="Q117" s="5">
        <v>0.92093000000000003</v>
      </c>
      <c r="R117" s="5">
        <v>0.782609</v>
      </c>
      <c r="S117" s="5">
        <v>0.84615399999999996</v>
      </c>
      <c r="T117" s="5"/>
      <c r="U117" s="5">
        <v>120</v>
      </c>
      <c r="V117" s="5">
        <v>150</v>
      </c>
      <c r="W117" s="5">
        <v>208</v>
      </c>
      <c r="X117" s="5">
        <v>176</v>
      </c>
      <c r="Y117" s="5">
        <v>127</v>
      </c>
      <c r="Z117" s="5">
        <v>562</v>
      </c>
      <c r="AA117" s="5">
        <v>8.8398000000000004E-2</v>
      </c>
      <c r="AB117" s="5">
        <v>8.3333000000000004E-2</v>
      </c>
      <c r="AC117" s="5">
        <v>9.5521999999999996E-2</v>
      </c>
      <c r="AD117" s="5">
        <v>1.020302</v>
      </c>
      <c r="AE117" s="5"/>
      <c r="AF117" s="5">
        <v>0.95010799999999995</v>
      </c>
      <c r="AG117" s="5"/>
      <c r="AH117" s="5">
        <v>0.98254600000000003</v>
      </c>
    </row>
    <row r="118" spans="1:34">
      <c r="A118" s="5">
        <v>120</v>
      </c>
      <c r="B118" s="5">
        <v>165</v>
      </c>
      <c r="C118" s="5">
        <v>98</v>
      </c>
      <c r="D118" s="5">
        <v>423</v>
      </c>
      <c r="E118" s="5">
        <v>75</v>
      </c>
      <c r="F118" s="5">
        <v>671</v>
      </c>
      <c r="G118" s="5">
        <v>-0.69001999999999997</v>
      </c>
      <c r="H118" s="5">
        <v>-0.62380000000000002</v>
      </c>
      <c r="I118" s="5">
        <v>-0.65524000000000004</v>
      </c>
      <c r="J118" s="5"/>
      <c r="K118" s="5">
        <v>120</v>
      </c>
      <c r="L118" s="5">
        <v>165</v>
      </c>
      <c r="M118" s="5">
        <v>344</v>
      </c>
      <c r="N118" s="5">
        <v>130</v>
      </c>
      <c r="O118" s="5">
        <v>78</v>
      </c>
      <c r="P118" s="5">
        <v>630</v>
      </c>
      <c r="Q118" s="5">
        <v>0.49767400000000001</v>
      </c>
      <c r="R118" s="5">
        <v>0.45147700000000002</v>
      </c>
      <c r="S118" s="5">
        <v>0.47345100000000001</v>
      </c>
      <c r="T118" s="5"/>
      <c r="U118" s="5">
        <v>120</v>
      </c>
      <c r="V118" s="5">
        <v>165</v>
      </c>
      <c r="W118" s="5">
        <v>346</v>
      </c>
      <c r="X118" s="5">
        <v>116</v>
      </c>
      <c r="Y118" s="5">
        <v>89</v>
      </c>
      <c r="Z118" s="5">
        <v>574</v>
      </c>
      <c r="AA118" s="5">
        <v>0.61497299999999999</v>
      </c>
      <c r="AB118" s="5">
        <v>0.49783500000000003</v>
      </c>
      <c r="AC118" s="5">
        <v>0.59740300000000002</v>
      </c>
      <c r="AD118" s="5">
        <v>1.020251</v>
      </c>
      <c r="AE118" s="5"/>
      <c r="AF118" s="5">
        <v>0.95613199999999998</v>
      </c>
      <c r="AG118" s="5"/>
      <c r="AH118" s="5">
        <v>0.99757200000000001</v>
      </c>
    </row>
    <row r="119" spans="1:34">
      <c r="A119" s="5">
        <v>120</v>
      </c>
      <c r="B119" s="5">
        <v>180</v>
      </c>
      <c r="C119" s="5">
        <v>141</v>
      </c>
      <c r="D119" s="5">
        <v>332</v>
      </c>
      <c r="E119" s="5">
        <v>76</v>
      </c>
      <c r="F119" s="5">
        <v>625</v>
      </c>
      <c r="G119" s="5">
        <v>-0.44940999999999998</v>
      </c>
      <c r="H119" s="5">
        <v>-0.40381</v>
      </c>
      <c r="I119" s="5">
        <v>-0.42538999999999999</v>
      </c>
      <c r="J119" s="5"/>
      <c r="K119" s="5">
        <v>120</v>
      </c>
      <c r="L119" s="5">
        <v>180</v>
      </c>
      <c r="M119" s="5">
        <v>230</v>
      </c>
      <c r="N119" s="5">
        <v>219</v>
      </c>
      <c r="O119" s="5">
        <v>90</v>
      </c>
      <c r="P119" s="5">
        <v>629</v>
      </c>
      <c r="Q119" s="5">
        <v>2.5641000000000001E-2</v>
      </c>
      <c r="R119" s="5">
        <v>2.4499E-2</v>
      </c>
      <c r="S119" s="5">
        <v>2.5056999999999999E-2</v>
      </c>
      <c r="T119" s="5"/>
      <c r="U119" s="5">
        <v>120</v>
      </c>
      <c r="V119" s="5">
        <v>180</v>
      </c>
      <c r="W119" s="5">
        <v>442</v>
      </c>
      <c r="X119" s="5">
        <v>63</v>
      </c>
      <c r="Y119" s="5">
        <v>67</v>
      </c>
      <c r="Z119" s="5">
        <v>557</v>
      </c>
      <c r="AA119" s="5">
        <v>1.061625</v>
      </c>
      <c r="AB119" s="5">
        <v>0.75049500000000002</v>
      </c>
      <c r="AC119" s="5">
        <v>0.97179499999999996</v>
      </c>
      <c r="AD119" s="5">
        <v>1.0720499999999999</v>
      </c>
      <c r="AE119" s="5"/>
      <c r="AF119" s="5">
        <v>0.925925</v>
      </c>
      <c r="AG119" s="5"/>
      <c r="AH119" s="5">
        <v>1.027147</v>
      </c>
    </row>
    <row r="120" spans="1:34">
      <c r="A120" s="5">
        <v>135</v>
      </c>
      <c r="B120" s="5">
        <v>0</v>
      </c>
      <c r="C120" s="5">
        <v>55</v>
      </c>
      <c r="D120" s="5">
        <v>491</v>
      </c>
      <c r="E120" s="5">
        <v>50</v>
      </c>
      <c r="F120" s="5">
        <v>646</v>
      </c>
      <c r="G120" s="5">
        <v>-0.97758</v>
      </c>
      <c r="H120" s="5">
        <v>-0.79852999999999996</v>
      </c>
      <c r="I120" s="5">
        <v>-0.87902999999999998</v>
      </c>
      <c r="J120" s="5"/>
      <c r="K120" s="5">
        <v>135</v>
      </c>
      <c r="L120" s="5">
        <v>0</v>
      </c>
      <c r="M120" s="5">
        <v>213</v>
      </c>
      <c r="N120" s="5">
        <v>211</v>
      </c>
      <c r="O120" s="5">
        <v>109</v>
      </c>
      <c r="P120" s="5">
        <v>642</v>
      </c>
      <c r="Q120" s="5">
        <v>4.5250000000000004E-3</v>
      </c>
      <c r="R120" s="5">
        <v>4.7169999999999998E-3</v>
      </c>
      <c r="S120" s="5">
        <v>4.6189999999999998E-3</v>
      </c>
      <c r="T120" s="5"/>
      <c r="U120" s="5">
        <v>135</v>
      </c>
      <c r="V120" s="5">
        <v>0</v>
      </c>
      <c r="W120" s="5">
        <v>215</v>
      </c>
      <c r="X120" s="5">
        <v>226</v>
      </c>
      <c r="Y120" s="5">
        <v>97</v>
      </c>
      <c r="Z120" s="5">
        <v>550</v>
      </c>
      <c r="AA120" s="5">
        <v>-3.143E-2</v>
      </c>
      <c r="AB120" s="5">
        <v>-2.494E-2</v>
      </c>
      <c r="AC120" s="5">
        <v>-3.116E-2</v>
      </c>
      <c r="AD120" s="5">
        <v>0.98878900000000003</v>
      </c>
      <c r="AE120" s="5"/>
      <c r="AF120" s="5">
        <v>0.89926700000000004</v>
      </c>
      <c r="AG120" s="5"/>
      <c r="AH120" s="5">
        <v>0.93951600000000002</v>
      </c>
    </row>
    <row r="121" spans="1:34">
      <c r="A121" s="5">
        <v>135</v>
      </c>
      <c r="B121" s="5">
        <v>15</v>
      </c>
      <c r="C121" s="5">
        <v>80</v>
      </c>
      <c r="D121" s="5">
        <v>418</v>
      </c>
      <c r="E121" s="5">
        <v>54</v>
      </c>
      <c r="F121" s="5">
        <v>606</v>
      </c>
      <c r="G121" s="5">
        <v>-0.83250999999999997</v>
      </c>
      <c r="H121" s="5">
        <v>-0.67871000000000004</v>
      </c>
      <c r="I121" s="5">
        <v>-0.74778999999999995</v>
      </c>
      <c r="J121" s="5"/>
      <c r="K121" s="5">
        <v>135</v>
      </c>
      <c r="L121" s="5">
        <v>15</v>
      </c>
      <c r="M121" s="5">
        <v>114</v>
      </c>
      <c r="N121" s="5">
        <v>323</v>
      </c>
      <c r="O121" s="5">
        <v>84</v>
      </c>
      <c r="P121" s="5">
        <v>605</v>
      </c>
      <c r="Q121" s="5">
        <v>-0.51605000000000001</v>
      </c>
      <c r="R121" s="5">
        <v>-0.47826000000000002</v>
      </c>
      <c r="S121" s="5">
        <v>-0.49643999999999999</v>
      </c>
      <c r="T121" s="5"/>
      <c r="U121" s="5">
        <v>135</v>
      </c>
      <c r="V121" s="5">
        <v>15</v>
      </c>
      <c r="W121" s="5">
        <v>320</v>
      </c>
      <c r="X121" s="5">
        <v>143</v>
      </c>
      <c r="Y121" s="5">
        <v>79</v>
      </c>
      <c r="Z121" s="5">
        <v>555</v>
      </c>
      <c r="AA121" s="5">
        <v>0.49859199999999998</v>
      </c>
      <c r="AB121" s="5">
        <v>0.38228899999999999</v>
      </c>
      <c r="AC121" s="5">
        <v>0.47074500000000002</v>
      </c>
      <c r="AD121" s="5">
        <v>1.0485679999999999</v>
      </c>
      <c r="AE121" s="5"/>
      <c r="AF121" s="5">
        <v>0.95363699999999996</v>
      </c>
      <c r="AG121" s="5"/>
      <c r="AH121" s="5">
        <v>1.0055879999999999</v>
      </c>
    </row>
    <row r="122" spans="1:34">
      <c r="A122" s="5">
        <v>135</v>
      </c>
      <c r="B122" s="5">
        <v>30</v>
      </c>
      <c r="C122" s="5">
        <v>140</v>
      </c>
      <c r="D122" s="5">
        <v>309</v>
      </c>
      <c r="E122" s="5">
        <v>102</v>
      </c>
      <c r="F122" s="5">
        <v>653</v>
      </c>
      <c r="G122" s="5">
        <v>-0.37307000000000001</v>
      </c>
      <c r="H122" s="5">
        <v>-0.37639</v>
      </c>
      <c r="I122" s="5">
        <v>-0.37472</v>
      </c>
      <c r="J122" s="5"/>
      <c r="K122" s="5">
        <v>135</v>
      </c>
      <c r="L122" s="5">
        <v>30</v>
      </c>
      <c r="M122" s="5">
        <v>121</v>
      </c>
      <c r="N122" s="5">
        <v>324</v>
      </c>
      <c r="O122" s="5">
        <v>87</v>
      </c>
      <c r="P122" s="5">
        <v>619</v>
      </c>
      <c r="Q122" s="5">
        <v>-0.48448999999999998</v>
      </c>
      <c r="R122" s="5">
        <v>-0.45617999999999997</v>
      </c>
      <c r="S122" s="5">
        <v>-0.46990999999999999</v>
      </c>
      <c r="T122" s="5"/>
      <c r="U122" s="5">
        <v>135</v>
      </c>
      <c r="V122" s="5">
        <v>30</v>
      </c>
      <c r="W122" s="5">
        <v>438</v>
      </c>
      <c r="X122" s="5">
        <v>62</v>
      </c>
      <c r="Y122" s="5">
        <v>59</v>
      </c>
      <c r="Z122" s="5">
        <v>570</v>
      </c>
      <c r="AA122" s="5">
        <v>1.016216</v>
      </c>
      <c r="AB122" s="5">
        <v>0.752</v>
      </c>
      <c r="AC122" s="5">
        <v>0.91484200000000004</v>
      </c>
      <c r="AD122" s="5">
        <v>1.0915630000000001</v>
      </c>
      <c r="AE122" s="5"/>
      <c r="AF122" s="5">
        <v>0.97143999999999997</v>
      </c>
      <c r="AG122" s="5"/>
      <c r="AH122" s="5">
        <v>1.044716</v>
      </c>
    </row>
    <row r="123" spans="1:34">
      <c r="A123" s="5">
        <v>135</v>
      </c>
      <c r="B123" s="5">
        <v>45</v>
      </c>
      <c r="C123" s="5">
        <v>203</v>
      </c>
      <c r="D123" s="5">
        <v>200</v>
      </c>
      <c r="E123" s="5">
        <v>108</v>
      </c>
      <c r="F123" s="5">
        <v>619</v>
      </c>
      <c r="G123" s="5">
        <v>7.1599999999999997E-3</v>
      </c>
      <c r="H123" s="5">
        <v>7.4440000000000001E-3</v>
      </c>
      <c r="I123" s="5">
        <v>7.2989999999999999E-3</v>
      </c>
      <c r="J123" s="5"/>
      <c r="K123" s="5">
        <v>135</v>
      </c>
      <c r="L123" s="5">
        <v>45</v>
      </c>
      <c r="M123" s="5">
        <v>214</v>
      </c>
      <c r="N123" s="5">
        <v>214</v>
      </c>
      <c r="O123" s="5">
        <v>95</v>
      </c>
      <c r="P123" s="5">
        <v>618</v>
      </c>
      <c r="Q123" s="5">
        <v>0</v>
      </c>
      <c r="R123" s="5">
        <v>0</v>
      </c>
      <c r="S123" s="5">
        <v>0</v>
      </c>
      <c r="T123" s="5"/>
      <c r="U123" s="5">
        <v>135</v>
      </c>
      <c r="V123" s="5">
        <v>45</v>
      </c>
      <c r="W123" s="5">
        <v>460</v>
      </c>
      <c r="X123" s="5">
        <v>60</v>
      </c>
      <c r="Y123" s="5">
        <v>46</v>
      </c>
      <c r="Z123" s="5">
        <v>532</v>
      </c>
      <c r="AA123" s="5">
        <v>1.2048190000000001</v>
      </c>
      <c r="AB123" s="5">
        <v>0.769231</v>
      </c>
      <c r="AC123" s="5">
        <v>1.0362690000000001</v>
      </c>
      <c r="AD123" s="5">
        <v>1.1024099999999999</v>
      </c>
      <c r="AE123" s="5"/>
      <c r="AF123" s="5">
        <v>0.88461500000000004</v>
      </c>
      <c r="AG123" s="5"/>
      <c r="AH123" s="5">
        <v>1.018135</v>
      </c>
    </row>
    <row r="124" spans="1:34">
      <c r="A124" s="5">
        <v>135</v>
      </c>
      <c r="B124" s="5">
        <v>60</v>
      </c>
      <c r="C124" s="5">
        <v>148</v>
      </c>
      <c r="D124" s="5">
        <v>266</v>
      </c>
      <c r="E124" s="5">
        <v>98</v>
      </c>
      <c r="F124" s="5">
        <v>610</v>
      </c>
      <c r="G124" s="5">
        <v>-0.2878</v>
      </c>
      <c r="H124" s="5">
        <v>-0.28502</v>
      </c>
      <c r="I124" s="5">
        <v>-0.28641</v>
      </c>
      <c r="J124" s="5"/>
      <c r="K124" s="5">
        <v>135</v>
      </c>
      <c r="L124" s="5">
        <v>60</v>
      </c>
      <c r="M124" s="5">
        <v>319</v>
      </c>
      <c r="N124" s="5">
        <v>113</v>
      </c>
      <c r="O124" s="5">
        <v>94</v>
      </c>
      <c r="P124" s="5">
        <v>620</v>
      </c>
      <c r="Q124" s="5">
        <v>0.49047600000000002</v>
      </c>
      <c r="R124" s="5">
        <v>0.476852</v>
      </c>
      <c r="S124" s="5">
        <v>0.483568</v>
      </c>
      <c r="T124" s="5"/>
      <c r="U124" s="5">
        <v>135</v>
      </c>
      <c r="V124" s="5">
        <v>60</v>
      </c>
      <c r="W124" s="5">
        <v>452</v>
      </c>
      <c r="X124" s="5">
        <v>57</v>
      </c>
      <c r="Y124" s="5">
        <v>63</v>
      </c>
      <c r="Z124" s="5">
        <v>551</v>
      </c>
      <c r="AA124" s="5">
        <v>1.125356</v>
      </c>
      <c r="AB124" s="5">
        <v>0.77603100000000003</v>
      </c>
      <c r="AC124" s="5">
        <v>1.018041</v>
      </c>
      <c r="AD124" s="5">
        <v>1.1294599999999999</v>
      </c>
      <c r="AE124" s="5"/>
      <c r="AF124" s="5">
        <v>0.97490100000000002</v>
      </c>
      <c r="AG124" s="5"/>
      <c r="AH124" s="5">
        <v>1.081321</v>
      </c>
    </row>
    <row r="125" spans="1:34">
      <c r="A125" s="5">
        <v>135</v>
      </c>
      <c r="B125" s="5">
        <v>75</v>
      </c>
      <c r="C125" s="5">
        <v>77</v>
      </c>
      <c r="D125" s="5">
        <v>399</v>
      </c>
      <c r="E125" s="5">
        <v>60</v>
      </c>
      <c r="F125" s="5">
        <v>596</v>
      </c>
      <c r="G125" s="5">
        <v>-0.81313000000000002</v>
      </c>
      <c r="H125" s="5">
        <v>-0.67647000000000002</v>
      </c>
      <c r="I125" s="5">
        <v>-0.73853000000000002</v>
      </c>
      <c r="J125" s="5"/>
      <c r="K125" s="5">
        <v>135</v>
      </c>
      <c r="L125" s="5">
        <v>75</v>
      </c>
      <c r="M125" s="5">
        <v>348</v>
      </c>
      <c r="N125" s="5">
        <v>120</v>
      </c>
      <c r="O125" s="5">
        <v>85</v>
      </c>
      <c r="P125" s="5">
        <v>638</v>
      </c>
      <c r="Q125" s="5">
        <v>0.52054800000000001</v>
      </c>
      <c r="R125" s="5">
        <v>0.48717899999999997</v>
      </c>
      <c r="S125" s="5">
        <v>0.50331099999999995</v>
      </c>
      <c r="T125" s="5"/>
      <c r="U125" s="5">
        <v>135</v>
      </c>
      <c r="V125" s="5">
        <v>75</v>
      </c>
      <c r="W125" s="5">
        <v>350</v>
      </c>
      <c r="X125" s="5">
        <v>102</v>
      </c>
      <c r="Y125" s="5">
        <v>88</v>
      </c>
      <c r="Z125" s="5">
        <v>530</v>
      </c>
      <c r="AA125" s="5">
        <v>0.75151500000000004</v>
      </c>
      <c r="AB125" s="5">
        <v>0.54867299999999997</v>
      </c>
      <c r="AC125" s="5">
        <v>0.72514599999999996</v>
      </c>
      <c r="AD125" s="5">
        <v>1.105505</v>
      </c>
      <c r="AE125" s="5"/>
      <c r="AF125" s="5">
        <v>0.99632200000000004</v>
      </c>
      <c r="AG125" s="5"/>
      <c r="AH125" s="5">
        <v>1.0672060000000001</v>
      </c>
    </row>
    <row r="126" spans="1:34">
      <c r="A126" s="5">
        <v>135</v>
      </c>
      <c r="B126" s="5">
        <v>90</v>
      </c>
      <c r="C126" s="5">
        <v>49</v>
      </c>
      <c r="D126" s="5">
        <v>511</v>
      </c>
      <c r="E126" s="5">
        <v>64</v>
      </c>
      <c r="F126" s="5">
        <v>688</v>
      </c>
      <c r="G126" s="5">
        <v>-0.94672000000000001</v>
      </c>
      <c r="H126" s="5">
        <v>-0.82499999999999996</v>
      </c>
      <c r="I126" s="5">
        <v>-0.88168000000000002</v>
      </c>
      <c r="J126" s="5"/>
      <c r="K126" s="5">
        <v>135</v>
      </c>
      <c r="L126" s="5">
        <v>90</v>
      </c>
      <c r="M126" s="5">
        <v>238</v>
      </c>
      <c r="N126" s="5">
        <v>209</v>
      </c>
      <c r="O126" s="5">
        <v>93</v>
      </c>
      <c r="P126" s="5">
        <v>633</v>
      </c>
      <c r="Q126" s="5">
        <v>6.6975000000000007E-2</v>
      </c>
      <c r="R126" s="5">
        <v>6.4877000000000004E-2</v>
      </c>
      <c r="S126" s="5">
        <v>6.5908999999999995E-2</v>
      </c>
      <c r="T126" s="5"/>
      <c r="U126" s="5">
        <v>135</v>
      </c>
      <c r="V126" s="5">
        <v>90</v>
      </c>
      <c r="W126" s="5">
        <v>209</v>
      </c>
      <c r="X126" s="5">
        <v>216</v>
      </c>
      <c r="Y126" s="5">
        <v>108</v>
      </c>
      <c r="Z126" s="5">
        <v>540</v>
      </c>
      <c r="AA126" s="5">
        <v>-2.0590000000000001E-2</v>
      </c>
      <c r="AB126" s="5">
        <v>-1.6469999999999999E-2</v>
      </c>
      <c r="AC126" s="5">
        <v>-2.1080000000000002E-2</v>
      </c>
      <c r="AD126" s="5">
        <v>0.97336100000000003</v>
      </c>
      <c r="AE126" s="5"/>
      <c r="AF126" s="5">
        <v>0.91249999999999998</v>
      </c>
      <c r="AG126" s="5"/>
      <c r="AH126" s="5">
        <v>0.94084000000000001</v>
      </c>
    </row>
    <row r="127" spans="1:34">
      <c r="A127" s="5">
        <v>135</v>
      </c>
      <c r="B127" s="5">
        <v>105</v>
      </c>
      <c r="C127" s="5">
        <v>67</v>
      </c>
      <c r="D127" s="5">
        <v>434</v>
      </c>
      <c r="E127" s="5">
        <v>70</v>
      </c>
      <c r="F127" s="5">
        <v>641</v>
      </c>
      <c r="G127" s="5">
        <v>-0.83220000000000005</v>
      </c>
      <c r="H127" s="5">
        <v>-0.73253000000000001</v>
      </c>
      <c r="I127" s="5">
        <v>-0.77919000000000005</v>
      </c>
      <c r="J127" s="5"/>
      <c r="K127" s="5">
        <v>135</v>
      </c>
      <c r="L127" s="5">
        <v>105</v>
      </c>
      <c r="M127" s="5">
        <v>122</v>
      </c>
      <c r="N127" s="5">
        <v>357</v>
      </c>
      <c r="O127" s="5">
        <v>87</v>
      </c>
      <c r="P127" s="5">
        <v>653</v>
      </c>
      <c r="Q127" s="5">
        <v>-0.51876</v>
      </c>
      <c r="R127" s="5">
        <v>-0.49060999999999999</v>
      </c>
      <c r="S127" s="5">
        <v>-0.50429000000000002</v>
      </c>
      <c r="T127" s="5"/>
      <c r="U127" s="5">
        <v>135</v>
      </c>
      <c r="V127" s="5">
        <v>105</v>
      </c>
      <c r="W127" s="5">
        <v>103</v>
      </c>
      <c r="X127" s="5">
        <v>371</v>
      </c>
      <c r="Y127" s="5">
        <v>98</v>
      </c>
      <c r="Z127" s="5">
        <v>489</v>
      </c>
      <c r="AA127" s="5">
        <v>-0.92734000000000005</v>
      </c>
      <c r="AB127" s="5">
        <v>-0.56540000000000001</v>
      </c>
      <c r="AC127" s="5">
        <v>-0.92096</v>
      </c>
      <c r="AD127" s="5">
        <v>1.1562239999999999</v>
      </c>
      <c r="AE127" s="5"/>
      <c r="AF127" s="5">
        <v>1.02227</v>
      </c>
      <c r="AG127" s="5"/>
      <c r="AH127" s="5">
        <v>1.1316200000000001</v>
      </c>
    </row>
    <row r="128" spans="1:34">
      <c r="A128" s="5">
        <v>135</v>
      </c>
      <c r="B128" s="5">
        <v>120</v>
      </c>
      <c r="C128" s="5">
        <v>167</v>
      </c>
      <c r="D128" s="5">
        <v>262</v>
      </c>
      <c r="E128" s="5">
        <v>103</v>
      </c>
      <c r="F128" s="5">
        <v>635</v>
      </c>
      <c r="G128" s="5">
        <v>-0.21839</v>
      </c>
      <c r="H128" s="5">
        <v>-0.22145000000000001</v>
      </c>
      <c r="I128" s="5">
        <v>-0.21990999999999999</v>
      </c>
      <c r="J128" s="5"/>
      <c r="K128" s="5">
        <v>135</v>
      </c>
      <c r="L128" s="5">
        <v>120</v>
      </c>
      <c r="M128" s="5">
        <v>136</v>
      </c>
      <c r="N128" s="5">
        <v>322</v>
      </c>
      <c r="O128" s="5">
        <v>87</v>
      </c>
      <c r="P128" s="5">
        <v>632</v>
      </c>
      <c r="Q128" s="5">
        <v>-0.43056</v>
      </c>
      <c r="R128" s="5">
        <v>-0.40611000000000003</v>
      </c>
      <c r="S128" s="5">
        <v>-0.41798000000000002</v>
      </c>
      <c r="T128" s="5"/>
      <c r="U128" s="5">
        <v>135</v>
      </c>
      <c r="V128" s="5">
        <v>120</v>
      </c>
      <c r="W128" s="5">
        <v>59</v>
      </c>
      <c r="X128" s="5">
        <v>445</v>
      </c>
      <c r="Y128" s="5">
        <v>57</v>
      </c>
      <c r="Z128" s="5">
        <v>545</v>
      </c>
      <c r="AA128" s="5">
        <v>-1.1188400000000001</v>
      </c>
      <c r="AB128" s="5">
        <v>-0.76587000000000005</v>
      </c>
      <c r="AC128" s="5">
        <v>-0.99485000000000001</v>
      </c>
      <c r="AD128" s="5">
        <v>1.104989</v>
      </c>
      <c r="AE128" s="5"/>
      <c r="AF128" s="5">
        <v>0.94723999999999997</v>
      </c>
      <c r="AG128" s="5"/>
      <c r="AH128" s="5">
        <v>1.048764</v>
      </c>
    </row>
    <row r="129" spans="1:34">
      <c r="A129" s="5">
        <v>135</v>
      </c>
      <c r="B129" s="5">
        <v>135</v>
      </c>
      <c r="C129" s="5">
        <v>230</v>
      </c>
      <c r="D129" s="5">
        <v>225</v>
      </c>
      <c r="E129" s="5">
        <v>101</v>
      </c>
      <c r="F129" s="5">
        <v>657</v>
      </c>
      <c r="G129" s="5">
        <v>1.0940999999999999E-2</v>
      </c>
      <c r="H129" s="5">
        <v>1.0989000000000001E-2</v>
      </c>
      <c r="I129" s="5">
        <v>1.0965000000000001E-2</v>
      </c>
      <c r="J129" s="5"/>
      <c r="K129" s="5">
        <v>135</v>
      </c>
      <c r="L129" s="5">
        <v>135</v>
      </c>
      <c r="M129" s="5">
        <v>220</v>
      </c>
      <c r="N129" s="5">
        <v>213</v>
      </c>
      <c r="O129" s="5">
        <v>122</v>
      </c>
      <c r="P129" s="5">
        <v>677</v>
      </c>
      <c r="Q129" s="5">
        <v>1.4675000000000001E-2</v>
      </c>
      <c r="R129" s="5">
        <v>1.6166E-2</v>
      </c>
      <c r="S129" s="5">
        <v>1.5384999999999999E-2</v>
      </c>
      <c r="T129" s="5"/>
      <c r="U129" s="5">
        <v>135</v>
      </c>
      <c r="V129" s="5">
        <v>135</v>
      </c>
      <c r="W129" s="5">
        <v>38</v>
      </c>
      <c r="X129" s="5">
        <v>486</v>
      </c>
      <c r="Y129" s="5">
        <v>53</v>
      </c>
      <c r="Z129" s="5">
        <v>552</v>
      </c>
      <c r="AA129" s="5">
        <v>-1.2727299999999999</v>
      </c>
      <c r="AB129" s="5">
        <v>-0.85496000000000005</v>
      </c>
      <c r="AC129" s="5">
        <v>-1.1228100000000001</v>
      </c>
      <c r="AD129" s="5">
        <v>1.1363639999999999</v>
      </c>
      <c r="AE129" s="5"/>
      <c r="AF129" s="5">
        <v>0.927481</v>
      </c>
      <c r="AG129" s="5"/>
      <c r="AH129" s="5">
        <v>1.061404</v>
      </c>
    </row>
    <row r="130" spans="1:34">
      <c r="A130" s="5">
        <v>135</v>
      </c>
      <c r="B130" s="5">
        <v>150</v>
      </c>
      <c r="C130" s="5">
        <v>147</v>
      </c>
      <c r="D130" s="5">
        <v>269</v>
      </c>
      <c r="E130" s="5">
        <v>91</v>
      </c>
      <c r="F130" s="5">
        <v>598</v>
      </c>
      <c r="G130" s="5">
        <v>-0.30653000000000002</v>
      </c>
      <c r="H130" s="5">
        <v>-0.29326999999999998</v>
      </c>
      <c r="I130" s="5">
        <v>-0.29975000000000002</v>
      </c>
      <c r="J130" s="5"/>
      <c r="K130" s="5">
        <v>135</v>
      </c>
      <c r="L130" s="5">
        <v>150</v>
      </c>
      <c r="M130" s="5">
        <v>333</v>
      </c>
      <c r="N130" s="5">
        <v>128</v>
      </c>
      <c r="O130" s="5">
        <v>93</v>
      </c>
      <c r="P130" s="5">
        <v>647</v>
      </c>
      <c r="Q130" s="5">
        <v>0.45861299999999999</v>
      </c>
      <c r="R130" s="5">
        <v>0.444685</v>
      </c>
      <c r="S130" s="5">
        <v>0.451542</v>
      </c>
      <c r="T130" s="5"/>
      <c r="U130" s="5">
        <v>135</v>
      </c>
      <c r="V130" s="5">
        <v>150</v>
      </c>
      <c r="W130" s="5">
        <v>59</v>
      </c>
      <c r="X130" s="5">
        <v>440</v>
      </c>
      <c r="Y130" s="5">
        <v>63</v>
      </c>
      <c r="Z130" s="5">
        <v>574</v>
      </c>
      <c r="AA130" s="5">
        <v>-1.0187200000000001</v>
      </c>
      <c r="AB130" s="5">
        <v>-0.76353000000000004</v>
      </c>
      <c r="AC130" s="5">
        <v>-0.92701</v>
      </c>
      <c r="AD130" s="5">
        <v>1.0787260000000001</v>
      </c>
      <c r="AE130" s="5"/>
      <c r="AF130" s="5">
        <v>0.96355299999999999</v>
      </c>
      <c r="AG130" s="5"/>
      <c r="AH130" s="5">
        <v>1.036637</v>
      </c>
    </row>
    <row r="131" spans="1:34">
      <c r="A131" s="5">
        <v>135</v>
      </c>
      <c r="B131" s="5">
        <v>165</v>
      </c>
      <c r="C131" s="5">
        <v>76</v>
      </c>
      <c r="D131" s="5">
        <v>432</v>
      </c>
      <c r="E131" s="5">
        <v>72</v>
      </c>
      <c r="F131" s="5">
        <v>652</v>
      </c>
      <c r="G131" s="5">
        <v>-0.78761000000000003</v>
      </c>
      <c r="H131" s="5">
        <v>-0.70079000000000002</v>
      </c>
      <c r="I131" s="5">
        <v>-0.74167000000000005</v>
      </c>
      <c r="J131" s="5"/>
      <c r="K131" s="5">
        <v>135</v>
      </c>
      <c r="L131" s="5">
        <v>165</v>
      </c>
      <c r="M131" s="5">
        <v>325</v>
      </c>
      <c r="N131" s="5">
        <v>117</v>
      </c>
      <c r="O131" s="5">
        <v>106</v>
      </c>
      <c r="P131" s="5">
        <v>654</v>
      </c>
      <c r="Q131" s="5">
        <v>0.45815</v>
      </c>
      <c r="R131" s="5">
        <v>0.47058800000000001</v>
      </c>
      <c r="S131" s="5">
        <v>0.46428599999999998</v>
      </c>
      <c r="T131" s="5"/>
      <c r="U131" s="5">
        <v>135</v>
      </c>
      <c r="V131" s="5">
        <v>165</v>
      </c>
      <c r="W131" s="5">
        <v>129</v>
      </c>
      <c r="X131" s="5">
        <v>330</v>
      </c>
      <c r="Y131" s="5">
        <v>98</v>
      </c>
      <c r="Z131" s="5">
        <v>533</v>
      </c>
      <c r="AA131" s="5">
        <v>-0.60360000000000003</v>
      </c>
      <c r="AB131" s="5">
        <v>-0.43791000000000002</v>
      </c>
      <c r="AC131" s="5">
        <v>-0.6</v>
      </c>
      <c r="AD131" s="5">
        <v>1.045447</v>
      </c>
      <c r="AE131" s="5"/>
      <c r="AF131" s="5">
        <v>0.97415799999999997</v>
      </c>
      <c r="AG131" s="5"/>
      <c r="AH131" s="5">
        <v>1.0286459999999999</v>
      </c>
    </row>
    <row r="132" spans="1:34">
      <c r="A132" s="5">
        <v>135</v>
      </c>
      <c r="B132" s="5">
        <v>180</v>
      </c>
      <c r="C132" s="5">
        <v>46</v>
      </c>
      <c r="D132" s="5">
        <v>495</v>
      </c>
      <c r="E132" s="5">
        <v>64</v>
      </c>
      <c r="F132" s="5">
        <v>669</v>
      </c>
      <c r="G132" s="5">
        <v>-0.95735999999999999</v>
      </c>
      <c r="H132" s="5">
        <v>-0.82994000000000001</v>
      </c>
      <c r="I132" s="5">
        <v>-0.88910999999999996</v>
      </c>
      <c r="J132" s="5"/>
      <c r="K132" s="5">
        <v>135</v>
      </c>
      <c r="L132" s="5">
        <v>180</v>
      </c>
      <c r="M132" s="5">
        <v>220</v>
      </c>
      <c r="N132" s="5">
        <v>211</v>
      </c>
      <c r="O132" s="5">
        <v>114</v>
      </c>
      <c r="P132" s="5">
        <v>659</v>
      </c>
      <c r="Q132" s="5">
        <v>1.9608E-2</v>
      </c>
      <c r="R132" s="5">
        <v>2.0882000000000001E-2</v>
      </c>
      <c r="S132" s="5">
        <v>2.0225E-2</v>
      </c>
      <c r="T132" s="5"/>
      <c r="U132" s="5">
        <v>135</v>
      </c>
      <c r="V132" s="5">
        <v>180</v>
      </c>
      <c r="W132" s="5">
        <v>208</v>
      </c>
      <c r="X132" s="5">
        <v>222</v>
      </c>
      <c r="Y132" s="5">
        <v>98</v>
      </c>
      <c r="Z132" s="5">
        <v>527</v>
      </c>
      <c r="AA132" s="5">
        <v>-4.2810000000000001E-2</v>
      </c>
      <c r="AB132" s="5">
        <v>-3.2559999999999999E-2</v>
      </c>
      <c r="AC132" s="5">
        <v>-4.2549999999999998E-2</v>
      </c>
      <c r="AD132" s="5">
        <v>0.97867800000000005</v>
      </c>
      <c r="AE132" s="5"/>
      <c r="AF132" s="5">
        <v>0.91497200000000001</v>
      </c>
      <c r="AG132" s="5"/>
      <c r="AH132" s="5">
        <v>0.944554</v>
      </c>
    </row>
    <row r="133" spans="1:34">
      <c r="A133" s="5">
        <v>150</v>
      </c>
      <c r="B133" s="5">
        <v>0</v>
      </c>
      <c r="C133" s="5">
        <v>96</v>
      </c>
      <c r="D133" s="5">
        <v>336</v>
      </c>
      <c r="E133" s="5">
        <v>81</v>
      </c>
      <c r="F133" s="5">
        <v>594</v>
      </c>
      <c r="G133" s="5">
        <v>-0.60914000000000001</v>
      </c>
      <c r="H133" s="5">
        <v>-0.55556000000000005</v>
      </c>
      <c r="I133" s="5">
        <v>-0.58111000000000002</v>
      </c>
      <c r="J133" s="5"/>
      <c r="K133" s="5">
        <v>150</v>
      </c>
      <c r="L133" s="5">
        <v>0</v>
      </c>
      <c r="M133" s="5">
        <v>206</v>
      </c>
      <c r="N133" s="5">
        <v>225</v>
      </c>
      <c r="O133" s="5">
        <v>90</v>
      </c>
      <c r="P133" s="5">
        <v>611</v>
      </c>
      <c r="Q133" s="5">
        <v>-4.623E-2</v>
      </c>
      <c r="R133" s="5">
        <v>-4.4080000000000001E-2</v>
      </c>
      <c r="S133" s="5">
        <v>-4.5130000000000003E-2</v>
      </c>
      <c r="T133" s="5"/>
      <c r="U133" s="5">
        <v>150</v>
      </c>
      <c r="V133" s="5">
        <v>0</v>
      </c>
      <c r="W133" s="5">
        <v>62</v>
      </c>
      <c r="X133" s="5">
        <v>467</v>
      </c>
      <c r="Y133" s="5">
        <v>61</v>
      </c>
      <c r="Z133" s="5">
        <v>562</v>
      </c>
      <c r="AA133" s="5">
        <v>-1.1187800000000001</v>
      </c>
      <c r="AB133" s="5">
        <v>-0.76559999999999995</v>
      </c>
      <c r="AC133" s="5">
        <v>-1.0099800000000001</v>
      </c>
      <c r="AD133" s="5">
        <v>1.1367320000000001</v>
      </c>
      <c r="AE133" s="5"/>
      <c r="AF133" s="5">
        <v>0.97040099999999996</v>
      </c>
      <c r="AG133" s="5"/>
      <c r="AH133" s="5">
        <v>1.0826100000000001</v>
      </c>
    </row>
    <row r="134" spans="1:34">
      <c r="A134" s="5">
        <v>150</v>
      </c>
      <c r="B134" s="5">
        <v>15</v>
      </c>
      <c r="C134" s="5">
        <v>86</v>
      </c>
      <c r="D134" s="5">
        <v>410</v>
      </c>
      <c r="E134" s="5">
        <v>66</v>
      </c>
      <c r="F134" s="5">
        <v>628</v>
      </c>
      <c r="G134" s="5">
        <v>-0.75700999999999996</v>
      </c>
      <c r="H134" s="5">
        <v>-0.65322999999999998</v>
      </c>
      <c r="I134" s="5">
        <v>-0.70130000000000003</v>
      </c>
      <c r="J134" s="5"/>
      <c r="K134" s="5">
        <v>150</v>
      </c>
      <c r="L134" s="5">
        <v>15</v>
      </c>
      <c r="M134" s="5">
        <v>136</v>
      </c>
      <c r="N134" s="5">
        <v>322</v>
      </c>
      <c r="O134" s="5">
        <v>82</v>
      </c>
      <c r="P134" s="5">
        <v>622</v>
      </c>
      <c r="Q134" s="5">
        <v>-0.44075999999999999</v>
      </c>
      <c r="R134" s="5">
        <v>-0.40611000000000003</v>
      </c>
      <c r="S134" s="5">
        <v>-0.42272999999999999</v>
      </c>
      <c r="T134" s="5"/>
      <c r="U134" s="5">
        <v>150</v>
      </c>
      <c r="V134" s="5">
        <v>15</v>
      </c>
      <c r="W134" s="5">
        <v>110</v>
      </c>
      <c r="X134" s="5">
        <v>341</v>
      </c>
      <c r="Y134" s="5">
        <v>82</v>
      </c>
      <c r="Z134" s="5">
        <v>559</v>
      </c>
      <c r="AA134" s="5">
        <v>-0.64344999999999997</v>
      </c>
      <c r="AB134" s="5">
        <v>-0.51219999999999999</v>
      </c>
      <c r="AC134" s="5">
        <v>-0.61273</v>
      </c>
      <c r="AD134" s="5">
        <v>1.0401689999999999</v>
      </c>
      <c r="AE134" s="5"/>
      <c r="AF134" s="5">
        <v>0.96093499999999998</v>
      </c>
      <c r="AG134" s="5"/>
      <c r="AH134" s="5">
        <v>1.0076929999999999</v>
      </c>
    </row>
    <row r="135" spans="1:34">
      <c r="A135" s="5">
        <v>150</v>
      </c>
      <c r="B135" s="5">
        <v>30</v>
      </c>
      <c r="C135" s="5">
        <v>114</v>
      </c>
      <c r="D135" s="5">
        <v>344</v>
      </c>
      <c r="E135" s="5">
        <v>78</v>
      </c>
      <c r="F135" s="5">
        <v>614</v>
      </c>
      <c r="G135" s="5">
        <v>-0.55556000000000005</v>
      </c>
      <c r="H135" s="5">
        <v>-0.50217999999999996</v>
      </c>
      <c r="I135" s="5">
        <v>-0.52751999999999999</v>
      </c>
      <c r="J135" s="5"/>
      <c r="K135" s="5">
        <v>150</v>
      </c>
      <c r="L135" s="5">
        <v>30</v>
      </c>
      <c r="M135" s="5">
        <v>55</v>
      </c>
      <c r="N135" s="5">
        <v>429</v>
      </c>
      <c r="O135" s="5">
        <v>67</v>
      </c>
      <c r="P135" s="5">
        <v>618</v>
      </c>
      <c r="Q135" s="5">
        <v>-0.89473999999999998</v>
      </c>
      <c r="R135" s="5">
        <v>-0.77273000000000003</v>
      </c>
      <c r="S135" s="5">
        <v>-0.82926999999999995</v>
      </c>
      <c r="T135" s="5"/>
      <c r="U135" s="5">
        <v>150</v>
      </c>
      <c r="V135" s="5">
        <v>30</v>
      </c>
      <c r="W135" s="5">
        <v>223</v>
      </c>
      <c r="X135" s="5">
        <v>216</v>
      </c>
      <c r="Y135" s="5">
        <v>101</v>
      </c>
      <c r="Z135" s="5">
        <v>564</v>
      </c>
      <c r="AA135" s="5">
        <v>1.9231000000000002E-2</v>
      </c>
      <c r="AB135" s="5">
        <v>1.5945000000000001E-2</v>
      </c>
      <c r="AC135" s="5">
        <v>1.9283999999999999E-2</v>
      </c>
      <c r="AD135" s="5">
        <v>1.026321</v>
      </c>
      <c r="AE135" s="5"/>
      <c r="AF135" s="5">
        <v>0.96014699999999997</v>
      </c>
      <c r="AG135" s="5"/>
      <c r="AH135" s="5">
        <v>0.99096399999999996</v>
      </c>
    </row>
    <row r="136" spans="1:34">
      <c r="A136" s="5">
        <v>150</v>
      </c>
      <c r="B136" s="5">
        <v>45</v>
      </c>
      <c r="C136" s="5">
        <v>186</v>
      </c>
      <c r="D136" s="5">
        <v>217</v>
      </c>
      <c r="E136" s="5">
        <v>117</v>
      </c>
      <c r="F136" s="5">
        <v>637</v>
      </c>
      <c r="G136" s="5">
        <v>-7.0940000000000003E-2</v>
      </c>
      <c r="H136" s="5">
        <v>-7.6920000000000002E-2</v>
      </c>
      <c r="I136" s="5">
        <v>-7.3810000000000001E-2</v>
      </c>
      <c r="J136" s="5"/>
      <c r="K136" s="5">
        <v>150</v>
      </c>
      <c r="L136" s="5">
        <v>45</v>
      </c>
      <c r="M136" s="5">
        <v>54</v>
      </c>
      <c r="N136" s="5">
        <v>455</v>
      </c>
      <c r="O136" s="5">
        <v>77</v>
      </c>
      <c r="P136" s="5">
        <v>663</v>
      </c>
      <c r="Q136" s="5">
        <v>-0.86609000000000003</v>
      </c>
      <c r="R136" s="5">
        <v>-0.78781999999999996</v>
      </c>
      <c r="S136" s="5">
        <v>-0.82509999999999994</v>
      </c>
      <c r="T136" s="5"/>
      <c r="U136" s="5">
        <v>150</v>
      </c>
      <c r="V136" s="5">
        <v>45</v>
      </c>
      <c r="W136" s="5">
        <v>362</v>
      </c>
      <c r="X136" s="5">
        <v>118</v>
      </c>
      <c r="Y136" s="5">
        <v>70</v>
      </c>
      <c r="Z136" s="5">
        <v>548</v>
      </c>
      <c r="AA136" s="5">
        <v>0.70114900000000002</v>
      </c>
      <c r="AB136" s="5">
        <v>0.50833300000000003</v>
      </c>
      <c r="AC136" s="5">
        <v>0.64550300000000005</v>
      </c>
      <c r="AD136" s="5">
        <v>1.050316</v>
      </c>
      <c r="AE136" s="5"/>
      <c r="AF136" s="5">
        <v>0.96821900000000005</v>
      </c>
      <c r="AG136" s="5"/>
      <c r="AH136" s="5">
        <v>1.018656</v>
      </c>
    </row>
    <row r="137" spans="1:34">
      <c r="A137" s="5">
        <v>150</v>
      </c>
      <c r="B137" s="5">
        <v>60</v>
      </c>
      <c r="C137" s="5">
        <v>266</v>
      </c>
      <c r="D137" s="5">
        <v>165</v>
      </c>
      <c r="E137" s="5">
        <v>112</v>
      </c>
      <c r="F137" s="5">
        <v>655</v>
      </c>
      <c r="G137" s="5">
        <v>0.22197800000000001</v>
      </c>
      <c r="H137" s="5">
        <v>0.23433899999999999</v>
      </c>
      <c r="I137" s="5">
        <v>0.227991</v>
      </c>
      <c r="J137" s="5"/>
      <c r="K137" s="5">
        <v>150</v>
      </c>
      <c r="L137" s="5">
        <v>60</v>
      </c>
      <c r="M137" s="5">
        <v>112</v>
      </c>
      <c r="N137" s="5">
        <v>345</v>
      </c>
      <c r="O137" s="5">
        <v>75</v>
      </c>
      <c r="P137" s="5">
        <v>607</v>
      </c>
      <c r="Q137" s="5">
        <v>-0.57247999999999999</v>
      </c>
      <c r="R137" s="5">
        <v>-0.50985000000000003</v>
      </c>
      <c r="S137" s="5">
        <v>-0.53935</v>
      </c>
      <c r="T137" s="5"/>
      <c r="U137" s="5">
        <v>150</v>
      </c>
      <c r="V137" s="5">
        <v>60</v>
      </c>
      <c r="W137" s="5">
        <v>447</v>
      </c>
      <c r="X137" s="5">
        <v>60</v>
      </c>
      <c r="Y137" s="5">
        <v>69</v>
      </c>
      <c r="Z137" s="5">
        <v>522</v>
      </c>
      <c r="AA137" s="5">
        <v>1.2018629999999999</v>
      </c>
      <c r="AB137" s="5">
        <v>0.76331400000000005</v>
      </c>
      <c r="AC137" s="5">
        <v>1.096317</v>
      </c>
      <c r="AD137" s="5">
        <v>1.172115</v>
      </c>
      <c r="AE137" s="5"/>
      <c r="AF137" s="5">
        <v>0.97020200000000001</v>
      </c>
      <c r="AG137" s="5"/>
      <c r="AH137" s="5">
        <v>1.119991</v>
      </c>
    </row>
    <row r="138" spans="1:34">
      <c r="A138" s="5">
        <v>150</v>
      </c>
      <c r="B138" s="5">
        <v>75</v>
      </c>
      <c r="C138" s="5">
        <v>203</v>
      </c>
      <c r="D138" s="5">
        <v>222</v>
      </c>
      <c r="E138" s="5">
        <v>104</v>
      </c>
      <c r="F138" s="5">
        <v>633</v>
      </c>
      <c r="G138" s="5">
        <v>-4.3880000000000002E-2</v>
      </c>
      <c r="H138" s="5">
        <v>-4.471E-2</v>
      </c>
      <c r="I138" s="5">
        <v>-4.4290000000000003E-2</v>
      </c>
      <c r="J138" s="5"/>
      <c r="K138" s="5">
        <v>150</v>
      </c>
      <c r="L138" s="5">
        <v>75</v>
      </c>
      <c r="M138" s="5">
        <v>233</v>
      </c>
      <c r="N138" s="5">
        <v>210</v>
      </c>
      <c r="O138" s="5">
        <v>97</v>
      </c>
      <c r="P138" s="5">
        <v>637</v>
      </c>
      <c r="Q138" s="5">
        <v>5.2631999999999998E-2</v>
      </c>
      <c r="R138" s="5">
        <v>5.1919E-2</v>
      </c>
      <c r="S138" s="5">
        <v>5.2273E-2</v>
      </c>
      <c r="T138" s="5"/>
      <c r="U138" s="5">
        <v>150</v>
      </c>
      <c r="V138" s="5">
        <v>75</v>
      </c>
      <c r="W138" s="5">
        <v>470</v>
      </c>
      <c r="X138" s="5">
        <v>47</v>
      </c>
      <c r="Y138" s="5">
        <v>52</v>
      </c>
      <c r="Z138" s="5">
        <v>560</v>
      </c>
      <c r="AA138" s="5">
        <v>1.175</v>
      </c>
      <c r="AB138" s="5">
        <v>0.81818199999999996</v>
      </c>
      <c r="AC138" s="5">
        <v>1.0367649999999999</v>
      </c>
      <c r="AD138" s="5">
        <v>1.0874999999999999</v>
      </c>
      <c r="AE138" s="5"/>
      <c r="AF138" s="5">
        <v>0.90909099999999998</v>
      </c>
      <c r="AG138" s="5"/>
      <c r="AH138" s="5">
        <v>1.0183819999999999</v>
      </c>
    </row>
    <row r="139" spans="1:34">
      <c r="A139" s="5">
        <v>150</v>
      </c>
      <c r="B139" s="5">
        <v>90</v>
      </c>
      <c r="C139" s="5">
        <v>129</v>
      </c>
      <c r="D139" s="5">
        <v>331</v>
      </c>
      <c r="E139" s="5">
        <v>89</v>
      </c>
      <c r="F139" s="5">
        <v>638</v>
      </c>
      <c r="G139" s="5">
        <v>-0.46118999999999999</v>
      </c>
      <c r="H139" s="5">
        <v>-0.43913000000000002</v>
      </c>
      <c r="I139" s="5">
        <v>-0.44989000000000001</v>
      </c>
      <c r="J139" s="5"/>
      <c r="K139" s="5">
        <v>150</v>
      </c>
      <c r="L139" s="5">
        <v>90</v>
      </c>
      <c r="M139" s="5">
        <v>236</v>
      </c>
      <c r="N139" s="5">
        <v>220</v>
      </c>
      <c r="O139" s="5">
        <v>106</v>
      </c>
      <c r="P139" s="5">
        <v>668</v>
      </c>
      <c r="Q139" s="5">
        <v>3.4188000000000003E-2</v>
      </c>
      <c r="R139" s="5">
        <v>3.5088000000000001E-2</v>
      </c>
      <c r="S139" s="5">
        <v>3.4632000000000003E-2</v>
      </c>
      <c r="T139" s="5"/>
      <c r="U139" s="5">
        <v>150</v>
      </c>
      <c r="V139" s="5">
        <v>90</v>
      </c>
      <c r="W139" s="5">
        <v>441</v>
      </c>
      <c r="X139" s="5">
        <v>66</v>
      </c>
      <c r="Y139" s="5">
        <v>66</v>
      </c>
      <c r="Z139" s="5">
        <v>543</v>
      </c>
      <c r="AA139" s="5">
        <v>1.093294</v>
      </c>
      <c r="AB139" s="5">
        <v>0.739645</v>
      </c>
      <c r="AC139" s="5">
        <v>0.994695</v>
      </c>
      <c r="AD139" s="5">
        <v>1.0887070000000001</v>
      </c>
      <c r="AE139" s="5"/>
      <c r="AF139" s="5">
        <v>0.93005800000000005</v>
      </c>
      <c r="AG139" s="5"/>
      <c r="AH139" s="5">
        <v>1.043188</v>
      </c>
    </row>
    <row r="140" spans="1:34">
      <c r="A140" s="5">
        <v>150</v>
      </c>
      <c r="B140" s="5">
        <v>105</v>
      </c>
      <c r="C140" s="5">
        <v>74</v>
      </c>
      <c r="D140" s="5">
        <v>394</v>
      </c>
      <c r="E140" s="5">
        <v>79</v>
      </c>
      <c r="F140" s="5">
        <v>626</v>
      </c>
      <c r="G140" s="5">
        <v>-0.75117</v>
      </c>
      <c r="H140" s="5">
        <v>-0.68376000000000003</v>
      </c>
      <c r="I140" s="5">
        <v>-0.71587999999999996</v>
      </c>
      <c r="J140" s="5"/>
      <c r="K140" s="5">
        <v>150</v>
      </c>
      <c r="L140" s="5">
        <v>105</v>
      </c>
      <c r="M140" s="5">
        <v>137</v>
      </c>
      <c r="N140" s="5">
        <v>317</v>
      </c>
      <c r="O140" s="5">
        <v>92</v>
      </c>
      <c r="P140" s="5">
        <v>638</v>
      </c>
      <c r="Q140" s="5">
        <v>-0.41095999999999999</v>
      </c>
      <c r="R140" s="5">
        <v>-0.39648</v>
      </c>
      <c r="S140" s="5">
        <v>-0.40359</v>
      </c>
      <c r="T140" s="5"/>
      <c r="U140" s="5">
        <v>150</v>
      </c>
      <c r="V140" s="5">
        <v>105</v>
      </c>
      <c r="W140" s="5">
        <v>370</v>
      </c>
      <c r="X140" s="5">
        <v>123</v>
      </c>
      <c r="Y140" s="5">
        <v>77</v>
      </c>
      <c r="Z140" s="5">
        <v>547</v>
      </c>
      <c r="AA140" s="5">
        <v>0.711816</v>
      </c>
      <c r="AB140" s="5">
        <v>0.50101399999999996</v>
      </c>
      <c r="AC140" s="5">
        <v>0.66756800000000005</v>
      </c>
      <c r="AD140" s="5">
        <v>1.048619</v>
      </c>
      <c r="AE140" s="5"/>
      <c r="AF140" s="5">
        <v>0.967503</v>
      </c>
      <c r="AG140" s="5"/>
      <c r="AH140" s="5">
        <v>1.0227280000000001</v>
      </c>
    </row>
    <row r="141" spans="1:34">
      <c r="A141" s="5">
        <v>150</v>
      </c>
      <c r="B141" s="5">
        <v>120</v>
      </c>
      <c r="C141" s="5">
        <v>120</v>
      </c>
      <c r="D141" s="5">
        <v>332</v>
      </c>
      <c r="E141" s="5">
        <v>84</v>
      </c>
      <c r="F141" s="5">
        <v>620</v>
      </c>
      <c r="G141" s="5">
        <v>-0.50475999999999999</v>
      </c>
      <c r="H141" s="5">
        <v>-0.46903</v>
      </c>
      <c r="I141" s="5">
        <v>-0.48624000000000001</v>
      </c>
      <c r="J141" s="5"/>
      <c r="K141" s="5">
        <v>150</v>
      </c>
      <c r="L141" s="5">
        <v>120</v>
      </c>
      <c r="M141" s="5">
        <v>58</v>
      </c>
      <c r="N141" s="5">
        <v>473</v>
      </c>
      <c r="O141" s="5">
        <v>68</v>
      </c>
      <c r="P141" s="5">
        <v>667</v>
      </c>
      <c r="Q141" s="5">
        <v>-0.88865000000000005</v>
      </c>
      <c r="R141" s="5">
        <v>-0.78154000000000001</v>
      </c>
      <c r="S141" s="5">
        <v>-0.83165999999999995</v>
      </c>
      <c r="T141" s="5"/>
      <c r="U141" s="5">
        <v>150</v>
      </c>
      <c r="V141" s="5">
        <v>120</v>
      </c>
      <c r="W141" s="5">
        <v>207</v>
      </c>
      <c r="X141" s="5">
        <v>235</v>
      </c>
      <c r="Y141" s="5">
        <v>98</v>
      </c>
      <c r="Z141" s="5">
        <v>537</v>
      </c>
      <c r="AA141" s="5">
        <v>-8.3089999999999997E-2</v>
      </c>
      <c r="AB141" s="5">
        <v>-6.3350000000000004E-2</v>
      </c>
      <c r="AC141" s="5">
        <v>-8.2600000000000007E-2</v>
      </c>
      <c r="AD141" s="5">
        <v>1.010988</v>
      </c>
      <c r="AE141" s="5"/>
      <c r="AF141" s="5">
        <v>0.95567500000000005</v>
      </c>
      <c r="AG141" s="5"/>
      <c r="AH141" s="5">
        <v>0.98168</v>
      </c>
    </row>
    <row r="142" spans="1:34">
      <c r="A142" s="5">
        <v>150</v>
      </c>
      <c r="B142" s="5">
        <v>135</v>
      </c>
      <c r="C142" s="5">
        <v>208</v>
      </c>
      <c r="D142" s="5">
        <v>219</v>
      </c>
      <c r="E142" s="5">
        <v>103</v>
      </c>
      <c r="F142" s="5">
        <v>633</v>
      </c>
      <c r="G142" s="5">
        <v>-2.5399999999999999E-2</v>
      </c>
      <c r="H142" s="5">
        <v>-2.5760000000000002E-2</v>
      </c>
      <c r="I142" s="5">
        <v>-2.5579999999999999E-2</v>
      </c>
      <c r="J142" s="5"/>
      <c r="K142" s="5">
        <v>150</v>
      </c>
      <c r="L142" s="5">
        <v>135</v>
      </c>
      <c r="M142" s="5">
        <v>70</v>
      </c>
      <c r="N142" s="5">
        <v>456</v>
      </c>
      <c r="O142" s="5">
        <v>58</v>
      </c>
      <c r="P142" s="5">
        <v>642</v>
      </c>
      <c r="Q142" s="5">
        <v>-0.87329999999999997</v>
      </c>
      <c r="R142" s="5">
        <v>-0.73384000000000005</v>
      </c>
      <c r="S142" s="5">
        <v>-0.79752000000000001</v>
      </c>
      <c r="T142" s="5"/>
      <c r="U142" s="5">
        <v>150</v>
      </c>
      <c r="V142" s="5">
        <v>135</v>
      </c>
      <c r="W142" s="5">
        <v>126</v>
      </c>
      <c r="X142" s="5">
        <v>330</v>
      </c>
      <c r="Y142" s="5">
        <v>102</v>
      </c>
      <c r="Z142" s="5">
        <v>551</v>
      </c>
      <c r="AA142" s="5">
        <v>-0.58120000000000005</v>
      </c>
      <c r="AB142" s="5">
        <v>-0.44736999999999999</v>
      </c>
      <c r="AC142" s="5">
        <v>-0.58452999999999999</v>
      </c>
      <c r="AD142" s="5">
        <v>1.0234510000000001</v>
      </c>
      <c r="AE142" s="5"/>
      <c r="AF142" s="5">
        <v>0.92960399999999999</v>
      </c>
      <c r="AG142" s="5"/>
      <c r="AH142" s="5">
        <v>0.99146800000000002</v>
      </c>
    </row>
    <row r="143" spans="1:34">
      <c r="A143" s="5">
        <v>150</v>
      </c>
      <c r="B143" s="5">
        <v>150</v>
      </c>
      <c r="C143" s="5">
        <v>280</v>
      </c>
      <c r="D143" s="5">
        <v>152</v>
      </c>
      <c r="E143" s="5">
        <v>99</v>
      </c>
      <c r="F143" s="5">
        <v>630</v>
      </c>
      <c r="G143" s="5">
        <v>0.29767399999999999</v>
      </c>
      <c r="H143" s="5">
        <v>0.296296</v>
      </c>
      <c r="I143" s="5">
        <v>0.29698400000000003</v>
      </c>
      <c r="J143" s="5"/>
      <c r="K143" s="5">
        <v>150</v>
      </c>
      <c r="L143" s="5">
        <v>150</v>
      </c>
      <c r="M143" s="5">
        <v>140</v>
      </c>
      <c r="N143" s="5">
        <v>297</v>
      </c>
      <c r="O143" s="5">
        <v>103</v>
      </c>
      <c r="P143" s="5">
        <v>643</v>
      </c>
      <c r="Q143" s="5">
        <v>-0.35439999999999999</v>
      </c>
      <c r="R143" s="5">
        <v>-0.35926999999999998</v>
      </c>
      <c r="S143" s="5">
        <v>-0.35682000000000003</v>
      </c>
      <c r="T143" s="5"/>
      <c r="U143" s="5">
        <v>150</v>
      </c>
      <c r="V143" s="5">
        <v>150</v>
      </c>
      <c r="W143" s="5">
        <v>62</v>
      </c>
      <c r="X143" s="5">
        <v>436</v>
      </c>
      <c r="Y143" s="5">
        <v>72</v>
      </c>
      <c r="Z143" s="5">
        <v>508</v>
      </c>
      <c r="AA143" s="5">
        <v>-1.2142900000000001</v>
      </c>
      <c r="AB143" s="5">
        <v>-0.751</v>
      </c>
      <c r="AC143" s="5">
        <v>-1.1131</v>
      </c>
      <c r="AD143" s="5">
        <v>1.1397409999999999</v>
      </c>
      <c r="AE143" s="5"/>
      <c r="AF143" s="5">
        <v>0.94001500000000004</v>
      </c>
      <c r="AG143" s="5"/>
      <c r="AH143" s="5">
        <v>1.0963609999999999</v>
      </c>
    </row>
    <row r="144" spans="1:34">
      <c r="A144" s="5">
        <v>150</v>
      </c>
      <c r="B144" s="5">
        <v>165</v>
      </c>
      <c r="C144" s="5">
        <v>231</v>
      </c>
      <c r="D144" s="5">
        <v>212</v>
      </c>
      <c r="E144" s="5">
        <v>97</v>
      </c>
      <c r="F144" s="5">
        <v>637</v>
      </c>
      <c r="G144" s="5">
        <v>4.3478000000000003E-2</v>
      </c>
      <c r="H144" s="5">
        <v>4.2888999999999997E-2</v>
      </c>
      <c r="I144" s="5">
        <v>4.3181999999999998E-2</v>
      </c>
      <c r="J144" s="5"/>
      <c r="K144" s="5">
        <v>150</v>
      </c>
      <c r="L144" s="5">
        <v>165</v>
      </c>
      <c r="M144" s="5">
        <v>212</v>
      </c>
      <c r="N144" s="5">
        <v>219</v>
      </c>
      <c r="O144" s="5">
        <v>105</v>
      </c>
      <c r="P144" s="5">
        <v>641</v>
      </c>
      <c r="Q144" s="5">
        <v>-1.5869999999999999E-2</v>
      </c>
      <c r="R144" s="5">
        <v>-1.6240000000000001E-2</v>
      </c>
      <c r="S144" s="5">
        <v>-1.6060000000000001E-2</v>
      </c>
      <c r="T144" s="5"/>
      <c r="U144" s="5">
        <v>150</v>
      </c>
      <c r="V144" s="5">
        <v>165</v>
      </c>
      <c r="W144" s="5">
        <v>54</v>
      </c>
      <c r="X144" s="5">
        <v>468</v>
      </c>
      <c r="Y144" s="5">
        <v>54</v>
      </c>
      <c r="Z144" s="5">
        <v>541</v>
      </c>
      <c r="AA144" s="5">
        <v>-1.21408</v>
      </c>
      <c r="AB144" s="5">
        <v>-0.79310000000000003</v>
      </c>
      <c r="AC144" s="5">
        <v>-1.0697700000000001</v>
      </c>
      <c r="AD144" s="5">
        <v>1.107038</v>
      </c>
      <c r="AE144" s="5"/>
      <c r="AF144" s="5">
        <v>0.89655200000000002</v>
      </c>
      <c r="AG144" s="5"/>
      <c r="AH144" s="5">
        <v>1.0348839999999999</v>
      </c>
    </row>
    <row r="145" spans="1:34">
      <c r="A145" s="5">
        <v>150</v>
      </c>
      <c r="B145" s="5">
        <v>180</v>
      </c>
      <c r="C145" s="5">
        <v>104</v>
      </c>
      <c r="D145" s="5">
        <v>352</v>
      </c>
      <c r="E145" s="5">
        <v>87</v>
      </c>
      <c r="F145" s="5">
        <v>630</v>
      </c>
      <c r="G145" s="5">
        <v>-0.57674000000000003</v>
      </c>
      <c r="H145" s="5">
        <v>-0.54386000000000001</v>
      </c>
      <c r="I145" s="5">
        <v>-0.55981999999999998</v>
      </c>
      <c r="J145" s="5"/>
      <c r="K145" s="5">
        <v>150</v>
      </c>
      <c r="L145" s="5">
        <v>180</v>
      </c>
      <c r="M145" s="5">
        <v>204</v>
      </c>
      <c r="N145" s="5">
        <v>203</v>
      </c>
      <c r="O145" s="5">
        <v>102</v>
      </c>
      <c r="P145" s="5">
        <v>611</v>
      </c>
      <c r="Q145" s="5">
        <v>2.4329999999999998E-3</v>
      </c>
      <c r="R145" s="5">
        <v>2.457E-3</v>
      </c>
      <c r="S145" s="5">
        <v>2.4450000000000001E-3</v>
      </c>
      <c r="T145" s="5"/>
      <c r="U145" s="5">
        <v>150</v>
      </c>
      <c r="V145" s="5">
        <v>180</v>
      </c>
      <c r="W145" s="5">
        <v>71</v>
      </c>
      <c r="X145" s="5">
        <v>453</v>
      </c>
      <c r="Y145" s="5">
        <v>63</v>
      </c>
      <c r="Z145" s="5">
        <v>601</v>
      </c>
      <c r="AA145" s="5">
        <v>-0.95262000000000002</v>
      </c>
      <c r="AB145" s="5">
        <v>-0.72901000000000005</v>
      </c>
      <c r="AC145" s="5">
        <v>-0.87214999999999998</v>
      </c>
      <c r="AD145" s="5">
        <v>1.0566819999999999</v>
      </c>
      <c r="AE145" s="5"/>
      <c r="AF145" s="5">
        <v>0.95163399999999998</v>
      </c>
      <c r="AG145" s="5"/>
      <c r="AH145" s="5">
        <v>1.0176050000000001</v>
      </c>
    </row>
    <row r="146" spans="1:34">
      <c r="A146" s="5">
        <v>165</v>
      </c>
      <c r="B146" s="5">
        <v>0</v>
      </c>
      <c r="C146" s="5">
        <v>319</v>
      </c>
      <c r="D146" s="5">
        <v>134</v>
      </c>
      <c r="E146" s="5">
        <v>78</v>
      </c>
      <c r="F146" s="5">
        <v>609</v>
      </c>
      <c r="G146" s="5">
        <v>0.45232299999999998</v>
      </c>
      <c r="H146" s="5">
        <v>0.408389</v>
      </c>
      <c r="I146" s="5">
        <v>0.429234</v>
      </c>
      <c r="J146" s="5"/>
      <c r="K146" s="5">
        <v>165</v>
      </c>
      <c r="L146" s="5">
        <v>0</v>
      </c>
      <c r="M146" s="5">
        <v>217</v>
      </c>
      <c r="N146" s="5">
        <v>224</v>
      </c>
      <c r="O146" s="5">
        <v>97</v>
      </c>
      <c r="P146" s="5">
        <v>635</v>
      </c>
      <c r="Q146" s="5">
        <v>-1.609E-2</v>
      </c>
      <c r="R146" s="5">
        <v>-1.5869999999999999E-2</v>
      </c>
      <c r="S146" s="5">
        <v>-1.5980000000000001E-2</v>
      </c>
      <c r="T146" s="5"/>
      <c r="U146" s="5">
        <v>165</v>
      </c>
      <c r="V146" s="5">
        <v>0</v>
      </c>
      <c r="W146" s="5">
        <v>60</v>
      </c>
      <c r="X146" s="5">
        <v>448</v>
      </c>
      <c r="Y146" s="5">
        <v>61</v>
      </c>
      <c r="Z146" s="5">
        <v>534</v>
      </c>
      <c r="AA146" s="5">
        <v>-1.16168</v>
      </c>
      <c r="AB146" s="5">
        <v>-0.76378000000000001</v>
      </c>
      <c r="AC146" s="5">
        <v>-1.0402100000000001</v>
      </c>
      <c r="AD146" s="5">
        <v>1.116101</v>
      </c>
      <c r="AE146" s="5"/>
      <c r="AF146" s="5">
        <v>0.93282299999999996</v>
      </c>
      <c r="AG146" s="5"/>
      <c r="AH146" s="5">
        <v>1.0577350000000001</v>
      </c>
    </row>
    <row r="147" spans="1:34">
      <c r="A147" s="5">
        <v>165</v>
      </c>
      <c r="B147" s="5">
        <v>15</v>
      </c>
      <c r="C147" s="5">
        <v>237</v>
      </c>
      <c r="D147" s="5">
        <v>200</v>
      </c>
      <c r="E147" s="5">
        <v>90</v>
      </c>
      <c r="F147" s="5">
        <v>617</v>
      </c>
      <c r="G147" s="5">
        <v>8.8729000000000002E-2</v>
      </c>
      <c r="H147" s="5">
        <v>8.4667999999999993E-2</v>
      </c>
      <c r="I147" s="5">
        <v>8.6651000000000006E-2</v>
      </c>
      <c r="J147" s="5"/>
      <c r="K147" s="5">
        <v>165</v>
      </c>
      <c r="L147" s="5">
        <v>15</v>
      </c>
      <c r="M147" s="5">
        <v>190</v>
      </c>
      <c r="N147" s="5">
        <v>217</v>
      </c>
      <c r="O147" s="5">
        <v>104</v>
      </c>
      <c r="P147" s="5">
        <v>615</v>
      </c>
      <c r="Q147" s="5">
        <v>-6.5060000000000007E-2</v>
      </c>
      <c r="R147" s="5">
        <v>-6.6339999999999996E-2</v>
      </c>
      <c r="S147" s="5">
        <v>-6.5689999999999998E-2</v>
      </c>
      <c r="T147" s="5"/>
      <c r="U147" s="5">
        <v>165</v>
      </c>
      <c r="V147" s="5">
        <v>15</v>
      </c>
      <c r="W147" s="5">
        <v>44</v>
      </c>
      <c r="X147" s="5">
        <v>482</v>
      </c>
      <c r="Y147" s="5">
        <v>58</v>
      </c>
      <c r="Z147" s="5">
        <v>504</v>
      </c>
      <c r="AA147" s="5">
        <v>-1.44079</v>
      </c>
      <c r="AB147" s="5">
        <v>-0.8327</v>
      </c>
      <c r="AC147" s="5">
        <v>-1.2659</v>
      </c>
      <c r="AD147" s="5">
        <v>1.2203949999999999</v>
      </c>
      <c r="AE147" s="5"/>
      <c r="AF147" s="5">
        <v>0.91635</v>
      </c>
      <c r="AG147" s="5"/>
      <c r="AH147" s="5">
        <v>1.1329480000000001</v>
      </c>
    </row>
    <row r="148" spans="1:34">
      <c r="A148" s="5">
        <v>165</v>
      </c>
      <c r="B148" s="5">
        <v>30</v>
      </c>
      <c r="C148" s="5">
        <v>168</v>
      </c>
      <c r="D148" s="5">
        <v>257</v>
      </c>
      <c r="E148" s="5">
        <v>99</v>
      </c>
      <c r="F148" s="5">
        <v>623</v>
      </c>
      <c r="G148" s="5">
        <v>-0.2104</v>
      </c>
      <c r="H148" s="5">
        <v>-0.20941000000000001</v>
      </c>
      <c r="I148" s="5">
        <v>-0.20991000000000001</v>
      </c>
      <c r="J148" s="5"/>
      <c r="K148" s="5">
        <v>165</v>
      </c>
      <c r="L148" s="5">
        <v>30</v>
      </c>
      <c r="M148" s="5">
        <v>125</v>
      </c>
      <c r="N148" s="5">
        <v>317</v>
      </c>
      <c r="O148" s="5">
        <v>101</v>
      </c>
      <c r="P148" s="5">
        <v>644</v>
      </c>
      <c r="Q148" s="5">
        <v>-0.43242999999999998</v>
      </c>
      <c r="R148" s="5">
        <v>-0.43439</v>
      </c>
      <c r="S148" s="5">
        <v>-0.43341000000000002</v>
      </c>
      <c r="T148" s="5"/>
      <c r="U148" s="5">
        <v>165</v>
      </c>
      <c r="V148" s="5">
        <v>30</v>
      </c>
      <c r="W148" s="5">
        <v>69</v>
      </c>
      <c r="X148" s="5">
        <v>444</v>
      </c>
      <c r="Y148" s="5">
        <v>71</v>
      </c>
      <c r="Z148" s="5">
        <v>536</v>
      </c>
      <c r="AA148" s="5">
        <v>-1.1160699999999999</v>
      </c>
      <c r="AB148" s="5">
        <v>-0.73099000000000003</v>
      </c>
      <c r="AC148" s="5">
        <v>-1.0274000000000001</v>
      </c>
      <c r="AD148" s="5">
        <v>1.1031979999999999</v>
      </c>
      <c r="AE148" s="5"/>
      <c r="AF148" s="5">
        <v>0.93675399999999998</v>
      </c>
      <c r="AG148" s="5"/>
      <c r="AH148" s="5">
        <v>1.0649500000000001</v>
      </c>
    </row>
    <row r="149" spans="1:34">
      <c r="A149" s="5">
        <v>165</v>
      </c>
      <c r="B149" s="5">
        <v>45</v>
      </c>
      <c r="C149" s="5">
        <v>212</v>
      </c>
      <c r="D149" s="5">
        <v>217</v>
      </c>
      <c r="E149" s="5">
        <v>94</v>
      </c>
      <c r="F149" s="5">
        <v>617</v>
      </c>
      <c r="G149" s="5">
        <v>-1.1990000000000001E-2</v>
      </c>
      <c r="H149" s="5">
        <v>-1.166E-2</v>
      </c>
      <c r="I149" s="5">
        <v>-1.1820000000000001E-2</v>
      </c>
      <c r="J149" s="5"/>
      <c r="K149" s="5">
        <v>165</v>
      </c>
      <c r="L149" s="5">
        <v>45</v>
      </c>
      <c r="M149" s="5">
        <v>71</v>
      </c>
      <c r="N149" s="5">
        <v>455</v>
      </c>
      <c r="O149" s="5">
        <v>58</v>
      </c>
      <c r="P149" s="5">
        <v>642</v>
      </c>
      <c r="Q149" s="5">
        <v>-0.86878</v>
      </c>
      <c r="R149" s="5">
        <v>-0.73004000000000002</v>
      </c>
      <c r="S149" s="5">
        <v>-0.79339000000000004</v>
      </c>
      <c r="T149" s="5"/>
      <c r="U149" s="5">
        <v>165</v>
      </c>
      <c r="V149" s="5">
        <v>45</v>
      </c>
      <c r="W149" s="5">
        <v>121</v>
      </c>
      <c r="X149" s="5">
        <v>352</v>
      </c>
      <c r="Y149" s="5">
        <v>82</v>
      </c>
      <c r="Z149" s="5">
        <v>509</v>
      </c>
      <c r="AA149" s="5">
        <v>-0.74756999999999996</v>
      </c>
      <c r="AB149" s="5">
        <v>-0.48837000000000003</v>
      </c>
      <c r="AC149" s="5">
        <v>-0.70642000000000005</v>
      </c>
      <c r="AD149" s="5">
        <v>1.0630850000000001</v>
      </c>
      <c r="AE149" s="5"/>
      <c r="AF149" s="5">
        <v>0.93820899999999996</v>
      </c>
      <c r="AG149" s="5"/>
      <c r="AH149" s="5">
        <v>1.0201530000000001</v>
      </c>
    </row>
    <row r="150" spans="1:34">
      <c r="A150" s="5">
        <v>165</v>
      </c>
      <c r="B150" s="5">
        <v>60</v>
      </c>
      <c r="C150" s="5">
        <v>338</v>
      </c>
      <c r="D150" s="5">
        <v>102</v>
      </c>
      <c r="E150" s="5">
        <v>85</v>
      </c>
      <c r="F150" s="5">
        <v>610</v>
      </c>
      <c r="G150" s="5">
        <v>0.57560999999999996</v>
      </c>
      <c r="H150" s="5">
        <v>0.53636399999999995</v>
      </c>
      <c r="I150" s="5">
        <v>0.55529399999999995</v>
      </c>
      <c r="J150" s="5"/>
      <c r="K150" s="5">
        <v>165</v>
      </c>
      <c r="L150" s="5">
        <v>60</v>
      </c>
      <c r="M150" s="5">
        <v>66</v>
      </c>
      <c r="N150" s="5">
        <v>440</v>
      </c>
      <c r="O150" s="5">
        <v>61</v>
      </c>
      <c r="P150" s="5">
        <v>628</v>
      </c>
      <c r="Q150" s="5">
        <v>-0.87383</v>
      </c>
      <c r="R150" s="5">
        <v>-0.73912999999999995</v>
      </c>
      <c r="S150" s="5">
        <v>-0.80086000000000002</v>
      </c>
      <c r="T150" s="5"/>
      <c r="U150" s="5">
        <v>165</v>
      </c>
      <c r="V150" s="5">
        <v>60</v>
      </c>
      <c r="W150" s="5">
        <v>216</v>
      </c>
      <c r="X150" s="5">
        <v>211</v>
      </c>
      <c r="Y150" s="5">
        <v>102</v>
      </c>
      <c r="Z150" s="5">
        <v>572</v>
      </c>
      <c r="AA150" s="5">
        <v>1.3441E-2</v>
      </c>
      <c r="AB150" s="5">
        <v>1.171E-2</v>
      </c>
      <c r="AC150" s="5">
        <v>1.3514E-2</v>
      </c>
      <c r="AD150" s="5">
        <v>1.0222830000000001</v>
      </c>
      <c r="AE150" s="5"/>
      <c r="AF150" s="5">
        <v>0.95414399999999999</v>
      </c>
      <c r="AG150" s="5"/>
      <c r="AH150" s="5">
        <v>0.98560499999999995</v>
      </c>
    </row>
    <row r="151" spans="1:34">
      <c r="A151" s="5">
        <v>165</v>
      </c>
      <c r="B151" s="5">
        <v>75</v>
      </c>
      <c r="C151" s="5">
        <v>405</v>
      </c>
      <c r="D151" s="5">
        <v>71</v>
      </c>
      <c r="E151" s="5">
        <v>79</v>
      </c>
      <c r="F151" s="5">
        <v>634</v>
      </c>
      <c r="G151" s="5">
        <v>0.76958499999999996</v>
      </c>
      <c r="H151" s="5">
        <v>0.701681</v>
      </c>
      <c r="I151" s="5">
        <v>0.734066</v>
      </c>
      <c r="J151" s="5"/>
      <c r="K151" s="5">
        <v>165</v>
      </c>
      <c r="L151" s="5">
        <v>75</v>
      </c>
      <c r="M151" s="5">
        <v>148</v>
      </c>
      <c r="N151" s="5">
        <v>318</v>
      </c>
      <c r="O151" s="5">
        <v>83</v>
      </c>
      <c r="P151" s="5">
        <v>632</v>
      </c>
      <c r="Q151" s="5">
        <v>-0.39351999999999998</v>
      </c>
      <c r="R151" s="5">
        <v>-0.36481000000000002</v>
      </c>
      <c r="S151" s="5">
        <v>-0.37862000000000001</v>
      </c>
      <c r="T151" s="5"/>
      <c r="U151" s="5">
        <v>165</v>
      </c>
      <c r="V151" s="5">
        <v>75</v>
      </c>
      <c r="W151" s="5">
        <v>362</v>
      </c>
      <c r="X151" s="5">
        <v>118</v>
      </c>
      <c r="Y151" s="5">
        <v>92</v>
      </c>
      <c r="Z151" s="5">
        <v>533</v>
      </c>
      <c r="AA151" s="5">
        <v>0.73273299999999997</v>
      </c>
      <c r="AB151" s="5">
        <v>0.50833300000000003</v>
      </c>
      <c r="AC151" s="5">
        <v>0.71554300000000004</v>
      </c>
      <c r="AD151" s="5">
        <v>1.0569770000000001</v>
      </c>
      <c r="AE151" s="5"/>
      <c r="AF151" s="5">
        <v>0.96919699999999998</v>
      </c>
      <c r="AG151" s="5"/>
      <c r="AH151" s="5">
        <v>1.0361340000000001</v>
      </c>
    </row>
    <row r="152" spans="1:34">
      <c r="A152" s="5">
        <v>165</v>
      </c>
      <c r="B152" s="5">
        <v>90</v>
      </c>
      <c r="C152" s="5">
        <v>351</v>
      </c>
      <c r="D152" s="5">
        <v>112</v>
      </c>
      <c r="E152" s="5">
        <v>81</v>
      </c>
      <c r="F152" s="5">
        <v>625</v>
      </c>
      <c r="G152" s="5">
        <v>0.56235299999999999</v>
      </c>
      <c r="H152" s="5">
        <v>0.51619899999999996</v>
      </c>
      <c r="I152" s="5">
        <v>0.53828799999999999</v>
      </c>
      <c r="J152" s="5"/>
      <c r="K152" s="5">
        <v>165</v>
      </c>
      <c r="L152" s="5">
        <v>90</v>
      </c>
      <c r="M152" s="5">
        <v>216</v>
      </c>
      <c r="N152" s="5">
        <v>231</v>
      </c>
      <c r="O152" s="5">
        <v>95</v>
      </c>
      <c r="P152" s="5">
        <v>637</v>
      </c>
      <c r="Q152" s="5">
        <v>-3.4320000000000003E-2</v>
      </c>
      <c r="R152" s="5">
        <v>-3.356E-2</v>
      </c>
      <c r="S152" s="5">
        <v>-3.3939999999999998E-2</v>
      </c>
      <c r="T152" s="5"/>
      <c r="U152" s="5">
        <v>165</v>
      </c>
      <c r="V152" s="5">
        <v>90</v>
      </c>
      <c r="W152" s="5">
        <v>420</v>
      </c>
      <c r="X152" s="5">
        <v>58</v>
      </c>
      <c r="Y152" s="5">
        <v>69</v>
      </c>
      <c r="Z152" s="5">
        <v>568</v>
      </c>
      <c r="AA152" s="5">
        <v>0.98369600000000001</v>
      </c>
      <c r="AB152" s="5">
        <v>0.75732200000000005</v>
      </c>
      <c r="AC152" s="5">
        <v>0.90726799999999996</v>
      </c>
      <c r="AD152" s="5">
        <v>1.066541</v>
      </c>
      <c r="AE152" s="5"/>
      <c r="AF152" s="5">
        <v>0.95698000000000005</v>
      </c>
      <c r="AG152" s="5"/>
      <c r="AH152" s="5">
        <v>1.027431</v>
      </c>
    </row>
    <row r="153" spans="1:34">
      <c r="A153" s="5">
        <v>165</v>
      </c>
      <c r="B153" s="5">
        <v>105</v>
      </c>
      <c r="C153" s="5">
        <v>215</v>
      </c>
      <c r="D153" s="5">
        <v>210</v>
      </c>
      <c r="E153" s="5">
        <v>90</v>
      </c>
      <c r="F153" s="5">
        <v>605</v>
      </c>
      <c r="G153" s="5">
        <v>1.2345999999999999E-2</v>
      </c>
      <c r="H153" s="5">
        <v>1.1764999999999999E-2</v>
      </c>
      <c r="I153" s="5">
        <v>1.2048E-2</v>
      </c>
      <c r="J153" s="5"/>
      <c r="K153" s="5">
        <v>165</v>
      </c>
      <c r="L153" s="5">
        <v>105</v>
      </c>
      <c r="M153" s="5">
        <v>210</v>
      </c>
      <c r="N153" s="5">
        <v>214</v>
      </c>
      <c r="O153" s="5">
        <v>96</v>
      </c>
      <c r="P153" s="5">
        <v>616</v>
      </c>
      <c r="Q153" s="5">
        <v>-9.6200000000000001E-3</v>
      </c>
      <c r="R153" s="5">
        <v>-9.4299999999999991E-3</v>
      </c>
      <c r="S153" s="5">
        <v>-9.5200000000000007E-3</v>
      </c>
      <c r="T153" s="5"/>
      <c r="U153" s="5">
        <v>165</v>
      </c>
      <c r="V153" s="5">
        <v>105</v>
      </c>
      <c r="W153" s="5">
        <v>498</v>
      </c>
      <c r="X153" s="5">
        <v>32</v>
      </c>
      <c r="Y153" s="5">
        <v>57</v>
      </c>
      <c r="Z153" s="5">
        <v>560</v>
      </c>
      <c r="AA153" s="5">
        <v>1.2944439999999999</v>
      </c>
      <c r="AB153" s="5">
        <v>0.87924500000000005</v>
      </c>
      <c r="AC153" s="5">
        <v>1.156328</v>
      </c>
      <c r="AD153" s="5">
        <v>1.147222</v>
      </c>
      <c r="AE153" s="5"/>
      <c r="AF153" s="5">
        <v>0.93962299999999999</v>
      </c>
      <c r="AG153" s="5"/>
      <c r="AH153" s="5">
        <v>1.0781639999999999</v>
      </c>
    </row>
    <row r="154" spans="1:34">
      <c r="A154" s="5">
        <v>165</v>
      </c>
      <c r="B154" s="5">
        <v>120</v>
      </c>
      <c r="C154" s="5">
        <v>161</v>
      </c>
      <c r="D154" s="5">
        <v>270</v>
      </c>
      <c r="E154" s="5">
        <v>101</v>
      </c>
      <c r="F154" s="5">
        <v>633</v>
      </c>
      <c r="G154" s="5">
        <v>-0.25173000000000001</v>
      </c>
      <c r="H154" s="5">
        <v>-0.25290000000000001</v>
      </c>
      <c r="I154" s="5">
        <v>-0.25230999999999998</v>
      </c>
      <c r="J154" s="5"/>
      <c r="K154" s="5">
        <v>165</v>
      </c>
      <c r="L154" s="5">
        <v>120</v>
      </c>
      <c r="M154" s="5">
        <v>121</v>
      </c>
      <c r="N154" s="5">
        <v>311</v>
      </c>
      <c r="O154" s="5">
        <v>91</v>
      </c>
      <c r="P154" s="5">
        <v>614</v>
      </c>
      <c r="Q154" s="5">
        <v>-0.45894000000000001</v>
      </c>
      <c r="R154" s="5">
        <v>-0.43980999999999998</v>
      </c>
      <c r="S154" s="5">
        <v>-0.44917000000000001</v>
      </c>
      <c r="T154" s="5"/>
      <c r="U154" s="5">
        <v>165</v>
      </c>
      <c r="V154" s="5">
        <v>120</v>
      </c>
      <c r="W154" s="5">
        <v>457</v>
      </c>
      <c r="X154" s="5">
        <v>56</v>
      </c>
      <c r="Y154" s="5">
        <v>65</v>
      </c>
      <c r="Z154" s="5">
        <v>565</v>
      </c>
      <c r="AA154" s="5">
        <v>1.09863</v>
      </c>
      <c r="AB154" s="5">
        <v>0.78167600000000004</v>
      </c>
      <c r="AC154" s="5">
        <v>1.0024999999999999</v>
      </c>
      <c r="AD154" s="5">
        <v>1.1065499999999999</v>
      </c>
      <c r="AE154" s="5"/>
      <c r="AF154" s="5">
        <v>0.96531100000000003</v>
      </c>
      <c r="AG154" s="5"/>
      <c r="AH154" s="5">
        <v>1.062883</v>
      </c>
    </row>
    <row r="155" spans="1:34">
      <c r="A155" s="5">
        <v>165</v>
      </c>
      <c r="B155" s="5">
        <v>135</v>
      </c>
      <c r="C155" s="5">
        <v>202</v>
      </c>
      <c r="D155" s="5">
        <v>217</v>
      </c>
      <c r="E155" s="5">
        <v>100</v>
      </c>
      <c r="F155" s="5">
        <v>619</v>
      </c>
      <c r="G155" s="5">
        <v>-3.5799999999999998E-2</v>
      </c>
      <c r="H155" s="5">
        <v>-3.5799999999999998E-2</v>
      </c>
      <c r="I155" s="5">
        <v>-3.5799999999999998E-2</v>
      </c>
      <c r="J155" s="5"/>
      <c r="K155" s="5">
        <v>165</v>
      </c>
      <c r="L155" s="5">
        <v>135</v>
      </c>
      <c r="M155" s="5">
        <v>65</v>
      </c>
      <c r="N155" s="5">
        <v>449</v>
      </c>
      <c r="O155" s="5">
        <v>74</v>
      </c>
      <c r="P155" s="5">
        <v>662</v>
      </c>
      <c r="Q155" s="5">
        <v>-0.83116999999999996</v>
      </c>
      <c r="R155" s="5">
        <v>-0.74707999999999997</v>
      </c>
      <c r="S155" s="5">
        <v>-0.78688999999999998</v>
      </c>
      <c r="T155" s="5"/>
      <c r="U155" s="5">
        <v>165</v>
      </c>
      <c r="V155" s="5">
        <v>135</v>
      </c>
      <c r="W155" s="5">
        <v>296</v>
      </c>
      <c r="X155" s="5">
        <v>127</v>
      </c>
      <c r="Y155" s="5">
        <v>86</v>
      </c>
      <c r="Z155" s="5">
        <v>557</v>
      </c>
      <c r="AA155" s="5">
        <v>0.473389</v>
      </c>
      <c r="AB155" s="5">
        <v>0.39952700000000002</v>
      </c>
      <c r="AC155" s="5">
        <v>0.45552599999999999</v>
      </c>
      <c r="AD155" s="5">
        <v>0.97825399999999996</v>
      </c>
      <c r="AE155" s="5"/>
      <c r="AF155" s="5">
        <v>0.92337800000000003</v>
      </c>
      <c r="AG155" s="5"/>
      <c r="AH155" s="5">
        <v>0.95461300000000004</v>
      </c>
    </row>
    <row r="156" spans="1:34">
      <c r="A156" s="5">
        <v>165</v>
      </c>
      <c r="B156" s="5">
        <v>150</v>
      </c>
      <c r="C156" s="5">
        <v>325</v>
      </c>
      <c r="D156" s="5">
        <v>123</v>
      </c>
      <c r="E156" s="5">
        <v>80</v>
      </c>
      <c r="F156" s="5">
        <v>608</v>
      </c>
      <c r="G156" s="5">
        <v>0.49509799999999998</v>
      </c>
      <c r="H156" s="5">
        <v>0.45089299999999999</v>
      </c>
      <c r="I156" s="5">
        <v>0.47196300000000002</v>
      </c>
      <c r="J156" s="5"/>
      <c r="K156" s="5">
        <v>165</v>
      </c>
      <c r="L156" s="5">
        <v>150</v>
      </c>
      <c r="M156" s="5">
        <v>63</v>
      </c>
      <c r="N156" s="5">
        <v>443</v>
      </c>
      <c r="O156" s="5">
        <v>62</v>
      </c>
      <c r="P156" s="5">
        <v>630</v>
      </c>
      <c r="Q156" s="5">
        <v>-0.88371999999999995</v>
      </c>
      <c r="R156" s="5">
        <v>-0.75099000000000005</v>
      </c>
      <c r="S156" s="5">
        <v>-0.81196999999999997</v>
      </c>
      <c r="T156" s="5"/>
      <c r="U156" s="5">
        <v>165</v>
      </c>
      <c r="V156" s="5">
        <v>150</v>
      </c>
      <c r="W156" s="5">
        <v>187</v>
      </c>
      <c r="X156" s="5">
        <v>226</v>
      </c>
      <c r="Y156" s="5">
        <v>102</v>
      </c>
      <c r="Z156" s="5">
        <v>537</v>
      </c>
      <c r="AA156" s="5">
        <v>-0.11573</v>
      </c>
      <c r="AB156" s="5">
        <v>-9.443E-2</v>
      </c>
      <c r="AC156" s="5">
        <v>-0.11642</v>
      </c>
      <c r="AD156" s="5">
        <v>1.006437</v>
      </c>
      <c r="AE156" s="5"/>
      <c r="AF156" s="5">
        <v>0.93791100000000005</v>
      </c>
      <c r="AG156" s="5"/>
      <c r="AH156" s="5">
        <v>0.96958200000000005</v>
      </c>
    </row>
    <row r="157" spans="1:34">
      <c r="A157" s="5">
        <v>165</v>
      </c>
      <c r="B157" s="5">
        <v>165</v>
      </c>
      <c r="C157" s="5">
        <v>383</v>
      </c>
      <c r="D157" s="5">
        <v>66</v>
      </c>
      <c r="E157" s="5">
        <v>71</v>
      </c>
      <c r="F157" s="5">
        <v>591</v>
      </c>
      <c r="G157" s="5">
        <v>0.81074199999999996</v>
      </c>
      <c r="H157" s="5">
        <v>0.706013</v>
      </c>
      <c r="I157" s="5">
        <v>0.75476200000000004</v>
      </c>
      <c r="J157" s="5"/>
      <c r="K157" s="5">
        <v>165</v>
      </c>
      <c r="L157" s="5">
        <v>165</v>
      </c>
      <c r="M157" s="5">
        <v>138</v>
      </c>
      <c r="N157" s="5">
        <v>320</v>
      </c>
      <c r="O157" s="5">
        <v>88</v>
      </c>
      <c r="P157" s="5">
        <v>634</v>
      </c>
      <c r="Q157" s="5">
        <v>-0.41935</v>
      </c>
      <c r="R157" s="5">
        <v>-0.39738000000000001</v>
      </c>
      <c r="S157" s="5">
        <v>-0.40806999999999999</v>
      </c>
      <c r="T157" s="5"/>
      <c r="U157" s="5">
        <v>165</v>
      </c>
      <c r="V157" s="5">
        <v>165</v>
      </c>
      <c r="W157" s="5">
        <v>126</v>
      </c>
      <c r="X157" s="5">
        <v>320</v>
      </c>
      <c r="Y157" s="5">
        <v>108</v>
      </c>
      <c r="Z157" s="5">
        <v>558</v>
      </c>
      <c r="AA157" s="5">
        <v>-0.54190000000000005</v>
      </c>
      <c r="AB157" s="5">
        <v>-0.43497999999999998</v>
      </c>
      <c r="AC157" s="5">
        <v>-0.55428999999999995</v>
      </c>
      <c r="AD157" s="5">
        <v>1.0302960000000001</v>
      </c>
      <c r="AE157" s="5"/>
      <c r="AF157" s="5">
        <v>0.95953500000000003</v>
      </c>
      <c r="AG157" s="5"/>
      <c r="AH157" s="5">
        <v>1.009957</v>
      </c>
    </row>
    <row r="158" spans="1:34">
      <c r="A158" s="5">
        <v>165</v>
      </c>
      <c r="B158" s="5">
        <v>180</v>
      </c>
      <c r="C158" s="5">
        <v>361</v>
      </c>
      <c r="D158" s="5">
        <v>129</v>
      </c>
      <c r="E158" s="5">
        <v>78</v>
      </c>
      <c r="F158" s="5">
        <v>646</v>
      </c>
      <c r="G158" s="5">
        <v>0.52017899999999995</v>
      </c>
      <c r="H158" s="5">
        <v>0.47346899999999997</v>
      </c>
      <c r="I158" s="5">
        <v>0.495726</v>
      </c>
      <c r="J158" s="5"/>
      <c r="K158" s="5">
        <v>165</v>
      </c>
      <c r="L158" s="5">
        <v>180</v>
      </c>
      <c r="M158" s="5">
        <v>188</v>
      </c>
      <c r="N158" s="5">
        <v>251</v>
      </c>
      <c r="O158" s="5">
        <v>100</v>
      </c>
      <c r="P158" s="5">
        <v>639</v>
      </c>
      <c r="Q158" s="5">
        <v>-0.14351</v>
      </c>
      <c r="R158" s="5">
        <v>-0.14351</v>
      </c>
      <c r="S158" s="5">
        <v>-0.14351</v>
      </c>
      <c r="T158" s="5"/>
      <c r="U158" s="5">
        <v>165</v>
      </c>
      <c r="V158" s="5">
        <v>180</v>
      </c>
      <c r="W158" s="5">
        <v>60</v>
      </c>
      <c r="X158" s="5">
        <v>465</v>
      </c>
      <c r="Y158" s="5">
        <v>51</v>
      </c>
      <c r="Z158" s="5">
        <v>559</v>
      </c>
      <c r="AA158" s="5">
        <v>-1.1281300000000001</v>
      </c>
      <c r="AB158" s="5">
        <v>-0.77142999999999995</v>
      </c>
      <c r="AC158" s="5">
        <v>-0.99265000000000003</v>
      </c>
      <c r="AD158" s="5">
        <v>1.118541</v>
      </c>
      <c r="AE158" s="5"/>
      <c r="AF158" s="5">
        <v>0.95240599999999997</v>
      </c>
      <c r="AG158" s="5"/>
      <c r="AH158" s="5">
        <v>1.05376</v>
      </c>
    </row>
    <row r="159" spans="1:34">
      <c r="A159" s="5">
        <v>180</v>
      </c>
      <c r="B159" s="5">
        <v>0</v>
      </c>
      <c r="C159" s="5">
        <v>500</v>
      </c>
      <c r="D159" s="5">
        <v>33</v>
      </c>
      <c r="E159" s="5">
        <v>62</v>
      </c>
      <c r="F159" s="5">
        <v>657</v>
      </c>
      <c r="G159" s="5">
        <v>1.021882</v>
      </c>
      <c r="H159" s="5">
        <v>0.87617299999999998</v>
      </c>
      <c r="I159" s="5">
        <v>0.94343399999999999</v>
      </c>
      <c r="J159" s="5"/>
      <c r="K159" s="5">
        <v>180</v>
      </c>
      <c r="L159" s="5">
        <v>0</v>
      </c>
      <c r="M159" s="5">
        <v>242</v>
      </c>
      <c r="N159" s="5">
        <v>206</v>
      </c>
      <c r="O159" s="5">
        <v>98</v>
      </c>
      <c r="P159" s="5">
        <v>644</v>
      </c>
      <c r="Q159" s="5">
        <v>8.1081E-2</v>
      </c>
      <c r="R159" s="5">
        <v>8.0356999999999998E-2</v>
      </c>
      <c r="S159" s="5">
        <v>8.0716999999999997E-2</v>
      </c>
      <c r="T159" s="5"/>
      <c r="U159" s="5">
        <v>180</v>
      </c>
      <c r="V159" s="5">
        <v>0</v>
      </c>
      <c r="W159" s="5">
        <v>209</v>
      </c>
      <c r="X159" s="5">
        <v>223</v>
      </c>
      <c r="Y159" s="5">
        <v>108</v>
      </c>
      <c r="Z159" s="5">
        <v>537</v>
      </c>
      <c r="AA159" s="5">
        <v>-4.1540000000000001E-2</v>
      </c>
      <c r="AB159" s="5">
        <v>-3.2410000000000001E-2</v>
      </c>
      <c r="AC159" s="5">
        <v>-4.2549999999999998E-2</v>
      </c>
      <c r="AD159" s="5">
        <v>1.0109410000000001</v>
      </c>
      <c r="AE159" s="5"/>
      <c r="AF159" s="5">
        <v>0.93808599999999998</v>
      </c>
      <c r="AG159" s="5"/>
      <c r="AH159" s="5">
        <v>0.97171700000000005</v>
      </c>
    </row>
    <row r="160" spans="1:34">
      <c r="A160" s="5">
        <v>180</v>
      </c>
      <c r="B160" s="5">
        <v>15</v>
      </c>
      <c r="C160" s="5">
        <v>413</v>
      </c>
      <c r="D160" s="5">
        <v>89</v>
      </c>
      <c r="E160" s="5">
        <v>72</v>
      </c>
      <c r="F160" s="5">
        <v>646</v>
      </c>
      <c r="G160" s="5">
        <v>0.72645700000000002</v>
      </c>
      <c r="H160" s="5">
        <v>0.64541800000000005</v>
      </c>
      <c r="I160" s="5">
        <v>0.68354400000000004</v>
      </c>
      <c r="J160" s="5"/>
      <c r="K160" s="5">
        <v>180</v>
      </c>
      <c r="L160" s="5">
        <v>15</v>
      </c>
      <c r="M160" s="5">
        <v>307</v>
      </c>
      <c r="N160" s="5">
        <v>127</v>
      </c>
      <c r="O160" s="5">
        <v>102</v>
      </c>
      <c r="P160" s="5">
        <v>638</v>
      </c>
      <c r="Q160" s="5">
        <v>0.41095900000000002</v>
      </c>
      <c r="R160" s="5">
        <v>0.41474699999999998</v>
      </c>
      <c r="S160" s="5">
        <v>0.41284399999999999</v>
      </c>
      <c r="T160" s="5"/>
      <c r="U160" s="5">
        <v>180</v>
      </c>
      <c r="V160" s="5">
        <v>15</v>
      </c>
      <c r="W160" s="5">
        <v>124</v>
      </c>
      <c r="X160" s="5">
        <v>368</v>
      </c>
      <c r="Y160" s="5">
        <v>90</v>
      </c>
      <c r="Z160" s="5">
        <v>535</v>
      </c>
      <c r="AA160" s="5">
        <v>-0.72836000000000001</v>
      </c>
      <c r="AB160" s="5">
        <v>-0.49592999999999998</v>
      </c>
      <c r="AC160" s="5">
        <v>-0.70725000000000005</v>
      </c>
      <c r="AD160" s="5">
        <v>1.0434859999999999</v>
      </c>
      <c r="AE160" s="5"/>
      <c r="AF160" s="5">
        <v>0.95581099999999997</v>
      </c>
      <c r="AG160" s="5"/>
      <c r="AH160" s="5">
        <v>1.022524</v>
      </c>
    </row>
    <row r="161" spans="1:34">
      <c r="A161" s="5">
        <v>180</v>
      </c>
      <c r="B161" s="5">
        <v>30</v>
      </c>
      <c r="C161" s="5">
        <v>266</v>
      </c>
      <c r="D161" s="5">
        <v>177</v>
      </c>
      <c r="E161" s="5">
        <v>102</v>
      </c>
      <c r="F161" s="5">
        <v>647</v>
      </c>
      <c r="G161" s="5">
        <v>0.199105</v>
      </c>
      <c r="H161" s="5">
        <v>0.200903</v>
      </c>
      <c r="I161" s="5">
        <v>0.2</v>
      </c>
      <c r="J161" s="5"/>
      <c r="K161" s="5">
        <v>180</v>
      </c>
      <c r="L161" s="5">
        <v>30</v>
      </c>
      <c r="M161" s="5">
        <v>362</v>
      </c>
      <c r="N161" s="5">
        <v>119</v>
      </c>
      <c r="O161" s="5">
        <v>94</v>
      </c>
      <c r="P161" s="5">
        <v>669</v>
      </c>
      <c r="Q161" s="5">
        <v>0.51812400000000003</v>
      </c>
      <c r="R161" s="5">
        <v>0.50519800000000004</v>
      </c>
      <c r="S161" s="5">
        <v>0.51157900000000001</v>
      </c>
      <c r="T161" s="5"/>
      <c r="U161" s="5">
        <v>180</v>
      </c>
      <c r="V161" s="5">
        <v>30</v>
      </c>
      <c r="W161" s="5">
        <v>59</v>
      </c>
      <c r="X161" s="5">
        <v>444</v>
      </c>
      <c r="Y161" s="5">
        <v>59</v>
      </c>
      <c r="Z161" s="5">
        <v>531</v>
      </c>
      <c r="AA161" s="5">
        <v>-1.1631400000000001</v>
      </c>
      <c r="AB161" s="5">
        <v>-0.76541000000000003</v>
      </c>
      <c r="AC161" s="5">
        <v>-1.03495</v>
      </c>
      <c r="AD161" s="5">
        <v>1.14072</v>
      </c>
      <c r="AE161" s="5"/>
      <c r="AF161" s="5">
        <v>0.96592299999999998</v>
      </c>
      <c r="AG161" s="5"/>
      <c r="AH161" s="5">
        <v>1.0839049999999999</v>
      </c>
    </row>
    <row r="162" spans="1:34">
      <c r="A162" s="5">
        <v>180</v>
      </c>
      <c r="B162" s="5">
        <v>45</v>
      </c>
      <c r="C162" s="5">
        <v>209</v>
      </c>
      <c r="D162" s="5">
        <v>225</v>
      </c>
      <c r="E162" s="5">
        <v>95</v>
      </c>
      <c r="F162" s="5">
        <v>624</v>
      </c>
      <c r="G162" s="5">
        <v>-3.7740000000000003E-2</v>
      </c>
      <c r="H162" s="5">
        <v>-3.687E-2</v>
      </c>
      <c r="I162" s="5">
        <v>-3.73E-2</v>
      </c>
      <c r="J162" s="5"/>
      <c r="K162" s="5">
        <v>180</v>
      </c>
      <c r="L162" s="5">
        <v>45</v>
      </c>
      <c r="M162" s="5">
        <v>222</v>
      </c>
      <c r="N162" s="5">
        <v>208</v>
      </c>
      <c r="O162" s="5">
        <v>98</v>
      </c>
      <c r="P162" s="5">
        <v>626</v>
      </c>
      <c r="Q162" s="5">
        <v>3.2863999999999997E-2</v>
      </c>
      <c r="R162" s="5">
        <v>3.2557999999999997E-2</v>
      </c>
      <c r="S162" s="5">
        <v>3.2710000000000003E-2</v>
      </c>
      <c r="T162" s="5"/>
      <c r="U162" s="5">
        <v>180</v>
      </c>
      <c r="V162" s="5">
        <v>45</v>
      </c>
      <c r="W162" s="5">
        <v>40</v>
      </c>
      <c r="X162" s="5">
        <v>486</v>
      </c>
      <c r="Y162" s="5">
        <v>51</v>
      </c>
      <c r="Z162" s="5">
        <v>517</v>
      </c>
      <c r="AA162" s="5">
        <v>-1.4069400000000001</v>
      </c>
      <c r="AB162" s="5">
        <v>-0.84791000000000005</v>
      </c>
      <c r="AC162" s="5">
        <v>-1.21858</v>
      </c>
      <c r="AD162" s="5">
        <v>1.20347</v>
      </c>
      <c r="AE162" s="5"/>
      <c r="AF162" s="5">
        <v>0.92395400000000005</v>
      </c>
      <c r="AG162" s="5"/>
      <c r="AH162" s="5">
        <v>1.1092900000000001</v>
      </c>
    </row>
    <row r="163" spans="1:34">
      <c r="A163" s="5">
        <v>180</v>
      </c>
      <c r="B163" s="5">
        <v>60</v>
      </c>
      <c r="C163" s="5">
        <v>287</v>
      </c>
      <c r="D163" s="5">
        <v>167</v>
      </c>
      <c r="E163" s="5">
        <v>88</v>
      </c>
      <c r="F163" s="5">
        <v>630</v>
      </c>
      <c r="G163" s="5">
        <v>0.27906999999999998</v>
      </c>
      <c r="H163" s="5">
        <v>0.26431700000000002</v>
      </c>
      <c r="I163" s="5">
        <v>0.27149299999999998</v>
      </c>
      <c r="J163" s="5"/>
      <c r="K163" s="5">
        <v>180</v>
      </c>
      <c r="L163" s="5">
        <v>60</v>
      </c>
      <c r="M163" s="5">
        <v>122</v>
      </c>
      <c r="N163" s="5">
        <v>305</v>
      </c>
      <c r="O163" s="5">
        <v>104</v>
      </c>
      <c r="P163" s="5">
        <v>635</v>
      </c>
      <c r="Q163" s="5">
        <v>-0.42069000000000001</v>
      </c>
      <c r="R163" s="5">
        <v>-0.42857000000000001</v>
      </c>
      <c r="S163" s="5">
        <v>-0.42459000000000002</v>
      </c>
      <c r="T163" s="5"/>
      <c r="U163" s="5">
        <v>180</v>
      </c>
      <c r="V163" s="5">
        <v>60</v>
      </c>
      <c r="W163" s="5">
        <v>60</v>
      </c>
      <c r="X163" s="5">
        <v>438</v>
      </c>
      <c r="Y163" s="5">
        <v>69</v>
      </c>
      <c r="Z163" s="5">
        <v>524</v>
      </c>
      <c r="AA163" s="5">
        <v>-1.1666700000000001</v>
      </c>
      <c r="AB163" s="5">
        <v>-0.75904000000000005</v>
      </c>
      <c r="AC163" s="5">
        <v>-1.0647899999999999</v>
      </c>
      <c r="AD163" s="5">
        <v>1.1311469999999999</v>
      </c>
      <c r="AE163" s="5"/>
      <c r="AF163" s="5">
        <v>0.95450000000000002</v>
      </c>
      <c r="AG163" s="5"/>
      <c r="AH163" s="5">
        <v>1.0869310000000001</v>
      </c>
    </row>
    <row r="164" spans="1:34">
      <c r="A164" s="5">
        <v>180</v>
      </c>
      <c r="B164" s="5">
        <v>75</v>
      </c>
      <c r="C164" s="5">
        <v>398</v>
      </c>
      <c r="D164" s="5">
        <v>72</v>
      </c>
      <c r="E164" s="5">
        <v>72</v>
      </c>
      <c r="F164" s="5">
        <v>614</v>
      </c>
      <c r="G164" s="5">
        <v>0.78744000000000003</v>
      </c>
      <c r="H164" s="5">
        <v>0.69361700000000004</v>
      </c>
      <c r="I164" s="5">
        <v>0.73755700000000002</v>
      </c>
      <c r="J164" s="5"/>
      <c r="K164" s="5">
        <v>180</v>
      </c>
      <c r="L164" s="5">
        <v>75</v>
      </c>
      <c r="M164" s="5">
        <v>127</v>
      </c>
      <c r="N164" s="5">
        <v>331</v>
      </c>
      <c r="O164" s="5">
        <v>79</v>
      </c>
      <c r="P164" s="5">
        <v>616</v>
      </c>
      <c r="Q164" s="5">
        <v>-0.49037999999999998</v>
      </c>
      <c r="R164" s="5">
        <v>-0.44540999999999997</v>
      </c>
      <c r="S164" s="5">
        <v>-0.46682000000000001</v>
      </c>
      <c r="T164" s="5"/>
      <c r="U164" s="5">
        <v>180</v>
      </c>
      <c r="V164" s="5">
        <v>75</v>
      </c>
      <c r="W164" s="5">
        <v>122</v>
      </c>
      <c r="X164" s="5">
        <v>351</v>
      </c>
      <c r="Y164" s="5">
        <v>94</v>
      </c>
      <c r="Z164" s="5">
        <v>525</v>
      </c>
      <c r="AA164" s="5">
        <v>-0.70462000000000002</v>
      </c>
      <c r="AB164" s="5">
        <v>-0.48414000000000001</v>
      </c>
      <c r="AC164" s="5">
        <v>-0.69184000000000001</v>
      </c>
      <c r="AD164" s="5">
        <v>1.077615</v>
      </c>
      <c r="AE164" s="5"/>
      <c r="AF164" s="5">
        <v>0.97757700000000003</v>
      </c>
      <c r="AG164" s="5"/>
      <c r="AH164" s="5">
        <v>1.0506139999999999</v>
      </c>
    </row>
    <row r="165" spans="1:34">
      <c r="A165" s="5">
        <v>180</v>
      </c>
      <c r="B165" s="5">
        <v>90</v>
      </c>
      <c r="C165" s="5">
        <v>499</v>
      </c>
      <c r="D165" s="5">
        <v>55</v>
      </c>
      <c r="E165" s="5">
        <v>54</v>
      </c>
      <c r="F165" s="5">
        <v>662</v>
      </c>
      <c r="G165" s="5">
        <v>0.96103899999999998</v>
      </c>
      <c r="H165" s="5">
        <v>0.80144400000000005</v>
      </c>
      <c r="I165" s="5">
        <v>0.87401600000000002</v>
      </c>
      <c r="J165" s="5"/>
      <c r="K165" s="5">
        <v>180</v>
      </c>
      <c r="L165" s="5">
        <v>90</v>
      </c>
      <c r="M165" s="5">
        <v>216</v>
      </c>
      <c r="N165" s="5">
        <v>223</v>
      </c>
      <c r="O165" s="5">
        <v>107</v>
      </c>
      <c r="P165" s="5">
        <v>653</v>
      </c>
      <c r="Q165" s="5">
        <v>-1.545E-2</v>
      </c>
      <c r="R165" s="5">
        <v>-1.5949999999999999E-2</v>
      </c>
      <c r="S165" s="5">
        <v>-1.5699999999999999E-2</v>
      </c>
      <c r="T165" s="5"/>
      <c r="U165" s="5">
        <v>180</v>
      </c>
      <c r="V165" s="5">
        <v>90</v>
      </c>
      <c r="W165" s="5">
        <v>222</v>
      </c>
      <c r="X165" s="5">
        <v>195</v>
      </c>
      <c r="Y165" s="5">
        <v>112</v>
      </c>
      <c r="Z165" s="5">
        <v>570</v>
      </c>
      <c r="AA165" s="5">
        <v>7.2972999999999996E-2</v>
      </c>
      <c r="AB165" s="5">
        <v>6.4748E-2</v>
      </c>
      <c r="AC165" s="5">
        <v>7.5419E-2</v>
      </c>
      <c r="AD165" s="5">
        <v>0.98051900000000003</v>
      </c>
      <c r="AE165" s="5"/>
      <c r="AF165" s="5">
        <v>0.90072200000000002</v>
      </c>
      <c r="AG165" s="5"/>
      <c r="AH165" s="5">
        <v>0.93700799999999995</v>
      </c>
    </row>
    <row r="166" spans="1:34">
      <c r="A166" s="5">
        <v>180</v>
      </c>
      <c r="B166" s="5">
        <v>105</v>
      </c>
      <c r="C166" s="5">
        <v>417</v>
      </c>
      <c r="D166" s="5">
        <v>71</v>
      </c>
      <c r="E166" s="5">
        <v>75</v>
      </c>
      <c r="F166" s="5">
        <v>638</v>
      </c>
      <c r="G166" s="5">
        <v>0.78995400000000005</v>
      </c>
      <c r="H166" s="5">
        <v>0.70901599999999998</v>
      </c>
      <c r="I166" s="5">
        <v>0.74729999999999996</v>
      </c>
      <c r="J166" s="5"/>
      <c r="K166" s="5">
        <v>180</v>
      </c>
      <c r="L166" s="5">
        <v>105</v>
      </c>
      <c r="M166" s="5">
        <v>328</v>
      </c>
      <c r="N166" s="5">
        <v>129</v>
      </c>
      <c r="O166" s="5">
        <v>92</v>
      </c>
      <c r="P166" s="5">
        <v>641</v>
      </c>
      <c r="Q166" s="5">
        <v>0.45124700000000001</v>
      </c>
      <c r="R166" s="5">
        <v>0.43544899999999997</v>
      </c>
      <c r="S166" s="5">
        <v>0.44320700000000002</v>
      </c>
      <c r="T166" s="5"/>
      <c r="U166" s="5">
        <v>180</v>
      </c>
      <c r="V166" s="5">
        <v>105</v>
      </c>
      <c r="W166" s="5">
        <v>350</v>
      </c>
      <c r="X166" s="5">
        <v>105</v>
      </c>
      <c r="Y166" s="5">
        <v>89</v>
      </c>
      <c r="Z166" s="5">
        <v>568</v>
      </c>
      <c r="AA166" s="5">
        <v>0.66576100000000005</v>
      </c>
      <c r="AB166" s="5">
        <v>0.538462</v>
      </c>
      <c r="AC166" s="5">
        <v>0.64643799999999996</v>
      </c>
      <c r="AD166" s="5">
        <v>1.060371</v>
      </c>
      <c r="AE166" s="5"/>
      <c r="AF166" s="5">
        <v>0.99477400000000005</v>
      </c>
      <c r="AG166" s="5"/>
      <c r="AH166" s="5">
        <v>1.0378039999999999</v>
      </c>
    </row>
    <row r="167" spans="1:34">
      <c r="A167" s="5">
        <v>180</v>
      </c>
      <c r="B167" s="5">
        <v>120</v>
      </c>
      <c r="C167" s="5">
        <v>266</v>
      </c>
      <c r="D167" s="5">
        <v>166</v>
      </c>
      <c r="E167" s="5">
        <v>99</v>
      </c>
      <c r="F167" s="5">
        <v>630</v>
      </c>
      <c r="G167" s="5">
        <v>0.23255799999999999</v>
      </c>
      <c r="H167" s="5">
        <v>0.23148099999999999</v>
      </c>
      <c r="I167" s="5">
        <v>0.232019</v>
      </c>
      <c r="J167" s="5"/>
      <c r="K167" s="5">
        <v>180</v>
      </c>
      <c r="L167" s="5">
        <v>120</v>
      </c>
      <c r="M167" s="5">
        <v>312</v>
      </c>
      <c r="N167" s="5">
        <v>143</v>
      </c>
      <c r="O167" s="5">
        <v>104</v>
      </c>
      <c r="P167" s="5">
        <v>663</v>
      </c>
      <c r="Q167" s="5">
        <v>0.36501099999999997</v>
      </c>
      <c r="R167" s="5">
        <v>0.37142900000000001</v>
      </c>
      <c r="S167" s="5">
        <v>0.36819200000000002</v>
      </c>
      <c r="T167" s="5"/>
      <c r="U167" s="5">
        <v>180</v>
      </c>
      <c r="V167" s="5">
        <v>120</v>
      </c>
      <c r="W167" s="5">
        <v>435</v>
      </c>
      <c r="X167" s="5">
        <v>62</v>
      </c>
      <c r="Y167" s="5">
        <v>55</v>
      </c>
      <c r="Z167" s="5">
        <v>531</v>
      </c>
      <c r="AA167" s="5">
        <v>1.1268879999999999</v>
      </c>
      <c r="AB167" s="5">
        <v>0.75050300000000003</v>
      </c>
      <c r="AC167" s="5">
        <v>0.99202100000000004</v>
      </c>
      <c r="AD167" s="5">
        <v>1.0960540000000001</v>
      </c>
      <c r="AE167" s="5"/>
      <c r="AF167" s="5">
        <v>0.93432899999999997</v>
      </c>
      <c r="AG167" s="5"/>
      <c r="AH167" s="5">
        <v>1.038276</v>
      </c>
    </row>
    <row r="168" spans="1:34">
      <c r="A168" s="5">
        <v>180</v>
      </c>
      <c r="B168" s="5">
        <v>135</v>
      </c>
      <c r="C168" s="5">
        <v>204</v>
      </c>
      <c r="D168" s="5">
        <v>238</v>
      </c>
      <c r="E168" s="5">
        <v>93</v>
      </c>
      <c r="F168" s="5">
        <v>628</v>
      </c>
      <c r="G168" s="5">
        <v>-7.9439999999999997E-2</v>
      </c>
      <c r="H168" s="5">
        <v>-7.6920000000000002E-2</v>
      </c>
      <c r="I168" s="5">
        <v>-7.8159999999999993E-2</v>
      </c>
      <c r="J168" s="5"/>
      <c r="K168" s="5">
        <v>180</v>
      </c>
      <c r="L168" s="5">
        <v>135</v>
      </c>
      <c r="M168" s="5">
        <v>212</v>
      </c>
      <c r="N168" s="5">
        <v>214</v>
      </c>
      <c r="O168" s="5">
        <v>106</v>
      </c>
      <c r="P168" s="5">
        <v>638</v>
      </c>
      <c r="Q168" s="5">
        <v>-4.5700000000000003E-3</v>
      </c>
      <c r="R168" s="5">
        <v>-4.6899999999999997E-3</v>
      </c>
      <c r="S168" s="5">
        <v>-4.6299999999999996E-3</v>
      </c>
      <c r="T168" s="5"/>
      <c r="U168" s="5">
        <v>180</v>
      </c>
      <c r="V168" s="5">
        <v>135</v>
      </c>
      <c r="W168" s="5">
        <v>463</v>
      </c>
      <c r="X168" s="5">
        <v>50</v>
      </c>
      <c r="Y168" s="5">
        <v>61</v>
      </c>
      <c r="Z168" s="5">
        <v>560</v>
      </c>
      <c r="AA168" s="5">
        <v>1.147222</v>
      </c>
      <c r="AB168" s="5">
        <v>0.80506800000000001</v>
      </c>
      <c r="AC168" s="5">
        <v>1.035088</v>
      </c>
      <c r="AD168" s="5">
        <v>1.0736110000000001</v>
      </c>
      <c r="AE168" s="5"/>
      <c r="AF168" s="5">
        <v>0.90253399999999995</v>
      </c>
      <c r="AG168" s="5"/>
      <c r="AH168" s="5">
        <v>1.017544</v>
      </c>
    </row>
    <row r="169" spans="1:34">
      <c r="A169" s="5">
        <v>180</v>
      </c>
      <c r="B169" s="5">
        <v>150</v>
      </c>
      <c r="C169" s="5">
        <v>288</v>
      </c>
      <c r="D169" s="5">
        <v>157</v>
      </c>
      <c r="E169" s="5">
        <v>93</v>
      </c>
      <c r="F169" s="5">
        <v>631</v>
      </c>
      <c r="G169" s="5">
        <v>0.30394399999999999</v>
      </c>
      <c r="H169" s="5">
        <v>0.29438199999999998</v>
      </c>
      <c r="I169" s="5">
        <v>0.29908699999999999</v>
      </c>
      <c r="J169" s="5"/>
      <c r="K169" s="5">
        <v>180</v>
      </c>
      <c r="L169" s="5">
        <v>150</v>
      </c>
      <c r="M169" s="5">
        <v>143</v>
      </c>
      <c r="N169" s="5">
        <v>327</v>
      </c>
      <c r="O169" s="5">
        <v>90</v>
      </c>
      <c r="P169" s="5">
        <v>650</v>
      </c>
      <c r="Q169" s="5">
        <v>-0.40888999999999998</v>
      </c>
      <c r="R169" s="5">
        <v>-0.39149</v>
      </c>
      <c r="S169" s="5">
        <v>-0.4</v>
      </c>
      <c r="T169" s="5"/>
      <c r="U169" s="5">
        <v>180</v>
      </c>
      <c r="V169" s="5">
        <v>150</v>
      </c>
      <c r="W169" s="5">
        <v>435</v>
      </c>
      <c r="X169" s="5">
        <v>67</v>
      </c>
      <c r="Y169" s="5">
        <v>60</v>
      </c>
      <c r="Z169" s="5">
        <v>545</v>
      </c>
      <c r="AA169" s="5">
        <v>1.066667</v>
      </c>
      <c r="AB169" s="5">
        <v>0.73306800000000005</v>
      </c>
      <c r="AC169" s="5">
        <v>0.95584400000000003</v>
      </c>
      <c r="AD169" s="5">
        <v>1.0884</v>
      </c>
      <c r="AE169" s="5"/>
      <c r="AF169" s="5">
        <v>0.93898499999999996</v>
      </c>
      <c r="AG169" s="5"/>
      <c r="AH169" s="5">
        <v>1.0378810000000001</v>
      </c>
    </row>
    <row r="170" spans="1:34">
      <c r="A170" s="5">
        <v>180</v>
      </c>
      <c r="B170" s="5">
        <v>165</v>
      </c>
      <c r="C170" s="5">
        <v>420</v>
      </c>
      <c r="D170" s="5">
        <v>75</v>
      </c>
      <c r="E170" s="5">
        <v>79</v>
      </c>
      <c r="F170" s="5">
        <v>653</v>
      </c>
      <c r="G170" s="5">
        <v>0.76158899999999996</v>
      </c>
      <c r="H170" s="5">
        <v>0.69696999999999998</v>
      </c>
      <c r="I170" s="5">
        <v>0.72784800000000005</v>
      </c>
      <c r="J170" s="5"/>
      <c r="K170" s="5">
        <v>180</v>
      </c>
      <c r="L170" s="5">
        <v>165</v>
      </c>
      <c r="M170" s="5">
        <v>142</v>
      </c>
      <c r="N170" s="5">
        <v>322</v>
      </c>
      <c r="O170" s="5">
        <v>80</v>
      </c>
      <c r="P170" s="5">
        <v>624</v>
      </c>
      <c r="Q170" s="5">
        <v>-0.42453000000000002</v>
      </c>
      <c r="R170" s="5">
        <v>-0.38793</v>
      </c>
      <c r="S170" s="5">
        <v>-0.40540999999999999</v>
      </c>
      <c r="T170" s="5"/>
      <c r="U170" s="5">
        <v>180</v>
      </c>
      <c r="V170" s="5">
        <v>165</v>
      </c>
      <c r="W170" s="5">
        <v>340</v>
      </c>
      <c r="X170" s="5">
        <v>111</v>
      </c>
      <c r="Y170" s="5">
        <v>89</v>
      </c>
      <c r="Z170" s="5">
        <v>494</v>
      </c>
      <c r="AA170" s="5">
        <v>0.77891200000000005</v>
      </c>
      <c r="AB170" s="5">
        <v>0.50776100000000002</v>
      </c>
      <c r="AC170" s="5">
        <v>0.75082000000000004</v>
      </c>
      <c r="AD170" s="5">
        <v>1.0722370000000001</v>
      </c>
      <c r="AE170" s="5"/>
      <c r="AF170" s="5">
        <v>0.97229299999999996</v>
      </c>
      <c r="AG170" s="5"/>
      <c r="AH170" s="5">
        <v>1.048421</v>
      </c>
    </row>
    <row r="171" spans="1:34">
      <c r="A171" s="5">
        <v>180</v>
      </c>
      <c r="B171" s="5">
        <v>180</v>
      </c>
      <c r="C171" s="5">
        <v>467</v>
      </c>
      <c r="D171" s="5">
        <v>50</v>
      </c>
      <c r="E171" s="5">
        <v>52</v>
      </c>
      <c r="F171" s="5">
        <v>621</v>
      </c>
      <c r="G171" s="5">
        <v>0.99049900000000002</v>
      </c>
      <c r="H171" s="5">
        <v>0.80657599999999996</v>
      </c>
      <c r="I171" s="5">
        <v>0.88912599999999997</v>
      </c>
      <c r="J171" s="5"/>
      <c r="K171" s="5">
        <v>180</v>
      </c>
      <c r="L171" s="5">
        <v>180</v>
      </c>
      <c r="M171" s="5">
        <v>229</v>
      </c>
      <c r="N171" s="5">
        <v>226</v>
      </c>
      <c r="O171" s="5">
        <v>99</v>
      </c>
      <c r="P171" s="5">
        <v>653</v>
      </c>
      <c r="Q171" s="5">
        <v>6.6230000000000004E-3</v>
      </c>
      <c r="R171" s="5">
        <v>6.5929999999999999E-3</v>
      </c>
      <c r="S171" s="5">
        <v>6.6080000000000002E-3</v>
      </c>
      <c r="T171" s="5"/>
      <c r="U171" s="5">
        <v>180</v>
      </c>
      <c r="V171" s="5">
        <v>180</v>
      </c>
      <c r="W171" s="5">
        <v>199</v>
      </c>
      <c r="X171" s="5">
        <v>227</v>
      </c>
      <c r="Y171" s="5">
        <v>100</v>
      </c>
      <c r="Z171" s="5">
        <v>547</v>
      </c>
      <c r="AA171" s="5">
        <v>-8.0689999999999998E-2</v>
      </c>
      <c r="AB171" s="5">
        <v>-6.5729999999999997E-2</v>
      </c>
      <c r="AC171" s="5">
        <v>-8.0689999999999998E-2</v>
      </c>
      <c r="AD171" s="5">
        <v>0.99524900000000005</v>
      </c>
      <c r="AE171" s="5"/>
      <c r="AF171" s="5">
        <v>0.90328799999999998</v>
      </c>
      <c r="AG171" s="5"/>
      <c r="AH171" s="5">
        <v>0.94456300000000004</v>
      </c>
    </row>
    <row r="172" spans="1:34">
      <c r="A172" s="5"/>
      <c r="B172" s="5"/>
      <c r="C172" s="9"/>
      <c r="D172" s="14"/>
      <c r="E172" s="9"/>
      <c r="F172" s="14"/>
      <c r="G172" s="5"/>
      <c r="H172" s="5"/>
      <c r="I172" s="5"/>
      <c r="J172" s="5"/>
      <c r="K172" s="5"/>
      <c r="L172" s="5"/>
      <c r="M172" s="9"/>
      <c r="N172" s="14"/>
      <c r="O172" s="9"/>
      <c r="P172" s="14"/>
      <c r="Q172" s="5"/>
      <c r="R172" s="5"/>
      <c r="S172" s="5"/>
      <c r="T172" s="5"/>
      <c r="U172" s="5"/>
      <c r="V172" s="5"/>
      <c r="W172" s="5"/>
      <c r="X172" s="5"/>
      <c r="Y172" s="9"/>
      <c r="Z172" s="14"/>
      <c r="AA172" s="5"/>
      <c r="AB172" s="5"/>
      <c r="AC172" s="5" t="s">
        <v>38</v>
      </c>
      <c r="AD172" s="6">
        <v>1.0786549999999999</v>
      </c>
      <c r="AE172" s="6"/>
      <c r="AF172" s="6">
        <v>0.94592399999999999</v>
      </c>
      <c r="AG172" s="6"/>
      <c r="AH172" s="6">
        <v>1.033317</v>
      </c>
    </row>
  </sheetData>
  <mergeCells count="10">
    <mergeCell ref="C172:D172"/>
    <mergeCell ref="E172:F172"/>
    <mergeCell ref="M172:N172"/>
    <mergeCell ref="O172:P172"/>
    <mergeCell ref="Y172:Z172"/>
    <mergeCell ref="C1:D1"/>
    <mergeCell ref="E1:F1"/>
    <mergeCell ref="M1:N1"/>
    <mergeCell ref="O1:P1"/>
    <mergeCell ref="Y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72"/>
  <sheetViews>
    <sheetView topLeftCell="J149" workbookViewId="0">
      <selection activeCell="AD160" sqref="AD160"/>
    </sheetView>
  </sheetViews>
  <sheetFormatPr defaultRowHeight="15"/>
  <cols>
    <col min="1" max="1" width="9" style="2" bestFit="1" customWidth="1"/>
    <col min="2" max="2" width="6.140625" style="2" bestFit="1" customWidth="1"/>
    <col min="3" max="4" width="4.140625" style="2" bestFit="1" customWidth="1"/>
    <col min="5" max="5" width="5.42578125" style="2" bestFit="1" customWidth="1"/>
    <col min="6" max="6" width="4.140625" style="2" bestFit="1" customWidth="1"/>
    <col min="7" max="9" width="8.85546875" style="2" bestFit="1" customWidth="1"/>
    <col min="10" max="10" width="9.140625" style="2" bestFit="1" customWidth="1"/>
    <col min="11" max="11" width="9" style="2" bestFit="1" customWidth="1"/>
    <col min="12" max="12" width="6.140625" style="2" bestFit="1" customWidth="1"/>
    <col min="13" max="14" width="4.140625" style="2" bestFit="1" customWidth="1"/>
    <col min="15" max="15" width="5.42578125" style="2" bestFit="1" customWidth="1"/>
    <col min="16" max="16" width="4.140625" style="2" bestFit="1" customWidth="1"/>
    <col min="17" max="17" width="8.85546875" style="2" bestFit="1" customWidth="1"/>
    <col min="18" max="18" width="9" style="2" bestFit="1" customWidth="1"/>
    <col min="19" max="19" width="8.85546875" style="2" bestFit="1" customWidth="1"/>
    <col min="20" max="20" width="9.140625" style="2" bestFit="1" customWidth="1"/>
    <col min="21" max="21" width="8.7109375" style="2" bestFit="1" customWidth="1"/>
    <col min="22" max="22" width="7.42578125" style="2" bestFit="1" customWidth="1"/>
    <col min="23" max="23" width="7.28515625" style="2" bestFit="1" customWidth="1"/>
    <col min="24" max="24" width="5.85546875" style="2" bestFit="1" customWidth="1"/>
    <col min="25" max="25" width="5.42578125" style="2" bestFit="1" customWidth="1"/>
    <col min="26" max="26" width="4.140625" style="2" bestFit="1" customWidth="1"/>
    <col min="27" max="30" width="8.85546875" style="2" bestFit="1" customWidth="1"/>
    <col min="31" max="31" width="7.7109375" style="2" bestFit="1" customWidth="1"/>
    <col min="32" max="32" width="8.85546875" style="2" bestFit="1" customWidth="1"/>
    <col min="33" max="33" width="9.140625" style="2" bestFit="1" customWidth="1"/>
    <col min="34" max="34" width="8.85546875" style="2" bestFit="1" customWidth="1"/>
    <col min="35" max="35" width="9.140625" style="2" customWidth="1"/>
    <col min="36" max="16384" width="9.140625" style="2"/>
  </cols>
  <sheetData>
    <row r="1" spans="1:34" ht="30" customHeight="1">
      <c r="A1" s="8" t="s">
        <v>0</v>
      </c>
      <c r="B1" s="8"/>
      <c r="C1" s="10"/>
      <c r="D1" s="14"/>
      <c r="E1" s="10"/>
      <c r="F1" s="14"/>
      <c r="G1" s="8"/>
      <c r="H1" s="8"/>
      <c r="I1" s="8"/>
      <c r="J1" s="8"/>
      <c r="K1" s="8" t="s">
        <v>1</v>
      </c>
      <c r="L1" s="8" t="s">
        <v>2</v>
      </c>
      <c r="M1" s="10"/>
      <c r="N1" s="14"/>
      <c r="O1" s="10"/>
      <c r="P1" s="14"/>
      <c r="Q1" s="8"/>
      <c r="R1" s="8"/>
      <c r="S1" s="8"/>
      <c r="T1" s="8"/>
      <c r="U1" s="8" t="s">
        <v>3</v>
      </c>
      <c r="V1" s="8" t="s">
        <v>4</v>
      </c>
      <c r="W1" s="8" t="s">
        <v>5</v>
      </c>
      <c r="X1" s="8" t="s">
        <v>2</v>
      </c>
      <c r="Y1" s="10"/>
      <c r="Z1" s="14"/>
      <c r="AA1" s="8"/>
      <c r="AB1" s="8"/>
      <c r="AC1" s="8"/>
      <c r="AD1" s="8"/>
      <c r="AE1" s="8"/>
      <c r="AF1" s="8"/>
      <c r="AG1" s="8"/>
      <c r="AH1" s="8"/>
    </row>
    <row r="2" spans="1:34" ht="30" customHeight="1">
      <c r="A2" s="8" t="s">
        <v>11</v>
      </c>
      <c r="B2" s="8" t="s">
        <v>12</v>
      </c>
      <c r="C2" s="8">
        <v>1</v>
      </c>
      <c r="D2" s="8">
        <v>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/>
      <c r="K2" s="8" t="s">
        <v>11</v>
      </c>
      <c r="L2" s="8" t="s">
        <v>12</v>
      </c>
      <c r="M2" s="8">
        <v>1</v>
      </c>
      <c r="N2" s="8">
        <v>2</v>
      </c>
      <c r="O2" s="8" t="s">
        <v>13</v>
      </c>
      <c r="P2" s="8" t="s">
        <v>14</v>
      </c>
      <c r="Q2" s="8" t="s">
        <v>18</v>
      </c>
      <c r="R2" s="8" t="s">
        <v>19</v>
      </c>
      <c r="S2" s="8" t="s">
        <v>20</v>
      </c>
      <c r="T2" s="8"/>
      <c r="U2" s="8" t="s">
        <v>11</v>
      </c>
      <c r="V2" s="8" t="s">
        <v>12</v>
      </c>
      <c r="W2" s="8">
        <v>1</v>
      </c>
      <c r="X2" s="8">
        <v>2</v>
      </c>
      <c r="Y2" s="8" t="s">
        <v>13</v>
      </c>
      <c r="Z2" s="8" t="s">
        <v>14</v>
      </c>
      <c r="AA2" s="8" t="s">
        <v>21</v>
      </c>
      <c r="AB2" s="8" t="s">
        <v>22</v>
      </c>
      <c r="AC2" s="8" t="s">
        <v>23</v>
      </c>
      <c r="AD2" s="8" t="s">
        <v>24</v>
      </c>
      <c r="AE2" s="5"/>
      <c r="AF2" s="8" t="s">
        <v>25</v>
      </c>
      <c r="AG2" s="5"/>
      <c r="AH2" s="8" t="s">
        <v>26</v>
      </c>
    </row>
    <row r="3" spans="1:34">
      <c r="A3" s="5">
        <v>0</v>
      </c>
      <c r="B3" s="5">
        <v>0</v>
      </c>
      <c r="C3" s="5">
        <v>314</v>
      </c>
      <c r="D3" s="5">
        <v>68</v>
      </c>
      <c r="E3" s="5">
        <v>44</v>
      </c>
      <c r="F3" s="8">
        <v>470</v>
      </c>
      <c r="G3" s="8">
        <v>0.911111</v>
      </c>
      <c r="H3" s="8">
        <v>0.64397899999999997</v>
      </c>
      <c r="I3" s="8">
        <v>0.75460099999999997</v>
      </c>
      <c r="J3" s="8"/>
      <c r="K3" s="5">
        <v>0</v>
      </c>
      <c r="L3" s="5">
        <v>0</v>
      </c>
      <c r="M3" s="5">
        <v>185</v>
      </c>
      <c r="N3" s="5">
        <v>169</v>
      </c>
      <c r="O3" s="5">
        <v>51</v>
      </c>
      <c r="P3" s="8">
        <v>456</v>
      </c>
      <c r="Q3" s="8">
        <v>6.25E-2</v>
      </c>
      <c r="R3" s="8">
        <v>4.5198000000000002E-2</v>
      </c>
      <c r="S3" s="8">
        <v>1.1606559999999999</v>
      </c>
      <c r="T3" s="8"/>
      <c r="U3" s="5">
        <v>0</v>
      </c>
      <c r="V3" s="5">
        <v>0</v>
      </c>
      <c r="W3" s="5">
        <v>192</v>
      </c>
      <c r="X3" s="5">
        <v>178</v>
      </c>
      <c r="Y3" s="5">
        <v>62</v>
      </c>
      <c r="Z3" s="8">
        <v>494</v>
      </c>
      <c r="AA3" s="8">
        <v>4.7619000000000002E-2</v>
      </c>
      <c r="AB3" s="8">
        <v>3.7837999999999997E-2</v>
      </c>
      <c r="AC3" s="8">
        <v>4.2168999999999998E-2</v>
      </c>
      <c r="AD3" s="5">
        <v>0.95555599999999996</v>
      </c>
      <c r="AE3" s="8"/>
      <c r="AF3" s="5">
        <v>0.82199</v>
      </c>
      <c r="AG3" s="8"/>
      <c r="AH3" s="5">
        <v>0.877301</v>
      </c>
    </row>
    <row r="4" spans="1:34">
      <c r="A4" s="5">
        <v>0</v>
      </c>
      <c r="B4" s="5">
        <v>15</v>
      </c>
      <c r="C4" s="5">
        <v>303</v>
      </c>
      <c r="D4" s="5">
        <v>90</v>
      </c>
      <c r="E4" s="5">
        <v>38</v>
      </c>
      <c r="F4" s="8">
        <v>469</v>
      </c>
      <c r="G4" s="8">
        <v>0.79182200000000003</v>
      </c>
      <c r="H4" s="8">
        <v>0.54198500000000005</v>
      </c>
      <c r="I4" s="8">
        <v>1.187311</v>
      </c>
      <c r="J4" s="8"/>
      <c r="K4" s="5">
        <v>0</v>
      </c>
      <c r="L4" s="5">
        <v>15</v>
      </c>
      <c r="M4" s="5">
        <v>233</v>
      </c>
      <c r="N4" s="5">
        <v>116</v>
      </c>
      <c r="O4" s="5">
        <v>51</v>
      </c>
      <c r="P4" s="8">
        <v>451</v>
      </c>
      <c r="Q4" s="8">
        <v>0.46613500000000002</v>
      </c>
      <c r="R4" s="8">
        <v>0.33524399999999999</v>
      </c>
      <c r="S4" s="8">
        <v>1.163333</v>
      </c>
      <c r="T4" s="8"/>
      <c r="U4" s="5">
        <v>0</v>
      </c>
      <c r="V4" s="5">
        <v>15</v>
      </c>
      <c r="W4" s="5">
        <v>118</v>
      </c>
      <c r="X4" s="5">
        <v>260</v>
      </c>
      <c r="Y4" s="5">
        <v>45</v>
      </c>
      <c r="Z4" s="8">
        <v>468</v>
      </c>
      <c r="AA4" s="8">
        <v>-0.52985000000000004</v>
      </c>
      <c r="AB4" s="8">
        <v>-0.37565999999999999</v>
      </c>
      <c r="AC4" s="8">
        <v>1.1702790000000001</v>
      </c>
      <c r="AD4" s="5">
        <v>1.0303169999999999</v>
      </c>
      <c r="AE4" s="8"/>
      <c r="AF4" s="5">
        <v>0.86974200000000002</v>
      </c>
      <c r="AG4" s="8"/>
      <c r="AH4" s="5">
        <v>0.90454100000000004</v>
      </c>
    </row>
    <row r="5" spans="1:34">
      <c r="A5" s="5">
        <v>0</v>
      </c>
      <c r="B5" s="5">
        <v>30</v>
      </c>
      <c r="C5" s="5">
        <v>229</v>
      </c>
      <c r="D5" s="5">
        <v>133</v>
      </c>
      <c r="E5" s="5">
        <v>57</v>
      </c>
      <c r="F5" s="8">
        <v>476</v>
      </c>
      <c r="G5" s="8">
        <v>0.34782600000000002</v>
      </c>
      <c r="H5" s="8">
        <v>0.26519300000000001</v>
      </c>
      <c r="I5" s="8">
        <v>1.1347959999999999</v>
      </c>
      <c r="J5" s="8"/>
      <c r="K5" s="5">
        <v>0</v>
      </c>
      <c r="L5" s="5">
        <v>30</v>
      </c>
      <c r="M5" s="5">
        <v>231</v>
      </c>
      <c r="N5" s="5">
        <v>116</v>
      </c>
      <c r="O5" s="5">
        <v>47</v>
      </c>
      <c r="P5" s="8">
        <v>441</v>
      </c>
      <c r="Q5" s="8">
        <v>0.47717799999999999</v>
      </c>
      <c r="R5" s="8">
        <v>0.33141199999999998</v>
      </c>
      <c r="S5" s="8">
        <v>1.180272</v>
      </c>
      <c r="T5" s="8"/>
      <c r="U5" s="5">
        <v>0</v>
      </c>
      <c r="V5" s="5">
        <v>30</v>
      </c>
      <c r="W5" s="5">
        <v>75</v>
      </c>
      <c r="X5" s="5">
        <v>308</v>
      </c>
      <c r="Y5" s="5">
        <v>38</v>
      </c>
      <c r="Z5" s="8">
        <v>459</v>
      </c>
      <c r="AA5" s="8">
        <v>-0.89961000000000002</v>
      </c>
      <c r="AB5" s="8">
        <v>-0.60836000000000001</v>
      </c>
      <c r="AC5" s="8">
        <v>1.193146</v>
      </c>
      <c r="AD5" s="5">
        <v>1.036335</v>
      </c>
      <c r="AE5" s="8"/>
      <c r="AF5" s="5">
        <v>0.86832699999999996</v>
      </c>
      <c r="AG5" s="8"/>
      <c r="AH5" s="5">
        <v>0.38073800000000002</v>
      </c>
    </row>
    <row r="6" spans="1:34">
      <c r="A6" s="5">
        <v>0</v>
      </c>
      <c r="B6" s="5">
        <v>45</v>
      </c>
      <c r="C6" s="5">
        <v>170</v>
      </c>
      <c r="D6" s="5">
        <v>183</v>
      </c>
      <c r="E6" s="5">
        <v>64</v>
      </c>
      <c r="F6" s="8">
        <v>481</v>
      </c>
      <c r="G6" s="8">
        <v>-4.6260000000000003E-2</v>
      </c>
      <c r="H6" s="8">
        <v>-3.6830000000000002E-2</v>
      </c>
      <c r="I6" s="8">
        <v>1.1135649999999999</v>
      </c>
      <c r="J6" s="8"/>
      <c r="K6" s="5">
        <v>0</v>
      </c>
      <c r="L6" s="5">
        <v>45</v>
      </c>
      <c r="M6" s="5">
        <v>168</v>
      </c>
      <c r="N6" s="5">
        <v>165</v>
      </c>
      <c r="O6" s="5">
        <v>63</v>
      </c>
      <c r="P6" s="8">
        <v>459</v>
      </c>
      <c r="Q6" s="8">
        <v>1.1583E-2</v>
      </c>
      <c r="R6" s="8">
        <v>9.0089999999999996E-3</v>
      </c>
      <c r="S6" s="8">
        <v>1.125</v>
      </c>
      <c r="T6" s="8"/>
      <c r="U6" s="5">
        <v>0</v>
      </c>
      <c r="V6" s="5">
        <v>45</v>
      </c>
      <c r="W6" s="5">
        <v>70</v>
      </c>
      <c r="X6" s="5">
        <v>316</v>
      </c>
      <c r="Y6" s="5">
        <v>35</v>
      </c>
      <c r="Z6" s="8">
        <v>456</v>
      </c>
      <c r="AA6" s="8">
        <v>-0.96094000000000002</v>
      </c>
      <c r="AB6" s="8">
        <v>-0.63731000000000004</v>
      </c>
      <c r="AC6" s="8">
        <v>1.2024919999999999</v>
      </c>
      <c r="AD6" s="5">
        <v>0.98046900000000003</v>
      </c>
      <c r="AE6" s="8"/>
      <c r="AF6" s="5">
        <v>0.81865299999999996</v>
      </c>
      <c r="AG6" s="8"/>
      <c r="AH6" s="5">
        <v>-0.10125000000000001</v>
      </c>
    </row>
    <row r="7" spans="1:34">
      <c r="A7" s="5">
        <v>0</v>
      </c>
      <c r="B7" s="5">
        <v>60</v>
      </c>
      <c r="C7" s="5">
        <v>229</v>
      </c>
      <c r="D7" s="5">
        <v>151</v>
      </c>
      <c r="E7" s="5">
        <v>54</v>
      </c>
      <c r="F7" s="8">
        <v>488</v>
      </c>
      <c r="G7" s="8">
        <v>0.27083299999999999</v>
      </c>
      <c r="H7" s="8">
        <v>0.205263</v>
      </c>
      <c r="I7" s="8">
        <v>1.1377250000000001</v>
      </c>
      <c r="J7" s="8"/>
      <c r="K7" s="5">
        <v>0</v>
      </c>
      <c r="L7" s="5">
        <v>60</v>
      </c>
      <c r="M7" s="5">
        <v>118</v>
      </c>
      <c r="N7" s="5">
        <v>244</v>
      </c>
      <c r="O7" s="5">
        <v>46</v>
      </c>
      <c r="P7" s="8">
        <v>454</v>
      </c>
      <c r="Q7" s="8">
        <v>-0.49606</v>
      </c>
      <c r="R7" s="8">
        <v>-0.34806999999999999</v>
      </c>
      <c r="S7" s="8">
        <v>1.175325</v>
      </c>
      <c r="T7" s="8"/>
      <c r="U7" s="5">
        <v>0</v>
      </c>
      <c r="V7" s="5">
        <v>60</v>
      </c>
      <c r="W7" s="5">
        <v>81</v>
      </c>
      <c r="X7" s="5">
        <v>326</v>
      </c>
      <c r="Y7" s="5">
        <v>50</v>
      </c>
      <c r="Z7" s="8">
        <v>507</v>
      </c>
      <c r="AA7" s="8">
        <v>-0.79805000000000004</v>
      </c>
      <c r="AB7" s="8">
        <v>-0.60197000000000001</v>
      </c>
      <c r="AC7" s="8">
        <v>1.140056</v>
      </c>
      <c r="AD7" s="5">
        <v>0.986819</v>
      </c>
      <c r="AE7" s="8"/>
      <c r="AF7" s="5">
        <v>0.86167499999999997</v>
      </c>
      <c r="AG7" s="8"/>
      <c r="AH7" s="5">
        <v>-0.10591</v>
      </c>
    </row>
    <row r="8" spans="1:34">
      <c r="A8" s="5">
        <v>0</v>
      </c>
      <c r="B8" s="5">
        <v>75</v>
      </c>
      <c r="C8" s="5">
        <v>312</v>
      </c>
      <c r="D8" s="5">
        <v>74</v>
      </c>
      <c r="E8" s="5">
        <v>44</v>
      </c>
      <c r="F8" s="8">
        <v>474</v>
      </c>
      <c r="G8" s="8">
        <v>0.86861299999999997</v>
      </c>
      <c r="H8" s="8">
        <v>0.61658000000000002</v>
      </c>
      <c r="I8" s="8">
        <v>1.169697</v>
      </c>
      <c r="J8" s="8"/>
      <c r="K8" s="5">
        <v>0</v>
      </c>
      <c r="L8" s="5">
        <v>75</v>
      </c>
      <c r="M8" s="5">
        <v>123</v>
      </c>
      <c r="N8" s="5">
        <v>244</v>
      </c>
      <c r="O8" s="5">
        <v>59</v>
      </c>
      <c r="P8" s="8">
        <v>485</v>
      </c>
      <c r="Q8" s="8">
        <v>-0.42455999999999999</v>
      </c>
      <c r="R8" s="8">
        <v>-0.32969999999999999</v>
      </c>
      <c r="S8" s="8">
        <v>1.125767</v>
      </c>
      <c r="T8" s="8"/>
      <c r="U8" s="5">
        <v>0</v>
      </c>
      <c r="V8" s="5">
        <v>75</v>
      </c>
      <c r="W8" s="5">
        <v>111</v>
      </c>
      <c r="X8" s="5">
        <v>266</v>
      </c>
      <c r="Y8" s="5">
        <v>55</v>
      </c>
      <c r="Z8" s="8">
        <v>487</v>
      </c>
      <c r="AA8" s="8">
        <v>-0.54007000000000005</v>
      </c>
      <c r="AB8" s="8">
        <v>-0.41114000000000001</v>
      </c>
      <c r="AC8" s="8">
        <v>1.1355420000000001</v>
      </c>
      <c r="AD8" s="5">
        <v>1.0526679999999999</v>
      </c>
      <c r="AE8" s="8"/>
      <c r="AF8" s="5">
        <v>0.905385</v>
      </c>
      <c r="AG8" s="8"/>
      <c r="AH8" s="5">
        <v>0.41101500000000002</v>
      </c>
    </row>
    <row r="9" spans="1:34">
      <c r="A9" s="5">
        <v>0</v>
      </c>
      <c r="B9" s="5">
        <v>90</v>
      </c>
      <c r="C9" s="5">
        <v>352</v>
      </c>
      <c r="D9" s="5">
        <v>67</v>
      </c>
      <c r="E9" s="5">
        <v>36</v>
      </c>
      <c r="F9" s="8">
        <v>491</v>
      </c>
      <c r="G9" s="8">
        <v>0.97938099999999995</v>
      </c>
      <c r="H9" s="8">
        <v>0.68019099999999999</v>
      </c>
      <c r="I9" s="8">
        <v>1.1802820000000001</v>
      </c>
      <c r="J9" s="8"/>
      <c r="K9" s="5">
        <v>0</v>
      </c>
      <c r="L9" s="5">
        <v>90</v>
      </c>
      <c r="M9" s="5">
        <v>169</v>
      </c>
      <c r="N9" s="5">
        <v>179</v>
      </c>
      <c r="O9" s="5">
        <v>54</v>
      </c>
      <c r="P9" s="8">
        <v>456</v>
      </c>
      <c r="Q9" s="8">
        <v>-3.9059999999999997E-2</v>
      </c>
      <c r="R9" s="8">
        <v>-2.8740000000000002E-2</v>
      </c>
      <c r="S9" s="8">
        <v>1.152318</v>
      </c>
      <c r="T9" s="8"/>
      <c r="U9" s="5">
        <v>0</v>
      </c>
      <c r="V9" s="5">
        <v>90</v>
      </c>
      <c r="W9" s="5">
        <v>160</v>
      </c>
      <c r="X9" s="5">
        <v>204</v>
      </c>
      <c r="Y9" s="5">
        <v>55</v>
      </c>
      <c r="Z9" s="8">
        <v>474</v>
      </c>
      <c r="AA9" s="8">
        <v>-0.16058</v>
      </c>
      <c r="AB9" s="8">
        <v>-0.12088</v>
      </c>
      <c r="AC9" s="8">
        <v>1.1410659999999999</v>
      </c>
      <c r="AD9" s="5">
        <v>0.98969099999999999</v>
      </c>
      <c r="AE9" s="8"/>
      <c r="AF9" s="5">
        <v>0.84009500000000004</v>
      </c>
      <c r="AG9" s="8"/>
      <c r="AH9" s="5">
        <v>1.090141</v>
      </c>
    </row>
    <row r="10" spans="1:34">
      <c r="A10" s="5">
        <v>0</v>
      </c>
      <c r="B10" s="5">
        <v>105</v>
      </c>
      <c r="C10" s="5">
        <v>311</v>
      </c>
      <c r="D10" s="5">
        <v>90</v>
      </c>
      <c r="E10" s="5">
        <v>33</v>
      </c>
      <c r="F10" s="8">
        <v>467</v>
      </c>
      <c r="G10" s="8">
        <v>0.82771499999999998</v>
      </c>
      <c r="H10" s="8">
        <v>0.551122</v>
      </c>
      <c r="I10" s="8">
        <v>1.200599</v>
      </c>
      <c r="J10" s="8"/>
      <c r="K10" s="5">
        <v>0</v>
      </c>
      <c r="L10" s="5">
        <v>105</v>
      </c>
      <c r="M10" s="5">
        <v>250</v>
      </c>
      <c r="N10" s="5">
        <v>111</v>
      </c>
      <c r="O10" s="5">
        <v>62</v>
      </c>
      <c r="P10" s="8">
        <v>485</v>
      </c>
      <c r="Q10" s="8">
        <v>0.48771900000000001</v>
      </c>
      <c r="R10" s="8">
        <v>0.385042</v>
      </c>
      <c r="S10" s="8">
        <v>1.1176470000000001</v>
      </c>
      <c r="T10" s="8"/>
      <c r="U10" s="5">
        <v>0</v>
      </c>
      <c r="V10" s="5">
        <v>105</v>
      </c>
      <c r="W10" s="5">
        <v>246</v>
      </c>
      <c r="X10" s="5">
        <v>128</v>
      </c>
      <c r="Y10" s="5">
        <v>33</v>
      </c>
      <c r="Z10" s="8">
        <v>440</v>
      </c>
      <c r="AA10" s="8">
        <v>0.49166700000000002</v>
      </c>
      <c r="AB10" s="8">
        <v>0.31550800000000001</v>
      </c>
      <c r="AC10" s="8">
        <v>1.2182409999999999</v>
      </c>
      <c r="AD10" s="5">
        <v>1.038904</v>
      </c>
      <c r="AE10" s="8"/>
      <c r="AF10" s="5">
        <v>0.86891200000000002</v>
      </c>
      <c r="AG10" s="8"/>
      <c r="AH10" s="5">
        <v>1.4967619999999999</v>
      </c>
    </row>
    <row r="11" spans="1:34">
      <c r="A11" s="5">
        <v>0</v>
      </c>
      <c r="B11" s="5">
        <v>120</v>
      </c>
      <c r="C11" s="5">
        <v>196</v>
      </c>
      <c r="D11" s="5">
        <v>146</v>
      </c>
      <c r="E11" s="5">
        <v>62</v>
      </c>
      <c r="F11" s="8">
        <v>466</v>
      </c>
      <c r="G11" s="8">
        <v>0.18797</v>
      </c>
      <c r="H11" s="8">
        <v>0.146199</v>
      </c>
      <c r="I11" s="8">
        <v>1.125</v>
      </c>
      <c r="J11" s="8"/>
      <c r="K11" s="5">
        <v>0</v>
      </c>
      <c r="L11" s="5">
        <v>120</v>
      </c>
      <c r="M11" s="5">
        <v>241</v>
      </c>
      <c r="N11" s="5">
        <v>121</v>
      </c>
      <c r="O11" s="5">
        <v>43</v>
      </c>
      <c r="P11" s="8">
        <v>448</v>
      </c>
      <c r="Q11" s="8">
        <v>0.483871</v>
      </c>
      <c r="R11" s="8">
        <v>0.33149200000000001</v>
      </c>
      <c r="S11" s="8">
        <v>1.186885</v>
      </c>
      <c r="T11" s="8"/>
      <c r="U11" s="5">
        <v>0</v>
      </c>
      <c r="V11" s="5">
        <v>120</v>
      </c>
      <c r="W11" s="5">
        <v>305</v>
      </c>
      <c r="X11" s="5">
        <v>80</v>
      </c>
      <c r="Y11" s="5">
        <v>52</v>
      </c>
      <c r="Z11" s="8">
        <v>489</v>
      </c>
      <c r="AA11" s="8">
        <v>0.77854699999999999</v>
      </c>
      <c r="AB11" s="8">
        <v>0.58441600000000005</v>
      </c>
      <c r="AC11" s="8">
        <v>1.142433</v>
      </c>
      <c r="AD11" s="5">
        <v>0.96537799999999996</v>
      </c>
      <c r="AE11" s="8"/>
      <c r="AF11" s="5">
        <v>0.84310399999999996</v>
      </c>
      <c r="AG11" s="8"/>
      <c r="AH11" s="5">
        <v>1.3922810000000001</v>
      </c>
    </row>
    <row r="12" spans="1:34">
      <c r="A12" s="5">
        <v>0</v>
      </c>
      <c r="B12" s="5">
        <v>135</v>
      </c>
      <c r="C12" s="5">
        <v>193</v>
      </c>
      <c r="D12" s="5">
        <v>192</v>
      </c>
      <c r="E12" s="5">
        <v>45</v>
      </c>
      <c r="F12" s="8">
        <v>475</v>
      </c>
      <c r="G12" s="8">
        <v>3.6359999999999999E-3</v>
      </c>
      <c r="H12" s="8">
        <v>2.5969999999999999E-3</v>
      </c>
      <c r="I12" s="8">
        <v>1.1666669999999999</v>
      </c>
      <c r="J12" s="8"/>
      <c r="K12" s="5">
        <v>0</v>
      </c>
      <c r="L12" s="5">
        <v>135</v>
      </c>
      <c r="M12" s="5">
        <v>194</v>
      </c>
      <c r="N12" s="5">
        <v>188</v>
      </c>
      <c r="O12" s="5">
        <v>64</v>
      </c>
      <c r="P12" s="8">
        <v>510</v>
      </c>
      <c r="Q12" s="8">
        <v>1.9355000000000001E-2</v>
      </c>
      <c r="R12" s="8">
        <v>1.5706999999999999E-2</v>
      </c>
      <c r="S12" s="8">
        <v>1.1040460000000001</v>
      </c>
      <c r="T12" s="8"/>
      <c r="U12" s="5">
        <v>0</v>
      </c>
      <c r="V12" s="5">
        <v>135</v>
      </c>
      <c r="W12" s="5">
        <v>325</v>
      </c>
      <c r="X12" s="5">
        <v>50</v>
      </c>
      <c r="Y12" s="5">
        <v>35</v>
      </c>
      <c r="Z12" s="8">
        <v>445</v>
      </c>
      <c r="AA12" s="8">
        <v>1.122449</v>
      </c>
      <c r="AB12" s="8">
        <v>0.73333300000000001</v>
      </c>
      <c r="AC12" s="8">
        <v>1.2096769999999999</v>
      </c>
      <c r="AD12" s="5">
        <v>1.0612239999999999</v>
      </c>
      <c r="AE12" s="8"/>
      <c r="AF12" s="5">
        <v>0.86666699999999997</v>
      </c>
      <c r="AG12" s="8"/>
      <c r="AH12" s="5">
        <v>1.1048389999999999</v>
      </c>
    </row>
    <row r="13" spans="1:34">
      <c r="A13" s="5">
        <v>0</v>
      </c>
      <c r="B13" s="5">
        <v>150</v>
      </c>
      <c r="C13" s="5">
        <v>207</v>
      </c>
      <c r="D13" s="5">
        <v>144</v>
      </c>
      <c r="E13" s="5">
        <v>57</v>
      </c>
      <c r="F13" s="8">
        <v>465</v>
      </c>
      <c r="G13" s="8">
        <v>0.237736</v>
      </c>
      <c r="H13" s="8">
        <v>0.17948700000000001</v>
      </c>
      <c r="I13" s="8">
        <v>1.13961</v>
      </c>
      <c r="J13" s="8"/>
      <c r="K13" s="5">
        <v>0</v>
      </c>
      <c r="L13" s="5">
        <v>150</v>
      </c>
      <c r="M13" s="5">
        <v>124</v>
      </c>
      <c r="N13" s="5">
        <v>238</v>
      </c>
      <c r="O13" s="5">
        <v>56</v>
      </c>
      <c r="P13" s="8">
        <v>474</v>
      </c>
      <c r="Q13" s="8">
        <v>-0.41605999999999999</v>
      </c>
      <c r="R13" s="8">
        <v>-0.31491999999999998</v>
      </c>
      <c r="S13" s="8">
        <v>1.1383650000000001</v>
      </c>
      <c r="T13" s="8"/>
      <c r="U13" s="5">
        <v>0</v>
      </c>
      <c r="V13" s="5">
        <v>150</v>
      </c>
      <c r="W13" s="5">
        <v>343</v>
      </c>
      <c r="X13" s="5">
        <v>62</v>
      </c>
      <c r="Y13" s="5">
        <v>31</v>
      </c>
      <c r="Z13" s="8">
        <v>467</v>
      </c>
      <c r="AA13" s="8">
        <v>1.0524340000000001</v>
      </c>
      <c r="AB13" s="8">
        <v>0.69382699999999997</v>
      </c>
      <c r="AC13" s="8">
        <v>1.205357</v>
      </c>
      <c r="AD13" s="5">
        <v>1.0755140000000001</v>
      </c>
      <c r="AE13" s="8"/>
      <c r="AF13" s="5">
        <v>0.89105299999999998</v>
      </c>
      <c r="AG13" s="8"/>
      <c r="AH13" s="5">
        <v>0.91792300000000004</v>
      </c>
    </row>
    <row r="14" spans="1:34">
      <c r="A14" s="5">
        <v>0</v>
      </c>
      <c r="B14" s="5">
        <v>165</v>
      </c>
      <c r="C14" s="5">
        <v>315</v>
      </c>
      <c r="D14" s="5">
        <v>80</v>
      </c>
      <c r="E14" s="5">
        <v>46</v>
      </c>
      <c r="F14" s="8">
        <v>487</v>
      </c>
      <c r="G14" s="8">
        <v>0.81881499999999996</v>
      </c>
      <c r="H14" s="8">
        <v>0.59493700000000005</v>
      </c>
      <c r="I14" s="8">
        <v>1.158358</v>
      </c>
      <c r="J14" s="8"/>
      <c r="K14" s="5">
        <v>0</v>
      </c>
      <c r="L14" s="5">
        <v>165</v>
      </c>
      <c r="M14" s="5">
        <v>140</v>
      </c>
      <c r="N14" s="5">
        <v>239</v>
      </c>
      <c r="O14" s="5">
        <v>44</v>
      </c>
      <c r="P14" s="8">
        <v>467</v>
      </c>
      <c r="Q14" s="8">
        <v>-0.37079000000000001</v>
      </c>
      <c r="R14" s="8">
        <v>-0.26121</v>
      </c>
      <c r="S14" s="8">
        <v>1.1733750000000001</v>
      </c>
      <c r="T14" s="8"/>
      <c r="U14" s="5">
        <v>0</v>
      </c>
      <c r="V14" s="5">
        <v>165</v>
      </c>
      <c r="W14" s="5">
        <v>261</v>
      </c>
      <c r="X14" s="5">
        <v>101</v>
      </c>
      <c r="Y14" s="5">
        <v>47</v>
      </c>
      <c r="Z14" s="8">
        <v>456</v>
      </c>
      <c r="AA14" s="8">
        <v>0.625</v>
      </c>
      <c r="AB14" s="8">
        <v>0.44198900000000002</v>
      </c>
      <c r="AC14" s="8">
        <v>1.171521</v>
      </c>
      <c r="AD14" s="5">
        <v>1.0435829999999999</v>
      </c>
      <c r="AE14" s="8"/>
      <c r="AF14" s="5">
        <v>0.89015299999999997</v>
      </c>
      <c r="AG14" s="8"/>
      <c r="AH14" s="5">
        <v>0.973221</v>
      </c>
    </row>
    <row r="15" spans="1:34">
      <c r="A15" s="5">
        <v>0</v>
      </c>
      <c r="B15" s="5">
        <v>180</v>
      </c>
      <c r="C15" s="5">
        <v>353</v>
      </c>
      <c r="D15" s="5">
        <v>62</v>
      </c>
      <c r="E15" s="5">
        <v>43</v>
      </c>
      <c r="F15" s="8">
        <v>501</v>
      </c>
      <c r="G15" s="8">
        <v>0.966777</v>
      </c>
      <c r="H15" s="8">
        <v>0.70120499999999997</v>
      </c>
      <c r="I15" s="8">
        <v>1.1592180000000001</v>
      </c>
      <c r="J15" s="8"/>
      <c r="K15" s="5">
        <v>0</v>
      </c>
      <c r="L15" s="5">
        <v>180</v>
      </c>
      <c r="M15" s="5">
        <v>173</v>
      </c>
      <c r="N15" s="5">
        <v>187</v>
      </c>
      <c r="O15" s="5">
        <v>58</v>
      </c>
      <c r="P15" s="8">
        <v>476</v>
      </c>
      <c r="Q15" s="8">
        <v>-5.0720000000000001E-2</v>
      </c>
      <c r="R15" s="8">
        <v>-3.8890000000000001E-2</v>
      </c>
      <c r="S15" s="8">
        <v>1.1320749999999999</v>
      </c>
      <c r="T15" s="8"/>
      <c r="U15" s="5">
        <v>0</v>
      </c>
      <c r="V15" s="5">
        <v>180</v>
      </c>
      <c r="W15" s="5">
        <v>182</v>
      </c>
      <c r="X15" s="5">
        <v>168</v>
      </c>
      <c r="Y15" s="5">
        <v>66</v>
      </c>
      <c r="Z15" s="8">
        <v>482</v>
      </c>
      <c r="AA15" s="8">
        <v>4.9645000000000002E-2</v>
      </c>
      <c r="AB15" s="8">
        <v>0.04</v>
      </c>
      <c r="AC15" s="8">
        <v>1.1075950000000001</v>
      </c>
      <c r="AD15" s="5">
        <v>0.98338899999999996</v>
      </c>
      <c r="AE15" s="8"/>
      <c r="AF15" s="5">
        <v>0.85060199999999997</v>
      </c>
      <c r="AG15" s="8"/>
      <c r="AH15" s="5">
        <v>1.079609</v>
      </c>
    </row>
    <row r="16" spans="1:34">
      <c r="A16" s="5">
        <v>15</v>
      </c>
      <c r="B16" s="5">
        <v>0</v>
      </c>
      <c r="C16" s="5">
        <v>270</v>
      </c>
      <c r="D16" s="5">
        <v>106</v>
      </c>
      <c r="E16" s="5">
        <v>57</v>
      </c>
      <c r="F16" s="8">
        <v>490</v>
      </c>
      <c r="G16" s="8">
        <v>0.56551700000000005</v>
      </c>
      <c r="H16" s="8">
        <v>0.43617</v>
      </c>
      <c r="I16" s="8">
        <v>1.129129</v>
      </c>
      <c r="J16" s="8"/>
      <c r="K16" s="5">
        <v>15</v>
      </c>
      <c r="L16" s="5">
        <v>0</v>
      </c>
      <c r="M16" s="5">
        <v>173</v>
      </c>
      <c r="N16" s="5">
        <v>174</v>
      </c>
      <c r="O16" s="5">
        <v>54</v>
      </c>
      <c r="P16" s="8">
        <v>455</v>
      </c>
      <c r="Q16" s="8">
        <v>-3.9199999999999999E-3</v>
      </c>
      <c r="R16" s="8">
        <v>-2.8800000000000002E-3</v>
      </c>
      <c r="S16" s="8">
        <v>1.1528240000000001</v>
      </c>
      <c r="T16" s="8"/>
      <c r="U16" s="5">
        <v>15</v>
      </c>
      <c r="V16" s="5">
        <v>0</v>
      </c>
      <c r="W16" s="5">
        <v>334</v>
      </c>
      <c r="X16" s="5">
        <v>86</v>
      </c>
      <c r="Y16" s="5">
        <v>43</v>
      </c>
      <c r="Z16" s="8">
        <v>506</v>
      </c>
      <c r="AA16" s="8">
        <v>0.81045800000000001</v>
      </c>
      <c r="AB16" s="8">
        <v>0.590476</v>
      </c>
      <c r="AC16" s="8">
        <v>1.157025</v>
      </c>
      <c r="AD16" s="5">
        <v>0.99231800000000003</v>
      </c>
      <c r="AE16" s="8"/>
      <c r="AF16" s="5">
        <v>0.86472599999999999</v>
      </c>
      <c r="AG16" s="8"/>
      <c r="AH16" s="5">
        <v>1.2832889999999999</v>
      </c>
    </row>
    <row r="17" spans="1:34">
      <c r="A17" s="5">
        <v>15</v>
      </c>
      <c r="B17" s="5">
        <v>15</v>
      </c>
      <c r="C17" s="5">
        <v>330</v>
      </c>
      <c r="D17" s="5">
        <v>85</v>
      </c>
      <c r="E17" s="5">
        <v>38</v>
      </c>
      <c r="F17" s="8">
        <v>491</v>
      </c>
      <c r="G17" s="8">
        <v>0.84192400000000001</v>
      </c>
      <c r="H17" s="8">
        <v>0.59036100000000002</v>
      </c>
      <c r="I17" s="8">
        <v>1.175637</v>
      </c>
      <c r="J17" s="8"/>
      <c r="K17" s="5">
        <v>15</v>
      </c>
      <c r="L17" s="5">
        <v>15</v>
      </c>
      <c r="M17" s="5">
        <v>213</v>
      </c>
      <c r="N17" s="5">
        <v>135</v>
      </c>
      <c r="O17" s="5">
        <v>51</v>
      </c>
      <c r="P17" s="8">
        <v>450</v>
      </c>
      <c r="Q17" s="8">
        <v>0.312</v>
      </c>
      <c r="R17" s="8">
        <v>0.224138</v>
      </c>
      <c r="S17" s="8">
        <v>1.16388</v>
      </c>
      <c r="T17" s="8"/>
      <c r="U17" s="5">
        <v>15</v>
      </c>
      <c r="V17" s="5">
        <v>15</v>
      </c>
      <c r="W17" s="5">
        <v>259</v>
      </c>
      <c r="X17" s="5">
        <v>120</v>
      </c>
      <c r="Y17" s="5">
        <v>50</v>
      </c>
      <c r="Z17" s="8">
        <v>479</v>
      </c>
      <c r="AA17" s="8">
        <v>0.49820799999999998</v>
      </c>
      <c r="AB17" s="8">
        <v>0.366755</v>
      </c>
      <c r="AC17" s="8">
        <v>1.1519760000000001</v>
      </c>
      <c r="AD17" s="5">
        <v>1.0078240000000001</v>
      </c>
      <c r="AE17" s="8"/>
      <c r="AF17" s="5">
        <v>0.86160099999999995</v>
      </c>
      <c r="AG17" s="8"/>
      <c r="AH17" s="5">
        <v>1.480845</v>
      </c>
    </row>
    <row r="18" spans="1:34">
      <c r="A18" s="5">
        <v>15</v>
      </c>
      <c r="B18" s="5">
        <v>30</v>
      </c>
      <c r="C18" s="5">
        <v>261</v>
      </c>
      <c r="D18" s="5">
        <v>95</v>
      </c>
      <c r="E18" s="5">
        <v>55</v>
      </c>
      <c r="F18" s="8">
        <v>466</v>
      </c>
      <c r="G18" s="8">
        <v>0.62405999999999995</v>
      </c>
      <c r="H18" s="8">
        <v>0.46629199999999998</v>
      </c>
      <c r="I18" s="8">
        <v>1.144695</v>
      </c>
      <c r="J18" s="8"/>
      <c r="K18" s="5">
        <v>15</v>
      </c>
      <c r="L18" s="5">
        <v>30</v>
      </c>
      <c r="M18" s="5">
        <v>303</v>
      </c>
      <c r="N18" s="5">
        <v>83</v>
      </c>
      <c r="O18" s="5">
        <v>42</v>
      </c>
      <c r="P18" s="8">
        <v>470</v>
      </c>
      <c r="Q18" s="8">
        <v>0.81481499999999996</v>
      </c>
      <c r="R18" s="8">
        <v>0.56994800000000001</v>
      </c>
      <c r="S18" s="8">
        <v>1.1768289999999999</v>
      </c>
      <c r="T18" s="8"/>
      <c r="U18" s="5">
        <v>15</v>
      </c>
      <c r="V18" s="5">
        <v>30</v>
      </c>
      <c r="W18" s="5">
        <v>182</v>
      </c>
      <c r="X18" s="5">
        <v>184</v>
      </c>
      <c r="Y18" s="5">
        <v>47</v>
      </c>
      <c r="Z18" s="8">
        <v>460</v>
      </c>
      <c r="AA18" s="8">
        <v>-7.6899999999999998E-3</v>
      </c>
      <c r="AB18" s="8">
        <v>-5.4599999999999996E-3</v>
      </c>
      <c r="AC18" s="8">
        <v>1.1693290000000001</v>
      </c>
      <c r="AD18" s="5">
        <v>1.00884</v>
      </c>
      <c r="AE18" s="8"/>
      <c r="AF18" s="5">
        <v>0.86336800000000002</v>
      </c>
      <c r="AG18" s="8"/>
      <c r="AH18" s="5">
        <v>1.2957559999999999</v>
      </c>
    </row>
    <row r="19" spans="1:34">
      <c r="A19" s="5">
        <v>15</v>
      </c>
      <c r="B19" s="5">
        <v>45</v>
      </c>
      <c r="C19" s="5">
        <v>207</v>
      </c>
      <c r="D19" s="5">
        <v>172</v>
      </c>
      <c r="E19" s="5">
        <v>60</v>
      </c>
      <c r="F19" s="8">
        <v>499</v>
      </c>
      <c r="G19" s="8">
        <v>0.11705699999999999</v>
      </c>
      <c r="H19" s="8">
        <v>9.2348E-2</v>
      </c>
      <c r="I19" s="8">
        <v>1.1179939999999999</v>
      </c>
      <c r="J19" s="8"/>
      <c r="K19" s="5">
        <v>15</v>
      </c>
      <c r="L19" s="5">
        <v>45</v>
      </c>
      <c r="M19" s="5">
        <v>333</v>
      </c>
      <c r="N19" s="5">
        <v>68</v>
      </c>
      <c r="O19" s="5">
        <v>40</v>
      </c>
      <c r="P19" s="8">
        <v>481</v>
      </c>
      <c r="Q19" s="8">
        <v>0.94306000000000001</v>
      </c>
      <c r="R19" s="8">
        <v>0.66084799999999999</v>
      </c>
      <c r="S19" s="8">
        <v>1.175953</v>
      </c>
      <c r="T19" s="8"/>
      <c r="U19" s="5">
        <v>15</v>
      </c>
      <c r="V19" s="5">
        <v>45</v>
      </c>
      <c r="W19" s="5">
        <v>122</v>
      </c>
      <c r="X19" s="5">
        <v>253</v>
      </c>
      <c r="Y19" s="5">
        <v>43</v>
      </c>
      <c r="Z19" s="8">
        <v>461</v>
      </c>
      <c r="AA19" s="8">
        <v>-0.50192000000000003</v>
      </c>
      <c r="AB19" s="8">
        <v>-0.34932999999999997</v>
      </c>
      <c r="AC19" s="8">
        <v>1.1792450000000001</v>
      </c>
      <c r="AD19" s="5">
        <v>1.033836</v>
      </c>
      <c r="AE19" s="8"/>
      <c r="AF19" s="5">
        <v>0.87348899999999996</v>
      </c>
      <c r="AG19" s="8"/>
      <c r="AH19" s="5">
        <v>0.714391</v>
      </c>
    </row>
    <row r="20" spans="1:34">
      <c r="A20" s="5">
        <v>15</v>
      </c>
      <c r="B20" s="5">
        <v>60</v>
      </c>
      <c r="C20" s="5">
        <v>166</v>
      </c>
      <c r="D20" s="5">
        <v>218</v>
      </c>
      <c r="E20" s="5">
        <v>39</v>
      </c>
      <c r="F20" s="8">
        <v>462</v>
      </c>
      <c r="G20" s="8">
        <v>-0.19847000000000001</v>
      </c>
      <c r="H20" s="8">
        <v>-0.13542000000000001</v>
      </c>
      <c r="I20" s="8">
        <v>1.1888540000000001</v>
      </c>
      <c r="J20" s="8"/>
      <c r="K20" s="5">
        <v>15</v>
      </c>
      <c r="L20" s="5">
        <v>60</v>
      </c>
      <c r="M20" s="5">
        <v>235</v>
      </c>
      <c r="N20" s="5">
        <v>113</v>
      </c>
      <c r="O20" s="5">
        <v>42</v>
      </c>
      <c r="P20" s="8">
        <v>432</v>
      </c>
      <c r="Q20" s="8">
        <v>0.52586200000000005</v>
      </c>
      <c r="R20" s="8">
        <v>0.35057500000000003</v>
      </c>
      <c r="S20" s="8">
        <v>1.2</v>
      </c>
      <c r="T20" s="8"/>
      <c r="U20" s="5">
        <v>15</v>
      </c>
      <c r="V20" s="5">
        <v>60</v>
      </c>
      <c r="W20" s="5">
        <v>68</v>
      </c>
      <c r="X20" s="5">
        <v>309</v>
      </c>
      <c r="Y20" s="5">
        <v>34</v>
      </c>
      <c r="Z20" s="8">
        <v>445</v>
      </c>
      <c r="AA20" s="8">
        <v>-0.98367000000000004</v>
      </c>
      <c r="AB20" s="8">
        <v>-0.63926000000000005</v>
      </c>
      <c r="AC20" s="8">
        <v>1.2122189999999999</v>
      </c>
      <c r="AD20" s="5">
        <v>1.064605</v>
      </c>
      <c r="AE20" s="8"/>
      <c r="AF20" s="5">
        <v>0.86963500000000005</v>
      </c>
      <c r="AG20" s="8"/>
      <c r="AH20" s="5">
        <v>8.6294999999999997E-2</v>
      </c>
    </row>
    <row r="21" spans="1:34">
      <c r="A21" s="5">
        <v>15</v>
      </c>
      <c r="B21" s="5">
        <v>75</v>
      </c>
      <c r="C21" s="5">
        <v>190</v>
      </c>
      <c r="D21" s="5">
        <v>172</v>
      </c>
      <c r="E21" s="5">
        <v>63</v>
      </c>
      <c r="F21" s="8">
        <v>488</v>
      </c>
      <c r="G21" s="8">
        <v>6.25E-2</v>
      </c>
      <c r="H21" s="8">
        <v>4.9723999999999997E-2</v>
      </c>
      <c r="I21" s="8">
        <v>1.1138459999999999</v>
      </c>
      <c r="J21" s="8"/>
      <c r="K21" s="5">
        <v>15</v>
      </c>
      <c r="L21" s="5">
        <v>75</v>
      </c>
      <c r="M21" s="5">
        <v>173</v>
      </c>
      <c r="N21" s="5">
        <v>179</v>
      </c>
      <c r="O21" s="5">
        <v>55</v>
      </c>
      <c r="P21" s="8">
        <v>462</v>
      </c>
      <c r="Q21" s="8">
        <v>-2.29E-2</v>
      </c>
      <c r="R21" s="8">
        <v>-1.7049999999999999E-2</v>
      </c>
      <c r="S21" s="8">
        <v>1.1465799999999999</v>
      </c>
      <c r="T21" s="8"/>
      <c r="U21" s="5">
        <v>15</v>
      </c>
      <c r="V21" s="5">
        <v>75</v>
      </c>
      <c r="W21" s="5">
        <v>70</v>
      </c>
      <c r="X21" s="5">
        <v>361</v>
      </c>
      <c r="Y21" s="5">
        <v>37</v>
      </c>
      <c r="Z21" s="8">
        <v>505</v>
      </c>
      <c r="AA21" s="8">
        <v>-0.95409999999999995</v>
      </c>
      <c r="AB21" s="8">
        <v>-0.67517000000000005</v>
      </c>
      <c r="AC21" s="8">
        <v>1.1711959999999999</v>
      </c>
      <c r="AD21" s="5">
        <v>0.97704899999999995</v>
      </c>
      <c r="AE21" s="8"/>
      <c r="AF21" s="5">
        <v>0.83758699999999997</v>
      </c>
      <c r="AG21" s="8"/>
      <c r="AH21" s="5">
        <v>-8.5599999999999996E-2</v>
      </c>
    </row>
    <row r="22" spans="1:34">
      <c r="A22" s="5">
        <v>15</v>
      </c>
      <c r="B22" s="5">
        <v>90</v>
      </c>
      <c r="C22" s="5">
        <v>228</v>
      </c>
      <c r="D22" s="5">
        <v>112</v>
      </c>
      <c r="E22" s="5">
        <v>47</v>
      </c>
      <c r="F22" s="8">
        <v>434</v>
      </c>
      <c r="G22" s="8">
        <v>0.495726</v>
      </c>
      <c r="H22" s="8">
        <v>0.34117599999999998</v>
      </c>
      <c r="I22" s="8">
        <v>1.184669</v>
      </c>
      <c r="J22" s="8"/>
      <c r="K22" s="5">
        <v>15</v>
      </c>
      <c r="L22" s="5">
        <v>90</v>
      </c>
      <c r="M22" s="5">
        <v>166</v>
      </c>
      <c r="N22" s="5">
        <v>191</v>
      </c>
      <c r="O22" s="5">
        <v>59</v>
      </c>
      <c r="P22" s="8">
        <v>475</v>
      </c>
      <c r="Q22" s="8">
        <v>-9.0910000000000005E-2</v>
      </c>
      <c r="R22" s="8">
        <v>-7.0029999999999995E-2</v>
      </c>
      <c r="S22" s="8">
        <v>1.1297470000000001</v>
      </c>
      <c r="T22" s="8"/>
      <c r="U22" s="5">
        <v>15</v>
      </c>
      <c r="V22" s="5">
        <v>90</v>
      </c>
      <c r="W22" s="5">
        <v>84</v>
      </c>
      <c r="X22" s="5">
        <v>330</v>
      </c>
      <c r="Y22" s="5">
        <v>35</v>
      </c>
      <c r="Z22" s="8">
        <v>484</v>
      </c>
      <c r="AA22" s="8">
        <v>-0.86619999999999997</v>
      </c>
      <c r="AB22" s="8">
        <v>-0.59419999999999995</v>
      </c>
      <c r="AC22" s="8">
        <v>1.1862459999999999</v>
      </c>
      <c r="AD22" s="5">
        <v>0.99900599999999995</v>
      </c>
      <c r="AE22" s="8"/>
      <c r="AF22" s="5">
        <v>0.84259200000000001</v>
      </c>
      <c r="AG22" s="8"/>
      <c r="AH22" s="5">
        <v>0.28250700000000001</v>
      </c>
    </row>
    <row r="23" spans="1:34">
      <c r="A23" s="5">
        <v>15</v>
      </c>
      <c r="B23" s="5">
        <v>105</v>
      </c>
      <c r="C23" s="5">
        <v>297</v>
      </c>
      <c r="D23" s="5">
        <v>100</v>
      </c>
      <c r="E23" s="5">
        <v>45</v>
      </c>
      <c r="F23" s="8">
        <v>487</v>
      </c>
      <c r="G23" s="8">
        <v>0.68641099999999999</v>
      </c>
      <c r="H23" s="8">
        <v>0.496222</v>
      </c>
      <c r="I23" s="8">
        <v>1.160819</v>
      </c>
      <c r="J23" s="8"/>
      <c r="K23" s="5">
        <v>15</v>
      </c>
      <c r="L23" s="5">
        <v>105</v>
      </c>
      <c r="M23" s="5">
        <v>220</v>
      </c>
      <c r="N23" s="5">
        <v>122</v>
      </c>
      <c r="O23" s="5">
        <v>48</v>
      </c>
      <c r="P23" s="8">
        <v>438</v>
      </c>
      <c r="Q23" s="8">
        <v>0.41176499999999999</v>
      </c>
      <c r="R23" s="8">
        <v>0.28655000000000003</v>
      </c>
      <c r="S23" s="8">
        <v>1.1793100000000001</v>
      </c>
      <c r="T23" s="8"/>
      <c r="U23" s="5">
        <v>15</v>
      </c>
      <c r="V23" s="5">
        <v>105</v>
      </c>
      <c r="W23" s="5">
        <v>132</v>
      </c>
      <c r="X23" s="5">
        <v>238</v>
      </c>
      <c r="Y23" s="5">
        <v>34</v>
      </c>
      <c r="Z23" s="8">
        <v>438</v>
      </c>
      <c r="AA23" s="8">
        <v>-0.44538</v>
      </c>
      <c r="AB23" s="8">
        <v>-0.28649000000000002</v>
      </c>
      <c r="AC23" s="8">
        <v>1.2171050000000001</v>
      </c>
      <c r="AD23" s="5">
        <v>0.95789800000000003</v>
      </c>
      <c r="AE23" s="8"/>
      <c r="AF23" s="5">
        <v>0.81974499999999995</v>
      </c>
      <c r="AG23" s="8"/>
      <c r="AH23" s="5">
        <v>0.88635900000000001</v>
      </c>
    </row>
    <row r="24" spans="1:34">
      <c r="A24" s="5">
        <v>15</v>
      </c>
      <c r="B24" s="5">
        <v>120</v>
      </c>
      <c r="C24" s="5">
        <v>241</v>
      </c>
      <c r="D24" s="5">
        <v>115</v>
      </c>
      <c r="E24" s="5">
        <v>36</v>
      </c>
      <c r="F24" s="8">
        <v>428</v>
      </c>
      <c r="G24" s="8">
        <v>0.55263200000000001</v>
      </c>
      <c r="H24" s="8">
        <v>0.353933</v>
      </c>
      <c r="I24" s="8">
        <v>1.2191780000000001</v>
      </c>
      <c r="J24" s="8"/>
      <c r="K24" s="5">
        <v>15</v>
      </c>
      <c r="L24" s="5">
        <v>120</v>
      </c>
      <c r="M24" s="5">
        <v>280</v>
      </c>
      <c r="N24" s="5">
        <v>81</v>
      </c>
      <c r="O24" s="5">
        <v>44</v>
      </c>
      <c r="P24" s="8">
        <v>449</v>
      </c>
      <c r="Q24" s="8">
        <v>0.79919700000000005</v>
      </c>
      <c r="R24" s="8">
        <v>0.55124700000000004</v>
      </c>
      <c r="S24" s="8">
        <v>1.1836070000000001</v>
      </c>
      <c r="T24" s="8"/>
      <c r="U24" s="5">
        <v>15</v>
      </c>
      <c r="V24" s="5">
        <v>120</v>
      </c>
      <c r="W24" s="5">
        <v>185</v>
      </c>
      <c r="X24" s="5">
        <v>186</v>
      </c>
      <c r="Y24" s="5">
        <v>52</v>
      </c>
      <c r="Z24" s="8">
        <v>475</v>
      </c>
      <c r="AA24" s="8">
        <v>-3.64E-3</v>
      </c>
      <c r="AB24" s="8">
        <v>-2.7000000000000001E-3</v>
      </c>
      <c r="AC24" s="8">
        <v>1.1486069999999999</v>
      </c>
      <c r="AD24" s="5">
        <v>0.98421999999999998</v>
      </c>
      <c r="AE24" s="8"/>
      <c r="AF24" s="5">
        <v>0.82718000000000003</v>
      </c>
      <c r="AG24" s="8"/>
      <c r="AH24" s="5">
        <v>1.3173109999999999</v>
      </c>
    </row>
    <row r="25" spans="1:34">
      <c r="A25" s="5">
        <v>15</v>
      </c>
      <c r="B25" s="5">
        <v>135</v>
      </c>
      <c r="C25" s="5">
        <v>187</v>
      </c>
      <c r="D25" s="5">
        <v>176</v>
      </c>
      <c r="E25" s="5">
        <v>52</v>
      </c>
      <c r="F25" s="8">
        <v>467</v>
      </c>
      <c r="G25" s="8">
        <v>4.1199E-2</v>
      </c>
      <c r="H25" s="8">
        <v>3.0303E-2</v>
      </c>
      <c r="I25" s="8">
        <v>1.1523810000000001</v>
      </c>
      <c r="J25" s="8"/>
      <c r="K25" s="5">
        <v>15</v>
      </c>
      <c r="L25" s="5">
        <v>135</v>
      </c>
      <c r="M25" s="5">
        <v>301</v>
      </c>
      <c r="N25" s="5">
        <v>76</v>
      </c>
      <c r="O25" s="5">
        <v>37</v>
      </c>
      <c r="P25" s="8">
        <v>451</v>
      </c>
      <c r="Q25" s="8">
        <v>0.89641400000000004</v>
      </c>
      <c r="R25" s="8">
        <v>0.59681700000000004</v>
      </c>
      <c r="S25" s="8">
        <v>1.200637</v>
      </c>
      <c r="T25" s="8"/>
      <c r="U25" s="5">
        <v>15</v>
      </c>
      <c r="V25" s="5">
        <v>135</v>
      </c>
      <c r="W25" s="5">
        <v>248</v>
      </c>
      <c r="X25" s="5">
        <v>117</v>
      </c>
      <c r="Y25" s="5">
        <v>60</v>
      </c>
      <c r="Z25" s="8">
        <v>485</v>
      </c>
      <c r="AA25" s="8">
        <v>0.45964899999999997</v>
      </c>
      <c r="AB25" s="8">
        <v>0.358904</v>
      </c>
      <c r="AC25" s="8">
        <v>1.1230770000000001</v>
      </c>
      <c r="AD25" s="5">
        <v>1.003071</v>
      </c>
      <c r="AE25" s="8"/>
      <c r="AF25" s="5">
        <v>0.84815499999999999</v>
      </c>
      <c r="AG25" s="8"/>
      <c r="AH25" s="5">
        <v>1.3006599999999999</v>
      </c>
    </row>
    <row r="26" spans="1:34">
      <c r="A26" s="5">
        <v>15</v>
      </c>
      <c r="B26" s="5">
        <v>150</v>
      </c>
      <c r="C26" s="5">
        <v>171</v>
      </c>
      <c r="D26" s="5">
        <v>195</v>
      </c>
      <c r="E26" s="5">
        <v>46</v>
      </c>
      <c r="F26" s="8">
        <v>458</v>
      </c>
      <c r="G26" s="8">
        <v>-9.3020000000000005E-2</v>
      </c>
      <c r="H26" s="8">
        <v>-6.5570000000000003E-2</v>
      </c>
      <c r="I26" s="8">
        <v>1.1730769999999999</v>
      </c>
      <c r="J26" s="8"/>
      <c r="K26" s="5">
        <v>15</v>
      </c>
      <c r="L26" s="5">
        <v>150</v>
      </c>
      <c r="M26" s="5">
        <v>266</v>
      </c>
      <c r="N26" s="5">
        <v>112</v>
      </c>
      <c r="O26" s="5">
        <v>43</v>
      </c>
      <c r="P26" s="8">
        <v>464</v>
      </c>
      <c r="Q26" s="8">
        <v>0.58333299999999999</v>
      </c>
      <c r="R26" s="8">
        <v>0.40740700000000002</v>
      </c>
      <c r="S26" s="8">
        <v>1.17757</v>
      </c>
      <c r="T26" s="8"/>
      <c r="U26" s="5">
        <v>15</v>
      </c>
      <c r="V26" s="5">
        <v>150</v>
      </c>
      <c r="W26" s="5">
        <v>324</v>
      </c>
      <c r="X26" s="5">
        <v>79</v>
      </c>
      <c r="Y26" s="5">
        <v>42</v>
      </c>
      <c r="Z26" s="8">
        <v>487</v>
      </c>
      <c r="AA26" s="8">
        <v>0.85365899999999995</v>
      </c>
      <c r="AB26" s="8">
        <v>0.60794000000000004</v>
      </c>
      <c r="AC26" s="8">
        <v>1.1681159999999999</v>
      </c>
      <c r="AD26" s="5">
        <v>1.007568</v>
      </c>
      <c r="AE26" s="8"/>
      <c r="AF26" s="5">
        <v>0.859649</v>
      </c>
      <c r="AG26" s="8"/>
      <c r="AH26" s="5">
        <v>1.1141259999999999</v>
      </c>
    </row>
    <row r="27" spans="1:34">
      <c r="A27" s="5">
        <v>15</v>
      </c>
      <c r="B27" s="5">
        <v>165</v>
      </c>
      <c r="C27" s="5">
        <v>183</v>
      </c>
      <c r="D27" s="5">
        <v>175</v>
      </c>
      <c r="E27" s="5">
        <v>52</v>
      </c>
      <c r="F27" s="8">
        <v>462</v>
      </c>
      <c r="G27" s="8">
        <v>3.0533999999999999E-2</v>
      </c>
      <c r="H27" s="8">
        <v>2.2346000000000001E-2</v>
      </c>
      <c r="I27" s="8">
        <v>1.1548389999999999</v>
      </c>
      <c r="J27" s="8"/>
      <c r="K27" s="5">
        <v>15</v>
      </c>
      <c r="L27" s="5">
        <v>165</v>
      </c>
      <c r="M27" s="5">
        <v>181</v>
      </c>
      <c r="N27" s="5">
        <v>160</v>
      </c>
      <c r="O27" s="5">
        <v>64</v>
      </c>
      <c r="P27" s="8">
        <v>469</v>
      </c>
      <c r="Q27" s="8">
        <v>7.8066999999999998E-2</v>
      </c>
      <c r="R27" s="8">
        <v>6.1584E-2</v>
      </c>
      <c r="S27" s="8">
        <v>1.1180330000000001</v>
      </c>
      <c r="T27" s="8"/>
      <c r="U27" s="5">
        <v>15</v>
      </c>
      <c r="V27" s="5">
        <v>165</v>
      </c>
      <c r="W27" s="5">
        <v>362</v>
      </c>
      <c r="X27" s="5">
        <v>66</v>
      </c>
      <c r="Y27" s="5">
        <v>34</v>
      </c>
      <c r="Z27" s="8">
        <v>496</v>
      </c>
      <c r="AA27" s="8">
        <v>1</v>
      </c>
      <c r="AB27" s="8">
        <v>0.69158900000000001</v>
      </c>
      <c r="AC27" s="8">
        <v>1.18232</v>
      </c>
      <c r="AD27" s="5">
        <v>1</v>
      </c>
      <c r="AE27" s="8"/>
      <c r="AF27" s="5">
        <v>0.84579400000000005</v>
      </c>
      <c r="AG27" s="8"/>
      <c r="AH27" s="5">
        <v>1.0911599999999999</v>
      </c>
    </row>
    <row r="28" spans="1:34">
      <c r="A28" s="5">
        <v>15</v>
      </c>
      <c r="B28" s="5">
        <v>180</v>
      </c>
      <c r="C28" s="5">
        <v>243</v>
      </c>
      <c r="D28" s="5">
        <v>111</v>
      </c>
      <c r="E28" s="5">
        <v>55</v>
      </c>
      <c r="F28" s="8">
        <v>464</v>
      </c>
      <c r="G28" s="8">
        <v>0.5</v>
      </c>
      <c r="H28" s="8">
        <v>0.37288100000000002</v>
      </c>
      <c r="I28" s="8">
        <v>1.1456310000000001</v>
      </c>
      <c r="J28" s="8"/>
      <c r="K28" s="5">
        <v>15</v>
      </c>
      <c r="L28" s="5">
        <v>180</v>
      </c>
      <c r="M28" s="5">
        <v>183</v>
      </c>
      <c r="N28" s="5">
        <v>177</v>
      </c>
      <c r="O28" s="5">
        <v>51</v>
      </c>
      <c r="P28" s="8">
        <v>462</v>
      </c>
      <c r="Q28" s="8">
        <v>2.2901000000000001E-2</v>
      </c>
      <c r="R28" s="8">
        <v>1.6667000000000001E-2</v>
      </c>
      <c r="S28" s="8">
        <v>1.157556</v>
      </c>
      <c r="T28" s="8"/>
      <c r="U28" s="5">
        <v>15</v>
      </c>
      <c r="V28" s="5">
        <v>180</v>
      </c>
      <c r="W28" s="5">
        <v>320</v>
      </c>
      <c r="X28" s="5">
        <v>72</v>
      </c>
      <c r="Y28" s="5">
        <v>50</v>
      </c>
      <c r="Z28" s="8">
        <v>492</v>
      </c>
      <c r="AA28" s="8">
        <v>0.84931500000000004</v>
      </c>
      <c r="AB28" s="8">
        <v>0.63265300000000002</v>
      </c>
      <c r="AC28" s="8">
        <v>1.146199</v>
      </c>
      <c r="AD28" s="5">
        <v>0.99276399999999998</v>
      </c>
      <c r="AE28" s="8"/>
      <c r="AF28" s="5">
        <v>0.86716700000000002</v>
      </c>
      <c r="AG28" s="8"/>
      <c r="AH28" s="5">
        <v>1.282726</v>
      </c>
    </row>
    <row r="29" spans="1:34">
      <c r="A29" s="5">
        <v>30</v>
      </c>
      <c r="B29" s="5">
        <v>0</v>
      </c>
      <c r="C29" s="5">
        <v>134</v>
      </c>
      <c r="D29" s="5">
        <v>230</v>
      </c>
      <c r="E29" s="5">
        <v>51</v>
      </c>
      <c r="F29" s="8">
        <v>466</v>
      </c>
      <c r="G29" s="8">
        <v>-0.3609</v>
      </c>
      <c r="H29" s="8">
        <v>-0.26373999999999997</v>
      </c>
      <c r="I29" s="8">
        <v>1.155556</v>
      </c>
      <c r="J29" s="8"/>
      <c r="K29" s="5">
        <v>30</v>
      </c>
      <c r="L29" s="5">
        <v>0</v>
      </c>
      <c r="M29" s="5">
        <v>186</v>
      </c>
      <c r="N29" s="5">
        <v>178</v>
      </c>
      <c r="O29" s="5">
        <v>51</v>
      </c>
      <c r="P29" s="8">
        <v>466</v>
      </c>
      <c r="Q29" s="8">
        <v>3.0075000000000001E-2</v>
      </c>
      <c r="R29" s="8">
        <v>2.1978000000000001E-2</v>
      </c>
      <c r="S29" s="8">
        <v>1.155556</v>
      </c>
      <c r="T29" s="8"/>
      <c r="U29" s="5">
        <v>30</v>
      </c>
      <c r="V29" s="5">
        <v>0</v>
      </c>
      <c r="W29" s="5">
        <v>316</v>
      </c>
      <c r="X29" s="5">
        <v>73</v>
      </c>
      <c r="Y29" s="5">
        <v>40</v>
      </c>
      <c r="Z29" s="8">
        <v>469</v>
      </c>
      <c r="AA29" s="8">
        <v>0.90334599999999998</v>
      </c>
      <c r="AB29" s="8">
        <v>0.62467899999999998</v>
      </c>
      <c r="AC29" s="8">
        <v>1.1823710000000001</v>
      </c>
      <c r="AD29" s="5">
        <v>0.98138599999999998</v>
      </c>
      <c r="AE29" s="8"/>
      <c r="AF29" s="5">
        <v>0.83642799999999995</v>
      </c>
      <c r="AG29" s="8"/>
      <c r="AH29" s="5">
        <v>0.72309299999999999</v>
      </c>
    </row>
    <row r="30" spans="1:34">
      <c r="A30" s="5">
        <v>30</v>
      </c>
      <c r="B30" s="5">
        <v>15</v>
      </c>
      <c r="C30" s="5">
        <v>173</v>
      </c>
      <c r="D30" s="5">
        <v>181</v>
      </c>
      <c r="E30" s="5">
        <v>40</v>
      </c>
      <c r="F30" s="8">
        <v>434</v>
      </c>
      <c r="G30" s="8">
        <v>-3.4189999999999998E-2</v>
      </c>
      <c r="H30" s="8">
        <v>-2.2599999999999999E-2</v>
      </c>
      <c r="I30" s="8">
        <v>1.2040820000000001</v>
      </c>
      <c r="J30" s="8"/>
      <c r="K30" s="5">
        <v>30</v>
      </c>
      <c r="L30" s="5">
        <v>15</v>
      </c>
      <c r="M30" s="5">
        <v>173</v>
      </c>
      <c r="N30" s="5">
        <v>189</v>
      </c>
      <c r="O30" s="5">
        <v>53</v>
      </c>
      <c r="P30" s="8">
        <v>468</v>
      </c>
      <c r="Q30" s="8">
        <v>-5.9700000000000003E-2</v>
      </c>
      <c r="R30" s="8">
        <v>-4.4200000000000003E-2</v>
      </c>
      <c r="S30" s="8">
        <v>1.1492059999999999</v>
      </c>
      <c r="T30" s="8"/>
      <c r="U30" s="5">
        <v>30</v>
      </c>
      <c r="V30" s="5">
        <v>15</v>
      </c>
      <c r="W30" s="5">
        <v>358</v>
      </c>
      <c r="X30" s="5">
        <v>57</v>
      </c>
      <c r="Y30" s="5">
        <v>40</v>
      </c>
      <c r="Z30" s="8">
        <v>495</v>
      </c>
      <c r="AA30" s="8">
        <v>1.0203390000000001</v>
      </c>
      <c r="AB30" s="8">
        <v>0.72530099999999997</v>
      </c>
      <c r="AC30" s="8">
        <v>1.169014</v>
      </c>
      <c r="AD30" s="5">
        <v>1.0101690000000001</v>
      </c>
      <c r="AE30" s="8"/>
      <c r="AF30" s="5">
        <v>0.86265099999999995</v>
      </c>
      <c r="AG30" s="8"/>
      <c r="AH30" s="5">
        <v>1.0845070000000001</v>
      </c>
    </row>
    <row r="31" spans="1:34">
      <c r="A31" s="5">
        <v>30</v>
      </c>
      <c r="B31" s="5">
        <v>30</v>
      </c>
      <c r="C31" s="5">
        <v>234</v>
      </c>
      <c r="D31" s="5">
        <v>143</v>
      </c>
      <c r="E31" s="5">
        <v>42</v>
      </c>
      <c r="F31" s="8">
        <v>461</v>
      </c>
      <c r="G31" s="8">
        <v>0.348659</v>
      </c>
      <c r="H31" s="8">
        <v>0.24137900000000001</v>
      </c>
      <c r="I31" s="8">
        <v>1.181818</v>
      </c>
      <c r="J31" s="8"/>
      <c r="K31" s="5">
        <v>30</v>
      </c>
      <c r="L31" s="5">
        <v>30</v>
      </c>
      <c r="M31" s="5">
        <v>238</v>
      </c>
      <c r="N31" s="5">
        <v>137</v>
      </c>
      <c r="O31" s="5">
        <v>49</v>
      </c>
      <c r="P31" s="8">
        <v>473</v>
      </c>
      <c r="Q31" s="8">
        <v>0.36996299999999999</v>
      </c>
      <c r="R31" s="8">
        <v>0.26933299999999999</v>
      </c>
      <c r="S31" s="8">
        <v>1.1574070000000001</v>
      </c>
      <c r="T31" s="8"/>
      <c r="U31" s="5">
        <v>30</v>
      </c>
      <c r="V31" s="5">
        <v>30</v>
      </c>
      <c r="W31" s="5">
        <v>304</v>
      </c>
      <c r="X31" s="5">
        <v>67</v>
      </c>
      <c r="Y31" s="5">
        <v>49</v>
      </c>
      <c r="Z31" s="8">
        <v>469</v>
      </c>
      <c r="AA31" s="8">
        <v>0.88104099999999996</v>
      </c>
      <c r="AB31" s="8">
        <v>0.63881399999999999</v>
      </c>
      <c r="AC31" s="8">
        <v>1.159375</v>
      </c>
      <c r="AD31" s="5">
        <v>1.0051840000000001</v>
      </c>
      <c r="AE31" s="8"/>
      <c r="AF31" s="5">
        <v>0.86509899999999995</v>
      </c>
      <c r="AG31" s="8"/>
      <c r="AH31" s="5">
        <v>1.4003369999999999</v>
      </c>
    </row>
    <row r="32" spans="1:34">
      <c r="A32" s="5">
        <v>30</v>
      </c>
      <c r="B32" s="5">
        <v>45</v>
      </c>
      <c r="C32" s="5">
        <v>187</v>
      </c>
      <c r="D32" s="5">
        <v>179</v>
      </c>
      <c r="E32" s="5">
        <v>57</v>
      </c>
      <c r="F32" s="8">
        <v>480</v>
      </c>
      <c r="G32" s="8">
        <v>2.8570999999999999E-2</v>
      </c>
      <c r="H32" s="8">
        <v>2.1857999999999999E-2</v>
      </c>
      <c r="I32" s="8">
        <v>1.133127</v>
      </c>
      <c r="J32" s="8"/>
      <c r="K32" s="5">
        <v>30</v>
      </c>
      <c r="L32" s="5">
        <v>45</v>
      </c>
      <c r="M32" s="5">
        <v>309</v>
      </c>
      <c r="N32" s="5">
        <v>73</v>
      </c>
      <c r="O32" s="5">
        <v>38</v>
      </c>
      <c r="P32" s="8">
        <v>458</v>
      </c>
      <c r="Q32" s="8">
        <v>0.91472900000000001</v>
      </c>
      <c r="R32" s="8">
        <v>0.61780100000000004</v>
      </c>
      <c r="S32" s="8">
        <v>1.1937500000000001</v>
      </c>
      <c r="T32" s="8"/>
      <c r="U32" s="5">
        <v>30</v>
      </c>
      <c r="V32" s="5">
        <v>45</v>
      </c>
      <c r="W32" s="5">
        <v>235</v>
      </c>
      <c r="X32" s="5">
        <v>114</v>
      </c>
      <c r="Y32" s="5">
        <v>51</v>
      </c>
      <c r="Z32" s="8">
        <v>451</v>
      </c>
      <c r="AA32" s="8">
        <v>0.482072</v>
      </c>
      <c r="AB32" s="8">
        <v>0.34670499999999999</v>
      </c>
      <c r="AC32" s="8">
        <v>1.163333</v>
      </c>
      <c r="AD32" s="5">
        <v>1.016607</v>
      </c>
      <c r="AE32" s="8"/>
      <c r="AF32" s="5">
        <v>0.85419199999999995</v>
      </c>
      <c r="AG32" s="8"/>
      <c r="AH32" s="5">
        <v>1.307742</v>
      </c>
    </row>
    <row r="33" spans="1:34">
      <c r="A33" s="5">
        <v>30</v>
      </c>
      <c r="B33" s="5">
        <v>60</v>
      </c>
      <c r="C33" s="5">
        <v>141</v>
      </c>
      <c r="D33" s="5">
        <v>258</v>
      </c>
      <c r="E33" s="5">
        <v>41</v>
      </c>
      <c r="F33" s="8">
        <v>481</v>
      </c>
      <c r="G33" s="8">
        <v>-0.41637000000000002</v>
      </c>
      <c r="H33" s="8">
        <v>-0.29322999999999999</v>
      </c>
      <c r="I33" s="8">
        <v>1.173529</v>
      </c>
      <c r="J33" s="8"/>
      <c r="K33" s="5">
        <v>30</v>
      </c>
      <c r="L33" s="5">
        <v>60</v>
      </c>
      <c r="M33" s="5">
        <v>315</v>
      </c>
      <c r="N33" s="5">
        <v>84</v>
      </c>
      <c r="O33" s="5">
        <v>46</v>
      </c>
      <c r="P33" s="8">
        <v>491</v>
      </c>
      <c r="Q33" s="8">
        <v>0.79381400000000002</v>
      </c>
      <c r="R33" s="8">
        <v>0.57894699999999999</v>
      </c>
      <c r="S33" s="8">
        <v>1.156522</v>
      </c>
      <c r="T33" s="8"/>
      <c r="U33" s="5">
        <v>30</v>
      </c>
      <c r="V33" s="5">
        <v>60</v>
      </c>
      <c r="W33" s="5">
        <v>176</v>
      </c>
      <c r="X33" s="5">
        <v>180</v>
      </c>
      <c r="Y33" s="5">
        <v>52</v>
      </c>
      <c r="Z33" s="8">
        <v>460</v>
      </c>
      <c r="AA33" s="8">
        <v>-1.538E-2</v>
      </c>
      <c r="AB33" s="8">
        <v>-1.124E-2</v>
      </c>
      <c r="AC33" s="8">
        <v>1.1558440000000001</v>
      </c>
      <c r="AD33" s="5">
        <v>0.947824</v>
      </c>
      <c r="AE33" s="8"/>
      <c r="AF33" s="5">
        <v>0.82399999999999995</v>
      </c>
      <c r="AG33" s="8"/>
      <c r="AH33" s="5">
        <v>0.70740599999999998</v>
      </c>
    </row>
    <row r="34" spans="1:34">
      <c r="A34" s="5">
        <v>30</v>
      </c>
      <c r="B34" s="5">
        <v>75</v>
      </c>
      <c r="C34" s="5">
        <v>95</v>
      </c>
      <c r="D34" s="5">
        <v>286</v>
      </c>
      <c r="E34" s="5">
        <v>54</v>
      </c>
      <c r="F34" s="8">
        <v>489</v>
      </c>
      <c r="G34" s="8">
        <v>-0.66090000000000004</v>
      </c>
      <c r="H34" s="8">
        <v>-0.50131000000000003</v>
      </c>
      <c r="I34" s="8">
        <v>1.137313</v>
      </c>
      <c r="J34" s="8"/>
      <c r="K34" s="5">
        <v>30</v>
      </c>
      <c r="L34" s="5">
        <v>75</v>
      </c>
      <c r="M34" s="5">
        <v>235</v>
      </c>
      <c r="N34" s="5">
        <v>126</v>
      </c>
      <c r="O34" s="5">
        <v>44</v>
      </c>
      <c r="P34" s="8">
        <v>449</v>
      </c>
      <c r="Q34" s="8">
        <v>0.437751</v>
      </c>
      <c r="R34" s="8">
        <v>0.30193900000000001</v>
      </c>
      <c r="S34" s="8">
        <v>1.1836070000000001</v>
      </c>
      <c r="T34" s="8"/>
      <c r="U34" s="5">
        <v>30</v>
      </c>
      <c r="V34" s="5">
        <v>75</v>
      </c>
      <c r="W34" s="5">
        <v>113</v>
      </c>
      <c r="X34" s="5">
        <v>261</v>
      </c>
      <c r="Y34" s="5">
        <v>54</v>
      </c>
      <c r="Z34" s="8">
        <v>482</v>
      </c>
      <c r="AA34" s="8">
        <v>-0.52481999999999995</v>
      </c>
      <c r="AB34" s="8">
        <v>-0.39572000000000002</v>
      </c>
      <c r="AC34" s="8">
        <v>1.140244</v>
      </c>
      <c r="AD34" s="5">
        <v>0.97381899999999999</v>
      </c>
      <c r="AE34" s="8"/>
      <c r="AF34" s="5">
        <v>0.852294</v>
      </c>
      <c r="AG34" s="8"/>
      <c r="AH34" s="5">
        <v>4.4705000000000002E-2</v>
      </c>
    </row>
    <row r="35" spans="1:34">
      <c r="A35" s="5">
        <v>30</v>
      </c>
      <c r="B35" s="5">
        <v>90</v>
      </c>
      <c r="C35" s="5">
        <v>108</v>
      </c>
      <c r="D35" s="5">
        <v>269</v>
      </c>
      <c r="E35" s="5">
        <v>42</v>
      </c>
      <c r="F35" s="8">
        <v>461</v>
      </c>
      <c r="G35" s="8">
        <v>-0.61685999999999996</v>
      </c>
      <c r="H35" s="8">
        <v>-0.42706</v>
      </c>
      <c r="I35" s="8">
        <v>1.181818</v>
      </c>
      <c r="J35" s="8"/>
      <c r="K35" s="5">
        <v>30</v>
      </c>
      <c r="L35" s="5">
        <v>90</v>
      </c>
      <c r="M35" s="5">
        <v>190</v>
      </c>
      <c r="N35" s="5">
        <v>152</v>
      </c>
      <c r="O35" s="5">
        <v>53</v>
      </c>
      <c r="P35" s="8">
        <v>448</v>
      </c>
      <c r="Q35" s="8">
        <v>0.153226</v>
      </c>
      <c r="R35" s="8">
        <v>0.111111</v>
      </c>
      <c r="S35" s="8">
        <v>1.159322</v>
      </c>
      <c r="T35" s="8"/>
      <c r="U35" s="5">
        <v>30</v>
      </c>
      <c r="V35" s="5">
        <v>90</v>
      </c>
      <c r="W35" s="5">
        <v>67</v>
      </c>
      <c r="X35" s="5">
        <v>324</v>
      </c>
      <c r="Y35" s="5">
        <v>39</v>
      </c>
      <c r="Z35" s="8">
        <v>469</v>
      </c>
      <c r="AA35" s="8">
        <v>-0.95538999999999996</v>
      </c>
      <c r="AB35" s="8">
        <v>-0.65729000000000004</v>
      </c>
      <c r="AC35" s="8">
        <v>1.1848479999999999</v>
      </c>
      <c r="AD35" s="5">
        <v>1.0679110000000001</v>
      </c>
      <c r="AE35" s="8"/>
      <c r="AF35" s="5">
        <v>0.891378</v>
      </c>
      <c r="AG35" s="8"/>
      <c r="AH35" s="5">
        <v>-0.30851000000000001</v>
      </c>
    </row>
    <row r="36" spans="1:34">
      <c r="A36" s="5">
        <v>30</v>
      </c>
      <c r="B36" s="5">
        <v>105</v>
      </c>
      <c r="C36" s="5">
        <v>190</v>
      </c>
      <c r="D36" s="5">
        <v>170</v>
      </c>
      <c r="E36" s="5">
        <v>53</v>
      </c>
      <c r="F36" s="8">
        <v>466</v>
      </c>
      <c r="G36" s="8">
        <v>7.5188000000000005E-2</v>
      </c>
      <c r="H36" s="8">
        <v>5.5556000000000001E-2</v>
      </c>
      <c r="I36" s="8">
        <v>1.1501600000000001</v>
      </c>
      <c r="J36" s="8"/>
      <c r="K36" s="5">
        <v>30</v>
      </c>
      <c r="L36" s="5">
        <v>105</v>
      </c>
      <c r="M36" s="5">
        <v>178</v>
      </c>
      <c r="N36" s="5">
        <v>199</v>
      </c>
      <c r="O36" s="5">
        <v>55</v>
      </c>
      <c r="P36" s="8">
        <v>487</v>
      </c>
      <c r="Q36" s="8">
        <v>-7.3169999999999999E-2</v>
      </c>
      <c r="R36" s="8">
        <v>-5.57E-2</v>
      </c>
      <c r="S36" s="8">
        <v>1.1355420000000001</v>
      </c>
      <c r="T36" s="8"/>
      <c r="U36" s="5">
        <v>30</v>
      </c>
      <c r="V36" s="5">
        <v>105</v>
      </c>
      <c r="W36" s="5">
        <v>64</v>
      </c>
      <c r="X36" s="5">
        <v>334</v>
      </c>
      <c r="Y36" s="5">
        <v>30</v>
      </c>
      <c r="Z36" s="8">
        <v>458</v>
      </c>
      <c r="AA36" s="8">
        <v>-1.0465100000000001</v>
      </c>
      <c r="AB36" s="8">
        <v>-0.67839000000000005</v>
      </c>
      <c r="AC36" s="8">
        <v>1.2134149999999999</v>
      </c>
      <c r="AD36" s="5">
        <v>1.0232559999999999</v>
      </c>
      <c r="AE36" s="8"/>
      <c r="AF36" s="5">
        <v>0.83919600000000005</v>
      </c>
      <c r="AG36" s="8"/>
      <c r="AH36" s="5">
        <v>-0.10671</v>
      </c>
    </row>
    <row r="37" spans="1:34">
      <c r="A37" s="5">
        <v>30</v>
      </c>
      <c r="B37" s="5">
        <v>120</v>
      </c>
      <c r="C37" s="5">
        <v>212</v>
      </c>
      <c r="D37" s="5">
        <v>118</v>
      </c>
      <c r="E37" s="5">
        <v>57</v>
      </c>
      <c r="F37" s="8">
        <v>444</v>
      </c>
      <c r="G37" s="8">
        <v>0.38524599999999998</v>
      </c>
      <c r="H37" s="8">
        <v>0.28484799999999999</v>
      </c>
      <c r="I37" s="8">
        <v>1.149826</v>
      </c>
      <c r="J37" s="8"/>
      <c r="K37" s="5">
        <v>30</v>
      </c>
      <c r="L37" s="5">
        <v>120</v>
      </c>
      <c r="M37" s="5">
        <v>233</v>
      </c>
      <c r="N37" s="5">
        <v>123</v>
      </c>
      <c r="O37" s="5">
        <v>50</v>
      </c>
      <c r="P37" s="8">
        <v>456</v>
      </c>
      <c r="Q37" s="8">
        <v>0.42968800000000001</v>
      </c>
      <c r="R37" s="8">
        <v>0.30898900000000001</v>
      </c>
      <c r="S37" s="8">
        <v>1.1633990000000001</v>
      </c>
      <c r="T37" s="8"/>
      <c r="U37" s="5">
        <v>30</v>
      </c>
      <c r="V37" s="5">
        <v>120</v>
      </c>
      <c r="W37" s="5">
        <v>68</v>
      </c>
      <c r="X37" s="5">
        <v>322</v>
      </c>
      <c r="Y37" s="5">
        <v>38</v>
      </c>
      <c r="Z37" s="8">
        <v>466</v>
      </c>
      <c r="AA37" s="8">
        <v>-0.95489000000000002</v>
      </c>
      <c r="AB37" s="8">
        <v>-0.65127999999999997</v>
      </c>
      <c r="AC37" s="8">
        <v>1.1890240000000001</v>
      </c>
      <c r="AD37" s="5">
        <v>1.054664</v>
      </c>
      <c r="AE37" s="8"/>
      <c r="AF37" s="5">
        <v>0.884517</v>
      </c>
      <c r="AG37" s="8"/>
      <c r="AH37" s="5">
        <v>0.380749</v>
      </c>
    </row>
    <row r="38" spans="1:34">
      <c r="A38" s="5">
        <v>30</v>
      </c>
      <c r="B38" s="5">
        <v>135</v>
      </c>
      <c r="C38" s="5">
        <v>181</v>
      </c>
      <c r="D38" s="5">
        <v>182</v>
      </c>
      <c r="E38" s="5">
        <v>53</v>
      </c>
      <c r="F38" s="8">
        <v>469</v>
      </c>
      <c r="G38" s="8">
        <v>-3.7200000000000002E-3</v>
      </c>
      <c r="H38" s="8">
        <v>-2.7499999999999998E-3</v>
      </c>
      <c r="I38" s="8">
        <v>1.1487339999999999</v>
      </c>
      <c r="J38" s="8"/>
      <c r="K38" s="5">
        <v>30</v>
      </c>
      <c r="L38" s="5">
        <v>135</v>
      </c>
      <c r="M38" s="5">
        <v>303</v>
      </c>
      <c r="N38" s="5">
        <v>71</v>
      </c>
      <c r="O38" s="5">
        <v>40</v>
      </c>
      <c r="P38" s="8">
        <v>454</v>
      </c>
      <c r="Q38" s="8">
        <v>0.91338600000000003</v>
      </c>
      <c r="R38" s="8">
        <v>0.62032100000000001</v>
      </c>
      <c r="S38" s="8">
        <v>1.1910829999999999</v>
      </c>
      <c r="T38" s="8"/>
      <c r="U38" s="5">
        <v>30</v>
      </c>
      <c r="V38" s="5">
        <v>135</v>
      </c>
      <c r="W38" s="5">
        <v>115</v>
      </c>
      <c r="X38" s="5">
        <v>266</v>
      </c>
      <c r="Y38" s="5">
        <v>63</v>
      </c>
      <c r="Z38" s="8">
        <v>507</v>
      </c>
      <c r="AA38" s="8">
        <v>-0.49186000000000002</v>
      </c>
      <c r="AB38" s="8">
        <v>-0.39633000000000002</v>
      </c>
      <c r="AC38" s="8">
        <v>1.107558</v>
      </c>
      <c r="AD38" s="5">
        <v>1.018472</v>
      </c>
      <c r="AE38" s="8"/>
      <c r="AF38" s="5">
        <v>0.86768800000000001</v>
      </c>
      <c r="AG38" s="8"/>
      <c r="AH38" s="5">
        <v>0.73886399999999997</v>
      </c>
    </row>
    <row r="39" spans="1:34">
      <c r="A39" s="5">
        <v>30</v>
      </c>
      <c r="B39" s="5">
        <v>150</v>
      </c>
      <c r="C39" s="5">
        <v>116</v>
      </c>
      <c r="D39" s="5">
        <v>282</v>
      </c>
      <c r="E39" s="5">
        <v>40</v>
      </c>
      <c r="F39" s="8">
        <v>478</v>
      </c>
      <c r="G39" s="8">
        <v>-0.59711999999999998</v>
      </c>
      <c r="H39" s="8">
        <v>-0.41709000000000002</v>
      </c>
      <c r="I39" s="8">
        <v>1.1775150000000001</v>
      </c>
      <c r="J39" s="8"/>
      <c r="K39" s="5">
        <v>30</v>
      </c>
      <c r="L39" s="5">
        <v>150</v>
      </c>
      <c r="M39" s="5">
        <v>324</v>
      </c>
      <c r="N39" s="5">
        <v>76</v>
      </c>
      <c r="O39" s="5">
        <v>40</v>
      </c>
      <c r="P39" s="8">
        <v>480</v>
      </c>
      <c r="Q39" s="8">
        <v>0.885714</v>
      </c>
      <c r="R39" s="8">
        <v>0.62</v>
      </c>
      <c r="S39" s="8">
        <v>1.176471</v>
      </c>
      <c r="T39" s="8"/>
      <c r="U39" s="5">
        <v>30</v>
      </c>
      <c r="V39" s="5">
        <v>150</v>
      </c>
      <c r="W39" s="5">
        <v>159</v>
      </c>
      <c r="X39" s="5">
        <v>185</v>
      </c>
      <c r="Y39" s="5">
        <v>52</v>
      </c>
      <c r="Z39" s="8">
        <v>448</v>
      </c>
      <c r="AA39" s="8">
        <v>-0.10484</v>
      </c>
      <c r="AB39" s="8">
        <v>-7.5579999999999994E-2</v>
      </c>
      <c r="AC39" s="8">
        <v>1.1621619999999999</v>
      </c>
      <c r="AD39" s="5">
        <v>1.0328059999999999</v>
      </c>
      <c r="AE39" s="8"/>
      <c r="AF39" s="5">
        <v>0.87273900000000004</v>
      </c>
      <c r="AG39" s="8"/>
      <c r="AH39" s="5">
        <v>0.71504800000000002</v>
      </c>
    </row>
    <row r="40" spans="1:34">
      <c r="A40" s="5">
        <v>30</v>
      </c>
      <c r="B40" s="5">
        <v>165</v>
      </c>
      <c r="C40" s="5">
        <v>83</v>
      </c>
      <c r="D40" s="5">
        <v>297</v>
      </c>
      <c r="E40" s="5">
        <v>42</v>
      </c>
      <c r="F40" s="8">
        <v>464</v>
      </c>
      <c r="G40" s="8">
        <v>-0.81061000000000005</v>
      </c>
      <c r="H40" s="8">
        <v>-0.56315999999999999</v>
      </c>
      <c r="I40" s="8">
        <v>1.180124</v>
      </c>
      <c r="J40" s="8"/>
      <c r="K40" s="5">
        <v>30</v>
      </c>
      <c r="L40" s="5">
        <v>165</v>
      </c>
      <c r="M40" s="5">
        <v>251</v>
      </c>
      <c r="N40" s="5">
        <v>120</v>
      </c>
      <c r="O40" s="5">
        <v>51</v>
      </c>
      <c r="P40" s="8">
        <v>473</v>
      </c>
      <c r="Q40" s="8">
        <v>0.47985299999999997</v>
      </c>
      <c r="R40" s="8">
        <v>0.35310000000000002</v>
      </c>
      <c r="S40" s="8">
        <v>1.152174</v>
      </c>
      <c r="T40" s="8"/>
      <c r="U40" s="5">
        <v>30</v>
      </c>
      <c r="V40" s="5">
        <v>165</v>
      </c>
      <c r="W40" s="5">
        <v>251</v>
      </c>
      <c r="X40" s="5">
        <v>109</v>
      </c>
      <c r="Y40" s="5">
        <v>37</v>
      </c>
      <c r="Z40" s="8">
        <v>434</v>
      </c>
      <c r="AA40" s="8">
        <v>0.60683799999999999</v>
      </c>
      <c r="AB40" s="8">
        <v>0.39444400000000002</v>
      </c>
      <c r="AC40" s="8">
        <v>1.212121</v>
      </c>
      <c r="AD40" s="5">
        <v>1.0595779999999999</v>
      </c>
      <c r="AE40" s="8"/>
      <c r="AF40" s="5">
        <v>0.88624400000000003</v>
      </c>
      <c r="AG40" s="8"/>
      <c r="AH40" s="5">
        <v>0.60993699999999995</v>
      </c>
    </row>
    <row r="41" spans="1:34">
      <c r="A41" s="5">
        <v>30</v>
      </c>
      <c r="B41" s="5">
        <v>180</v>
      </c>
      <c r="C41" s="5">
        <v>115</v>
      </c>
      <c r="D41" s="5">
        <v>244</v>
      </c>
      <c r="E41" s="5">
        <v>52</v>
      </c>
      <c r="F41" s="8">
        <v>463</v>
      </c>
      <c r="G41" s="8">
        <v>-0.49048999999999998</v>
      </c>
      <c r="H41" s="8">
        <v>-0.35932999999999998</v>
      </c>
      <c r="I41" s="8">
        <v>1.1543410000000001</v>
      </c>
      <c r="J41" s="8"/>
      <c r="K41" s="5">
        <v>30</v>
      </c>
      <c r="L41" s="5">
        <v>180</v>
      </c>
      <c r="M41" s="5">
        <v>183</v>
      </c>
      <c r="N41" s="5">
        <v>184</v>
      </c>
      <c r="O41" s="5">
        <v>45</v>
      </c>
      <c r="P41" s="8">
        <v>457</v>
      </c>
      <c r="Q41" s="8">
        <v>-3.8899999999999998E-3</v>
      </c>
      <c r="R41" s="8">
        <v>-2.7200000000000002E-3</v>
      </c>
      <c r="S41" s="8">
        <v>1.176282</v>
      </c>
      <c r="T41" s="8"/>
      <c r="U41" s="5">
        <v>30</v>
      </c>
      <c r="V41" s="5">
        <v>180</v>
      </c>
      <c r="W41" s="5">
        <v>311</v>
      </c>
      <c r="X41" s="5">
        <v>79</v>
      </c>
      <c r="Y41" s="5">
        <v>53</v>
      </c>
      <c r="Z41" s="8">
        <v>496</v>
      </c>
      <c r="AA41" s="8">
        <v>0.78378400000000004</v>
      </c>
      <c r="AB41" s="8">
        <v>0.59487199999999996</v>
      </c>
      <c r="AC41" s="8">
        <v>1.1370260000000001</v>
      </c>
      <c r="AD41" s="5">
        <v>0.96201199999999998</v>
      </c>
      <c r="AE41" s="8"/>
      <c r="AF41" s="5">
        <v>0.84741999999999995</v>
      </c>
      <c r="AG41" s="8"/>
      <c r="AH41" s="5">
        <v>0.703762</v>
      </c>
    </row>
    <row r="42" spans="1:34">
      <c r="A42" s="5">
        <v>45</v>
      </c>
      <c r="B42" s="5">
        <v>0</v>
      </c>
      <c r="C42" s="5">
        <v>53</v>
      </c>
      <c r="D42" s="5">
        <v>330</v>
      </c>
      <c r="E42" s="5">
        <v>36</v>
      </c>
      <c r="F42" s="8">
        <v>455</v>
      </c>
      <c r="G42" s="8">
        <v>-1.0862700000000001</v>
      </c>
      <c r="H42" s="8">
        <v>-0.72323999999999999</v>
      </c>
      <c r="I42" s="8">
        <v>1.2006270000000001</v>
      </c>
      <c r="J42" s="8"/>
      <c r="K42" s="5">
        <v>45</v>
      </c>
      <c r="L42" s="5">
        <v>0</v>
      </c>
      <c r="M42" s="5">
        <v>180</v>
      </c>
      <c r="N42" s="5">
        <v>161</v>
      </c>
      <c r="O42" s="5">
        <v>48</v>
      </c>
      <c r="P42" s="8">
        <v>437</v>
      </c>
      <c r="Q42" s="8">
        <v>8.0169000000000004E-2</v>
      </c>
      <c r="R42" s="8">
        <v>5.5717999999999997E-2</v>
      </c>
      <c r="S42" s="8">
        <v>1.1799310000000001</v>
      </c>
      <c r="T42" s="8"/>
      <c r="U42" s="5">
        <v>45</v>
      </c>
      <c r="V42" s="5">
        <v>0</v>
      </c>
      <c r="W42" s="5">
        <v>184</v>
      </c>
      <c r="X42" s="5">
        <v>162</v>
      </c>
      <c r="Y42" s="5">
        <v>50</v>
      </c>
      <c r="Z42" s="8">
        <v>446</v>
      </c>
      <c r="AA42" s="8">
        <v>8.9430999999999997E-2</v>
      </c>
      <c r="AB42" s="8">
        <v>6.3584000000000002E-2</v>
      </c>
      <c r="AC42" s="8">
        <v>1.168919</v>
      </c>
      <c r="AD42" s="5">
        <v>1.043137</v>
      </c>
      <c r="AE42" s="8"/>
      <c r="AF42" s="5">
        <v>0.86161900000000002</v>
      </c>
      <c r="AG42" s="8"/>
      <c r="AH42" s="5">
        <v>-0.10031</v>
      </c>
    </row>
    <row r="43" spans="1:34">
      <c r="A43" s="5">
        <v>45</v>
      </c>
      <c r="B43" s="5">
        <v>15</v>
      </c>
      <c r="C43" s="5">
        <v>99</v>
      </c>
      <c r="D43" s="5">
        <v>289</v>
      </c>
      <c r="E43" s="5">
        <v>50</v>
      </c>
      <c r="F43" s="8">
        <v>488</v>
      </c>
      <c r="G43" s="8">
        <v>-0.65971999999999997</v>
      </c>
      <c r="H43" s="8">
        <v>-0.48969000000000001</v>
      </c>
      <c r="I43" s="8">
        <v>1.147929</v>
      </c>
      <c r="J43" s="8"/>
      <c r="K43" s="5">
        <v>45</v>
      </c>
      <c r="L43" s="5">
        <v>15</v>
      </c>
      <c r="M43" s="5">
        <v>132</v>
      </c>
      <c r="N43" s="5">
        <v>216</v>
      </c>
      <c r="O43" s="5">
        <v>59</v>
      </c>
      <c r="P43" s="8">
        <v>466</v>
      </c>
      <c r="Q43" s="8">
        <v>-0.31579000000000002</v>
      </c>
      <c r="R43" s="8">
        <v>-0.24138000000000001</v>
      </c>
      <c r="S43" s="8">
        <v>1.1335500000000001</v>
      </c>
      <c r="T43" s="8"/>
      <c r="U43" s="5">
        <v>45</v>
      </c>
      <c r="V43" s="5">
        <v>15</v>
      </c>
      <c r="W43" s="5">
        <v>245</v>
      </c>
      <c r="X43" s="5">
        <v>120</v>
      </c>
      <c r="Y43" s="5">
        <v>51</v>
      </c>
      <c r="Z43" s="8">
        <v>467</v>
      </c>
      <c r="AA43" s="8">
        <v>0.468165</v>
      </c>
      <c r="AB43" s="8">
        <v>0.34246599999999999</v>
      </c>
      <c r="AC43" s="8">
        <v>1.155063</v>
      </c>
      <c r="AD43" s="5">
        <v>0.93280700000000005</v>
      </c>
      <c r="AE43" s="8"/>
      <c r="AF43" s="5">
        <v>0.82151099999999999</v>
      </c>
      <c r="AG43" s="8"/>
      <c r="AH43" s="5">
        <v>0.112872</v>
      </c>
    </row>
    <row r="44" spans="1:34">
      <c r="A44" s="5">
        <v>45</v>
      </c>
      <c r="B44" s="5">
        <v>30</v>
      </c>
      <c r="C44" s="5">
        <v>134</v>
      </c>
      <c r="D44" s="5">
        <v>212</v>
      </c>
      <c r="E44" s="5">
        <v>52</v>
      </c>
      <c r="F44" s="8">
        <v>450</v>
      </c>
      <c r="G44" s="8">
        <v>-0.312</v>
      </c>
      <c r="H44" s="8">
        <v>-0.22542999999999999</v>
      </c>
      <c r="I44" s="8">
        <v>1.1610739999999999</v>
      </c>
      <c r="J44" s="8"/>
      <c r="K44" s="5">
        <v>45</v>
      </c>
      <c r="L44" s="5">
        <v>30</v>
      </c>
      <c r="M44" s="5">
        <v>120</v>
      </c>
      <c r="N44" s="5">
        <v>224</v>
      </c>
      <c r="O44" s="5">
        <v>50</v>
      </c>
      <c r="P44" s="8">
        <v>444</v>
      </c>
      <c r="Q44" s="8">
        <v>-0.42623</v>
      </c>
      <c r="R44" s="8">
        <v>-0.30232999999999999</v>
      </c>
      <c r="S44" s="8">
        <v>1.1700680000000001</v>
      </c>
      <c r="T44" s="8"/>
      <c r="U44" s="5">
        <v>45</v>
      </c>
      <c r="V44" s="5">
        <v>30</v>
      </c>
      <c r="W44" s="5">
        <v>318</v>
      </c>
      <c r="X44" s="5">
        <v>80</v>
      </c>
      <c r="Y44" s="5">
        <v>42</v>
      </c>
      <c r="Z44" s="8">
        <v>482</v>
      </c>
      <c r="AA44" s="8">
        <v>0.84397200000000006</v>
      </c>
      <c r="AB44" s="8">
        <v>0.59799000000000002</v>
      </c>
      <c r="AC44" s="8">
        <v>1.170588</v>
      </c>
      <c r="AD44" s="5">
        <v>0.99673199999999995</v>
      </c>
      <c r="AE44" s="8"/>
      <c r="AF44" s="5">
        <v>0.852572</v>
      </c>
      <c r="AG44" s="8"/>
      <c r="AH44" s="5">
        <v>0.60841800000000001</v>
      </c>
    </row>
    <row r="45" spans="1:34">
      <c r="A45" s="5">
        <v>45</v>
      </c>
      <c r="B45" s="5">
        <v>45</v>
      </c>
      <c r="C45" s="5">
        <v>200</v>
      </c>
      <c r="D45" s="5">
        <v>167</v>
      </c>
      <c r="E45" s="5">
        <v>46</v>
      </c>
      <c r="F45" s="8">
        <v>459</v>
      </c>
      <c r="G45" s="8">
        <v>0.127413</v>
      </c>
      <c r="H45" s="8">
        <v>8.9917999999999998E-2</v>
      </c>
      <c r="I45" s="8">
        <v>1.1725239999999999</v>
      </c>
      <c r="J45" s="8"/>
      <c r="K45" s="5">
        <v>45</v>
      </c>
      <c r="L45" s="5">
        <v>45</v>
      </c>
      <c r="M45" s="5">
        <v>201</v>
      </c>
      <c r="N45" s="5">
        <v>172</v>
      </c>
      <c r="O45" s="5">
        <v>55</v>
      </c>
      <c r="P45" s="8">
        <v>483</v>
      </c>
      <c r="Q45" s="8">
        <v>0.10247299999999999</v>
      </c>
      <c r="R45" s="8">
        <v>7.7747999999999998E-2</v>
      </c>
      <c r="S45" s="8">
        <v>1.137195</v>
      </c>
      <c r="T45" s="8"/>
      <c r="U45" s="5">
        <v>45</v>
      </c>
      <c r="V45" s="5">
        <v>45</v>
      </c>
      <c r="W45" s="5">
        <v>332</v>
      </c>
      <c r="X45" s="5">
        <v>75</v>
      </c>
      <c r="Y45" s="5">
        <v>40</v>
      </c>
      <c r="Z45" s="8">
        <v>487</v>
      </c>
      <c r="AA45" s="8">
        <v>0.89546999999999999</v>
      </c>
      <c r="AB45" s="8">
        <v>0.63144999999999996</v>
      </c>
      <c r="AC45" s="8">
        <v>1.172911</v>
      </c>
      <c r="AD45" s="5">
        <v>0.94773499999999999</v>
      </c>
      <c r="AE45" s="8"/>
      <c r="AF45" s="5">
        <v>0.81572500000000003</v>
      </c>
      <c r="AG45" s="8"/>
      <c r="AH45" s="5">
        <v>1.0864549999999999</v>
      </c>
    </row>
    <row r="46" spans="1:34">
      <c r="A46" s="5">
        <v>45</v>
      </c>
      <c r="B46" s="5">
        <v>60</v>
      </c>
      <c r="C46" s="5">
        <v>140</v>
      </c>
      <c r="D46" s="5">
        <v>220</v>
      </c>
      <c r="E46" s="5">
        <v>63</v>
      </c>
      <c r="F46" s="8">
        <v>486</v>
      </c>
      <c r="G46" s="8">
        <v>-0.27972000000000002</v>
      </c>
      <c r="H46" s="8">
        <v>-0.22222</v>
      </c>
      <c r="I46" s="8">
        <v>1.1145510000000001</v>
      </c>
      <c r="J46" s="8"/>
      <c r="K46" s="5">
        <v>45</v>
      </c>
      <c r="L46" s="5">
        <v>60</v>
      </c>
      <c r="M46" s="5">
        <v>253</v>
      </c>
      <c r="N46" s="5">
        <v>138</v>
      </c>
      <c r="O46" s="5">
        <v>45</v>
      </c>
      <c r="P46" s="8">
        <v>481</v>
      </c>
      <c r="Q46" s="8">
        <v>0.40925299999999998</v>
      </c>
      <c r="R46" s="8">
        <v>0.29411799999999999</v>
      </c>
      <c r="S46" s="8">
        <v>1.1636899999999999</v>
      </c>
      <c r="T46" s="8"/>
      <c r="U46" s="5">
        <v>45</v>
      </c>
      <c r="V46" s="5">
        <v>60</v>
      </c>
      <c r="W46" s="5">
        <v>325</v>
      </c>
      <c r="X46" s="5">
        <v>70</v>
      </c>
      <c r="Y46" s="5">
        <v>37</v>
      </c>
      <c r="Z46" s="8">
        <v>469</v>
      </c>
      <c r="AA46" s="8">
        <v>0.94795499999999999</v>
      </c>
      <c r="AB46" s="8">
        <v>0.64556999999999998</v>
      </c>
      <c r="AC46" s="8">
        <v>1.189759</v>
      </c>
      <c r="AD46" s="5">
        <v>1.0340480000000001</v>
      </c>
      <c r="AE46" s="8"/>
      <c r="AF46" s="5">
        <v>0.87099599999999999</v>
      </c>
      <c r="AG46" s="8"/>
      <c r="AH46" s="5">
        <v>1.1278079999999999</v>
      </c>
    </row>
    <row r="47" spans="1:34">
      <c r="A47" s="5">
        <v>45</v>
      </c>
      <c r="B47" s="5">
        <v>75</v>
      </c>
      <c r="C47" s="5">
        <v>96</v>
      </c>
      <c r="D47" s="5">
        <v>283</v>
      </c>
      <c r="E47" s="5">
        <v>47</v>
      </c>
      <c r="F47" s="8">
        <v>473</v>
      </c>
      <c r="G47" s="8">
        <v>-0.68498000000000003</v>
      </c>
      <c r="H47" s="8">
        <v>-0.49340000000000001</v>
      </c>
      <c r="I47" s="8">
        <v>1.162577</v>
      </c>
      <c r="J47" s="8"/>
      <c r="K47" s="5">
        <v>45</v>
      </c>
      <c r="L47" s="5">
        <v>75</v>
      </c>
      <c r="M47" s="5">
        <v>252</v>
      </c>
      <c r="N47" s="5">
        <v>112</v>
      </c>
      <c r="O47" s="5">
        <v>50</v>
      </c>
      <c r="P47" s="8">
        <v>464</v>
      </c>
      <c r="Q47" s="8">
        <v>0.53030299999999997</v>
      </c>
      <c r="R47" s="8">
        <v>0.38461499999999998</v>
      </c>
      <c r="S47" s="8">
        <v>1.1592359999999999</v>
      </c>
      <c r="T47" s="8"/>
      <c r="U47" s="5">
        <v>45</v>
      </c>
      <c r="V47" s="5">
        <v>75</v>
      </c>
      <c r="W47" s="5">
        <v>253</v>
      </c>
      <c r="X47" s="5">
        <v>124</v>
      </c>
      <c r="Y47" s="5">
        <v>46</v>
      </c>
      <c r="Z47" s="8">
        <v>469</v>
      </c>
      <c r="AA47" s="8">
        <v>0.47955399999999998</v>
      </c>
      <c r="AB47" s="8">
        <v>0.34217500000000001</v>
      </c>
      <c r="AC47" s="8">
        <v>1.1671830000000001</v>
      </c>
      <c r="AD47" s="5">
        <v>0.99157099999999998</v>
      </c>
      <c r="AE47" s="8"/>
      <c r="AF47" s="5">
        <v>0.85384199999999999</v>
      </c>
      <c r="AG47" s="8"/>
      <c r="AH47" s="5">
        <v>0.60681099999999999</v>
      </c>
    </row>
    <row r="48" spans="1:34">
      <c r="A48" s="5">
        <v>45</v>
      </c>
      <c r="B48" s="5">
        <v>90</v>
      </c>
      <c r="C48" s="5">
        <v>68</v>
      </c>
      <c r="D48" s="5">
        <v>350</v>
      </c>
      <c r="E48" s="5">
        <v>29</v>
      </c>
      <c r="F48" s="8">
        <v>476</v>
      </c>
      <c r="G48" s="8">
        <v>-1.0217400000000001</v>
      </c>
      <c r="H48" s="8">
        <v>-0.67464000000000002</v>
      </c>
      <c r="I48" s="8">
        <v>1.2046110000000001</v>
      </c>
      <c r="J48" s="8"/>
      <c r="K48" s="5">
        <v>45</v>
      </c>
      <c r="L48" s="5">
        <v>90</v>
      </c>
      <c r="M48" s="5">
        <v>189</v>
      </c>
      <c r="N48" s="5">
        <v>164</v>
      </c>
      <c r="O48" s="5">
        <v>50</v>
      </c>
      <c r="P48" s="8">
        <v>453</v>
      </c>
      <c r="Q48" s="8">
        <v>9.8813999999999999E-2</v>
      </c>
      <c r="R48" s="8">
        <v>7.0821999999999996E-2</v>
      </c>
      <c r="S48" s="8">
        <v>1.165017</v>
      </c>
      <c r="T48" s="8"/>
      <c r="U48" s="5">
        <v>45</v>
      </c>
      <c r="V48" s="5">
        <v>90</v>
      </c>
      <c r="W48" s="5">
        <v>182</v>
      </c>
      <c r="X48" s="5">
        <v>167</v>
      </c>
      <c r="Y48" s="5">
        <v>57</v>
      </c>
      <c r="Z48" s="8">
        <v>463</v>
      </c>
      <c r="AA48" s="8">
        <v>5.7034000000000001E-2</v>
      </c>
      <c r="AB48" s="8">
        <v>4.2979999999999997E-2</v>
      </c>
      <c r="AC48" s="8">
        <v>1.140523</v>
      </c>
      <c r="AD48" s="5">
        <v>1.0108699999999999</v>
      </c>
      <c r="AE48" s="8"/>
      <c r="AF48" s="5">
        <v>0.83732099999999998</v>
      </c>
      <c r="AG48" s="8"/>
      <c r="AH48" s="5">
        <v>-0.10231</v>
      </c>
    </row>
    <row r="49" spans="1:34">
      <c r="A49" s="5">
        <v>45</v>
      </c>
      <c r="B49" s="5">
        <v>105</v>
      </c>
      <c r="C49" s="5">
        <v>88</v>
      </c>
      <c r="D49" s="5">
        <v>296</v>
      </c>
      <c r="E49" s="5">
        <v>55</v>
      </c>
      <c r="F49" s="8">
        <v>494</v>
      </c>
      <c r="G49" s="8">
        <v>-0.70748</v>
      </c>
      <c r="H49" s="8">
        <v>-0.54166999999999998</v>
      </c>
      <c r="I49" s="8">
        <v>1.1327430000000001</v>
      </c>
      <c r="J49" s="8"/>
      <c r="K49" s="5">
        <v>45</v>
      </c>
      <c r="L49" s="5">
        <v>105</v>
      </c>
      <c r="M49" s="5">
        <v>118</v>
      </c>
      <c r="N49" s="5">
        <v>260</v>
      </c>
      <c r="O49" s="5">
        <v>45</v>
      </c>
      <c r="P49" s="8">
        <v>468</v>
      </c>
      <c r="Q49" s="8">
        <v>-0.52985000000000004</v>
      </c>
      <c r="R49" s="8">
        <v>-0.37565999999999999</v>
      </c>
      <c r="S49" s="8">
        <v>1.1702790000000001</v>
      </c>
      <c r="T49" s="8"/>
      <c r="U49" s="5">
        <v>45</v>
      </c>
      <c r="V49" s="5">
        <v>105</v>
      </c>
      <c r="W49" s="5">
        <v>126</v>
      </c>
      <c r="X49" s="5">
        <v>252</v>
      </c>
      <c r="Y49" s="5">
        <v>40</v>
      </c>
      <c r="Z49" s="8">
        <v>458</v>
      </c>
      <c r="AA49" s="8">
        <v>-0.48837000000000003</v>
      </c>
      <c r="AB49" s="8">
        <v>-0.33333000000000002</v>
      </c>
      <c r="AC49" s="8">
        <v>1.188679</v>
      </c>
      <c r="AD49" s="5">
        <v>1.0021150000000001</v>
      </c>
      <c r="AE49" s="8"/>
      <c r="AF49" s="5">
        <v>0.86779099999999998</v>
      </c>
      <c r="AG49" s="8"/>
      <c r="AH49" s="5">
        <v>-0.47532000000000002</v>
      </c>
    </row>
    <row r="50" spans="1:34">
      <c r="A50" s="5">
        <v>45</v>
      </c>
      <c r="B50" s="5">
        <v>120</v>
      </c>
      <c r="C50" s="5">
        <v>150</v>
      </c>
      <c r="D50" s="5">
        <v>219</v>
      </c>
      <c r="E50" s="5">
        <v>58</v>
      </c>
      <c r="F50" s="8">
        <v>485</v>
      </c>
      <c r="G50" s="8">
        <v>-0.24210999999999999</v>
      </c>
      <c r="H50" s="8">
        <v>-0.18698999999999999</v>
      </c>
      <c r="I50" s="8">
        <v>1.1284400000000001</v>
      </c>
      <c r="J50" s="8"/>
      <c r="K50" s="5">
        <v>45</v>
      </c>
      <c r="L50" s="5">
        <v>120</v>
      </c>
      <c r="M50" s="5">
        <v>122</v>
      </c>
      <c r="N50" s="5">
        <v>238</v>
      </c>
      <c r="O50" s="5">
        <v>48</v>
      </c>
      <c r="P50" s="8">
        <v>456</v>
      </c>
      <c r="Q50" s="8">
        <v>-0.45312999999999998</v>
      </c>
      <c r="R50" s="8">
        <v>-0.32222000000000001</v>
      </c>
      <c r="S50" s="8">
        <v>1.168831</v>
      </c>
      <c r="T50" s="8"/>
      <c r="U50" s="5">
        <v>45</v>
      </c>
      <c r="V50" s="5">
        <v>120</v>
      </c>
      <c r="W50" s="5">
        <v>94</v>
      </c>
      <c r="X50" s="5">
        <v>312</v>
      </c>
      <c r="Y50" s="5">
        <v>40</v>
      </c>
      <c r="Z50" s="8">
        <v>486</v>
      </c>
      <c r="AA50" s="8">
        <v>-0.76224000000000003</v>
      </c>
      <c r="AB50" s="8">
        <v>-0.53695000000000004</v>
      </c>
      <c r="AC50" s="8">
        <v>1.1734100000000001</v>
      </c>
      <c r="AD50" s="5">
        <v>0.958426</v>
      </c>
      <c r="AE50" s="8"/>
      <c r="AF50" s="5">
        <v>0.82564099999999996</v>
      </c>
      <c r="AG50" s="8"/>
      <c r="AH50" s="5">
        <v>-0.40222000000000002</v>
      </c>
    </row>
    <row r="51" spans="1:34">
      <c r="A51" s="5">
        <v>45</v>
      </c>
      <c r="B51" s="5">
        <v>135</v>
      </c>
      <c r="C51" s="5">
        <v>186</v>
      </c>
      <c r="D51" s="5">
        <v>177</v>
      </c>
      <c r="E51" s="5">
        <v>46</v>
      </c>
      <c r="F51" s="8">
        <v>455</v>
      </c>
      <c r="G51" s="8">
        <v>3.5293999999999999E-2</v>
      </c>
      <c r="H51" s="8">
        <v>2.4792999999999999E-2</v>
      </c>
      <c r="I51" s="8">
        <v>1.1747570000000001</v>
      </c>
      <c r="J51" s="8"/>
      <c r="K51" s="5">
        <v>45</v>
      </c>
      <c r="L51" s="5">
        <v>135</v>
      </c>
      <c r="M51" s="5">
        <v>184</v>
      </c>
      <c r="N51" s="5">
        <v>176</v>
      </c>
      <c r="O51" s="5">
        <v>48</v>
      </c>
      <c r="P51" s="8">
        <v>456</v>
      </c>
      <c r="Q51" s="8">
        <v>3.125E-2</v>
      </c>
      <c r="R51" s="8">
        <v>2.2221999999999999E-2</v>
      </c>
      <c r="S51" s="8">
        <v>1.168831</v>
      </c>
      <c r="T51" s="8"/>
      <c r="U51" s="5">
        <v>45</v>
      </c>
      <c r="V51" s="5">
        <v>135</v>
      </c>
      <c r="W51" s="5">
        <v>54</v>
      </c>
      <c r="X51" s="5">
        <v>363</v>
      </c>
      <c r="Y51" s="5">
        <v>31</v>
      </c>
      <c r="Z51" s="8">
        <v>479</v>
      </c>
      <c r="AA51" s="8">
        <v>-1.1075299999999999</v>
      </c>
      <c r="AB51" s="8">
        <v>-0.74100999999999995</v>
      </c>
      <c r="AC51" s="8">
        <v>1.1982759999999999</v>
      </c>
      <c r="AD51" s="5">
        <v>1.053763</v>
      </c>
      <c r="AE51" s="8"/>
      <c r="AF51" s="5">
        <v>0.87050400000000006</v>
      </c>
      <c r="AG51" s="8"/>
      <c r="AH51" s="5">
        <v>-9.9140000000000006E-2</v>
      </c>
    </row>
    <row r="52" spans="1:34">
      <c r="A52" s="5">
        <v>45</v>
      </c>
      <c r="B52" s="5">
        <v>150</v>
      </c>
      <c r="C52" s="5">
        <v>132</v>
      </c>
      <c r="D52" s="5">
        <v>220</v>
      </c>
      <c r="E52" s="5">
        <v>68</v>
      </c>
      <c r="F52" s="8">
        <v>488</v>
      </c>
      <c r="G52" s="8">
        <v>-0.30556</v>
      </c>
      <c r="H52" s="8">
        <v>-0.25</v>
      </c>
      <c r="I52" s="8">
        <v>1.1000000000000001</v>
      </c>
      <c r="J52" s="8"/>
      <c r="K52" s="5">
        <v>45</v>
      </c>
      <c r="L52" s="5">
        <v>150</v>
      </c>
      <c r="M52" s="5">
        <v>221</v>
      </c>
      <c r="N52" s="5">
        <v>145</v>
      </c>
      <c r="O52" s="5">
        <v>58</v>
      </c>
      <c r="P52" s="8">
        <v>482</v>
      </c>
      <c r="Q52" s="8">
        <v>0.26950400000000002</v>
      </c>
      <c r="R52" s="8">
        <v>0.20765</v>
      </c>
      <c r="S52" s="8">
        <v>1.1296299999999999</v>
      </c>
      <c r="T52" s="8"/>
      <c r="U52" s="5">
        <v>45</v>
      </c>
      <c r="V52" s="5">
        <v>150</v>
      </c>
      <c r="W52" s="5">
        <v>72</v>
      </c>
      <c r="X52" s="5">
        <v>312</v>
      </c>
      <c r="Y52" s="5">
        <v>38</v>
      </c>
      <c r="Z52" s="8">
        <v>460</v>
      </c>
      <c r="AA52" s="8">
        <v>-0.92308000000000001</v>
      </c>
      <c r="AB52" s="8">
        <v>-0.625</v>
      </c>
      <c r="AC52" s="8">
        <v>1.192547</v>
      </c>
      <c r="AD52" s="5">
        <v>0.99624800000000002</v>
      </c>
      <c r="AE52" s="8"/>
      <c r="AF52" s="5">
        <v>0.84684099999999995</v>
      </c>
      <c r="AG52" s="8"/>
      <c r="AH52" s="5">
        <v>9.0684000000000001E-2</v>
      </c>
    </row>
    <row r="53" spans="1:34">
      <c r="A53" s="5">
        <v>45</v>
      </c>
      <c r="B53" s="5">
        <v>165</v>
      </c>
      <c r="C53" s="5">
        <v>80</v>
      </c>
      <c r="D53" s="5">
        <v>288</v>
      </c>
      <c r="E53" s="5">
        <v>48</v>
      </c>
      <c r="F53" s="8">
        <v>464</v>
      </c>
      <c r="G53" s="8">
        <v>-0.78788000000000002</v>
      </c>
      <c r="H53" s="8">
        <v>-0.56521999999999994</v>
      </c>
      <c r="I53" s="8">
        <v>1.1645570000000001</v>
      </c>
      <c r="J53" s="8"/>
      <c r="K53" s="5">
        <v>45</v>
      </c>
      <c r="L53" s="5">
        <v>165</v>
      </c>
      <c r="M53" s="5">
        <v>250</v>
      </c>
      <c r="N53" s="5">
        <v>134</v>
      </c>
      <c r="O53" s="5">
        <v>61</v>
      </c>
      <c r="P53" s="8">
        <v>506</v>
      </c>
      <c r="Q53" s="8">
        <v>0.37908500000000001</v>
      </c>
      <c r="R53" s="8">
        <v>0.30208299999999999</v>
      </c>
      <c r="S53" s="8">
        <v>1.113043</v>
      </c>
      <c r="T53" s="8"/>
      <c r="U53" s="5">
        <v>45</v>
      </c>
      <c r="V53" s="5">
        <v>165</v>
      </c>
      <c r="W53" s="5">
        <v>113</v>
      </c>
      <c r="X53" s="5">
        <v>255</v>
      </c>
      <c r="Y53" s="5">
        <v>43</v>
      </c>
      <c r="Z53" s="8">
        <v>454</v>
      </c>
      <c r="AA53" s="8">
        <v>-0.55906</v>
      </c>
      <c r="AB53" s="8">
        <v>-0.38586999999999999</v>
      </c>
      <c r="AC53" s="8">
        <v>1.1832800000000001</v>
      </c>
      <c r="AD53" s="5">
        <v>1.017293</v>
      </c>
      <c r="AE53" s="8"/>
      <c r="AF53" s="5">
        <v>0.87382700000000002</v>
      </c>
      <c r="AG53" s="8"/>
      <c r="AH53" s="5">
        <v>8.4519999999999994E-3</v>
      </c>
    </row>
    <row r="54" spans="1:34">
      <c r="A54" s="5">
        <v>45</v>
      </c>
      <c r="B54" s="5">
        <v>180</v>
      </c>
      <c r="C54" s="5">
        <v>73</v>
      </c>
      <c r="D54" s="5">
        <v>345</v>
      </c>
      <c r="E54" s="5">
        <v>33</v>
      </c>
      <c r="F54" s="8">
        <v>484</v>
      </c>
      <c r="G54" s="8">
        <v>-0.95774999999999999</v>
      </c>
      <c r="H54" s="8">
        <v>-0.65071999999999997</v>
      </c>
      <c r="I54" s="8">
        <v>1.1908829999999999</v>
      </c>
      <c r="J54" s="8"/>
      <c r="K54" s="5">
        <v>45</v>
      </c>
      <c r="L54" s="5">
        <v>180</v>
      </c>
      <c r="M54" s="5">
        <v>178</v>
      </c>
      <c r="N54" s="5">
        <v>173</v>
      </c>
      <c r="O54" s="5">
        <v>41</v>
      </c>
      <c r="P54" s="8">
        <v>433</v>
      </c>
      <c r="Q54" s="8">
        <v>2.1458999999999999E-2</v>
      </c>
      <c r="R54" s="8">
        <v>1.4245000000000001E-2</v>
      </c>
      <c r="S54" s="8">
        <v>1.2020550000000001</v>
      </c>
      <c r="T54" s="8"/>
      <c r="U54" s="5">
        <v>45</v>
      </c>
      <c r="V54" s="5">
        <v>180</v>
      </c>
      <c r="W54" s="5">
        <v>190</v>
      </c>
      <c r="X54" s="5">
        <v>160</v>
      </c>
      <c r="Y54" s="5">
        <v>51</v>
      </c>
      <c r="Z54" s="8">
        <v>452</v>
      </c>
      <c r="AA54" s="8">
        <v>0.119048</v>
      </c>
      <c r="AB54" s="8">
        <v>8.5713999999999999E-2</v>
      </c>
      <c r="AC54" s="8">
        <v>1.1627909999999999</v>
      </c>
      <c r="AD54" s="5">
        <v>0.97887299999999999</v>
      </c>
      <c r="AE54" s="8"/>
      <c r="AF54" s="5">
        <v>0.82535899999999995</v>
      </c>
      <c r="AG54" s="8"/>
      <c r="AH54" s="5">
        <v>-9.5439999999999997E-2</v>
      </c>
    </row>
    <row r="55" spans="1:34">
      <c r="A55" s="5">
        <v>60</v>
      </c>
      <c r="B55" s="5">
        <v>0</v>
      </c>
      <c r="C55" s="5">
        <v>123</v>
      </c>
      <c r="D55" s="5">
        <v>222</v>
      </c>
      <c r="E55" s="5">
        <v>47</v>
      </c>
      <c r="F55" s="8">
        <v>439</v>
      </c>
      <c r="G55" s="8">
        <v>-0.41422999999999999</v>
      </c>
      <c r="H55" s="8">
        <v>-0.28695999999999999</v>
      </c>
      <c r="I55" s="8">
        <v>1.1815070000000001</v>
      </c>
      <c r="J55" s="8"/>
      <c r="K55" s="5">
        <v>60</v>
      </c>
      <c r="L55" s="5">
        <v>0</v>
      </c>
      <c r="M55" s="5">
        <v>171</v>
      </c>
      <c r="N55" s="5">
        <v>167</v>
      </c>
      <c r="O55" s="5">
        <v>47</v>
      </c>
      <c r="P55" s="8">
        <v>432</v>
      </c>
      <c r="Q55" s="8">
        <v>1.7240999999999999E-2</v>
      </c>
      <c r="R55" s="8">
        <v>1.1834000000000001E-2</v>
      </c>
      <c r="S55" s="8">
        <v>1.1859649999999999</v>
      </c>
      <c r="T55" s="8"/>
      <c r="U55" s="5">
        <v>60</v>
      </c>
      <c r="V55" s="5">
        <v>0</v>
      </c>
      <c r="W55" s="5">
        <v>71</v>
      </c>
      <c r="X55" s="5">
        <v>315</v>
      </c>
      <c r="Y55" s="5">
        <v>46</v>
      </c>
      <c r="Z55" s="8">
        <v>478</v>
      </c>
      <c r="AA55" s="8">
        <v>-0.87770000000000004</v>
      </c>
      <c r="AB55" s="8">
        <v>-0.63212000000000002</v>
      </c>
      <c r="AC55" s="8">
        <v>1.1626510000000001</v>
      </c>
      <c r="AD55" s="5">
        <v>0.98361100000000001</v>
      </c>
      <c r="AE55" s="8"/>
      <c r="AF55" s="5">
        <v>0.84545700000000001</v>
      </c>
      <c r="AG55" s="8"/>
      <c r="AH55" s="5">
        <v>-0.29881999999999997</v>
      </c>
    </row>
    <row r="56" spans="1:34">
      <c r="A56" s="5">
        <v>60</v>
      </c>
      <c r="B56" s="5">
        <v>15</v>
      </c>
      <c r="C56" s="5">
        <v>79</v>
      </c>
      <c r="D56" s="5">
        <v>286</v>
      </c>
      <c r="E56" s="5">
        <v>43</v>
      </c>
      <c r="F56" s="8">
        <v>451</v>
      </c>
      <c r="G56" s="8">
        <v>-0.82469999999999999</v>
      </c>
      <c r="H56" s="8">
        <v>-0.56711999999999996</v>
      </c>
      <c r="I56" s="8">
        <v>1.185065</v>
      </c>
      <c r="J56" s="8"/>
      <c r="K56" s="5">
        <v>60</v>
      </c>
      <c r="L56" s="5">
        <v>15</v>
      </c>
      <c r="M56" s="5">
        <v>106</v>
      </c>
      <c r="N56" s="5">
        <v>214</v>
      </c>
      <c r="O56" s="5">
        <v>64</v>
      </c>
      <c r="P56" s="8">
        <v>448</v>
      </c>
      <c r="Q56" s="8">
        <v>-0.43547999999999998</v>
      </c>
      <c r="R56" s="8">
        <v>-0.33750000000000002</v>
      </c>
      <c r="S56" s="8">
        <v>1.1267609999999999</v>
      </c>
      <c r="T56" s="8"/>
      <c r="U56" s="5">
        <v>60</v>
      </c>
      <c r="V56" s="5">
        <v>15</v>
      </c>
      <c r="W56" s="5">
        <v>124</v>
      </c>
      <c r="X56" s="5">
        <v>257</v>
      </c>
      <c r="Y56" s="5">
        <v>51</v>
      </c>
      <c r="Z56" s="8">
        <v>483</v>
      </c>
      <c r="AA56" s="8">
        <v>-0.46995999999999999</v>
      </c>
      <c r="AB56" s="8">
        <v>-0.34908</v>
      </c>
      <c r="AC56" s="8">
        <v>1.1475900000000001</v>
      </c>
      <c r="AD56" s="5">
        <v>1.021039</v>
      </c>
      <c r="AE56" s="8"/>
      <c r="AF56" s="5">
        <v>0.87301200000000001</v>
      </c>
      <c r="AG56" s="8"/>
      <c r="AH56" s="5">
        <v>-0.47525000000000001</v>
      </c>
    </row>
    <row r="57" spans="1:34">
      <c r="A57" s="5">
        <v>60</v>
      </c>
      <c r="B57" s="5">
        <v>30</v>
      </c>
      <c r="C57" s="5">
        <v>110</v>
      </c>
      <c r="D57" s="5">
        <v>261</v>
      </c>
      <c r="E57" s="5">
        <v>56</v>
      </c>
      <c r="F57" s="8">
        <v>483</v>
      </c>
      <c r="G57" s="8">
        <v>-0.53356999999999999</v>
      </c>
      <c r="H57" s="8">
        <v>-0.40700999999999998</v>
      </c>
      <c r="I57" s="8">
        <v>1.134557</v>
      </c>
      <c r="J57" s="8"/>
      <c r="K57" s="5">
        <v>60</v>
      </c>
      <c r="L57" s="5">
        <v>30</v>
      </c>
      <c r="M57" s="5">
        <v>71</v>
      </c>
      <c r="N57" s="5">
        <v>336</v>
      </c>
      <c r="O57" s="5">
        <v>45</v>
      </c>
      <c r="P57" s="8">
        <v>497</v>
      </c>
      <c r="Q57" s="8">
        <v>-0.89226000000000005</v>
      </c>
      <c r="R57" s="8">
        <v>-0.65110999999999997</v>
      </c>
      <c r="S57" s="8">
        <v>1.15625</v>
      </c>
      <c r="T57" s="8"/>
      <c r="U57" s="5">
        <v>60</v>
      </c>
      <c r="V57" s="5">
        <v>30</v>
      </c>
      <c r="W57" s="5">
        <v>177</v>
      </c>
      <c r="X57" s="5">
        <v>185</v>
      </c>
      <c r="Y57" s="5">
        <v>54</v>
      </c>
      <c r="Z57" s="8">
        <v>470</v>
      </c>
      <c r="AA57" s="8">
        <v>-2.963E-2</v>
      </c>
      <c r="AB57" s="8">
        <v>-2.2100000000000002E-2</v>
      </c>
      <c r="AC57" s="8">
        <v>1.14557</v>
      </c>
      <c r="AD57" s="5">
        <v>1.0197499999999999</v>
      </c>
      <c r="AE57" s="8"/>
      <c r="AF57" s="5">
        <v>0.88368899999999995</v>
      </c>
      <c r="AG57" s="8"/>
      <c r="AH57" s="5">
        <v>-0.28431000000000001</v>
      </c>
    </row>
    <row r="58" spans="1:34">
      <c r="A58" s="5">
        <v>60</v>
      </c>
      <c r="B58" s="5">
        <v>45</v>
      </c>
      <c r="C58" s="5">
        <v>211</v>
      </c>
      <c r="D58" s="5">
        <v>181</v>
      </c>
      <c r="E58" s="5">
        <v>48</v>
      </c>
      <c r="F58" s="8">
        <v>488</v>
      </c>
      <c r="G58" s="8">
        <v>0.104167</v>
      </c>
      <c r="H58" s="8">
        <v>7.6531000000000002E-2</v>
      </c>
      <c r="I58" s="8">
        <v>1.152941</v>
      </c>
      <c r="J58" s="8"/>
      <c r="K58" s="5">
        <v>60</v>
      </c>
      <c r="L58" s="5">
        <v>45</v>
      </c>
      <c r="M58" s="5">
        <v>64</v>
      </c>
      <c r="N58" s="5">
        <v>335</v>
      </c>
      <c r="O58" s="5">
        <v>39</v>
      </c>
      <c r="P58" s="8">
        <v>477</v>
      </c>
      <c r="Q58" s="8">
        <v>-0.97833999999999999</v>
      </c>
      <c r="R58" s="8">
        <v>-0.67920000000000003</v>
      </c>
      <c r="S58" s="8">
        <v>1.1804730000000001</v>
      </c>
      <c r="T58" s="8"/>
      <c r="U58" s="5">
        <v>60</v>
      </c>
      <c r="V58" s="5">
        <v>45</v>
      </c>
      <c r="W58" s="5">
        <v>249</v>
      </c>
      <c r="X58" s="5">
        <v>110</v>
      </c>
      <c r="Y58" s="5">
        <v>53</v>
      </c>
      <c r="Z58" s="8">
        <v>465</v>
      </c>
      <c r="AA58" s="8">
        <v>0.52452799999999999</v>
      </c>
      <c r="AB58" s="8">
        <v>0.387187</v>
      </c>
      <c r="AC58" s="8">
        <v>1.150641</v>
      </c>
      <c r="AD58" s="5">
        <v>1.054765</v>
      </c>
      <c r="AE58" s="8"/>
      <c r="AF58" s="5">
        <v>0.89089799999999997</v>
      </c>
      <c r="AG58" s="8"/>
      <c r="AH58" s="5">
        <v>0.27650000000000002</v>
      </c>
    </row>
    <row r="59" spans="1:34">
      <c r="A59" s="5">
        <v>60</v>
      </c>
      <c r="B59" s="5">
        <v>60</v>
      </c>
      <c r="C59" s="5">
        <v>247</v>
      </c>
      <c r="D59" s="5">
        <v>138</v>
      </c>
      <c r="E59" s="5">
        <v>61</v>
      </c>
      <c r="F59" s="8">
        <v>507</v>
      </c>
      <c r="G59" s="8">
        <v>0.355049</v>
      </c>
      <c r="H59" s="8">
        <v>0.28311700000000001</v>
      </c>
      <c r="I59" s="8">
        <v>1.112717</v>
      </c>
      <c r="J59" s="8"/>
      <c r="K59" s="5">
        <v>60</v>
      </c>
      <c r="L59" s="5">
        <v>60</v>
      </c>
      <c r="M59" s="5">
        <v>111</v>
      </c>
      <c r="N59" s="5">
        <v>213</v>
      </c>
      <c r="O59" s="5">
        <v>41</v>
      </c>
      <c r="P59" s="8">
        <v>406</v>
      </c>
      <c r="Q59" s="8">
        <v>-0.49514999999999998</v>
      </c>
      <c r="R59" s="8">
        <v>-0.31480999999999998</v>
      </c>
      <c r="S59" s="8">
        <v>1.222642</v>
      </c>
      <c r="T59" s="8"/>
      <c r="U59" s="5">
        <v>60</v>
      </c>
      <c r="V59" s="5">
        <v>60</v>
      </c>
      <c r="W59" s="5">
        <v>320</v>
      </c>
      <c r="X59" s="5">
        <v>66</v>
      </c>
      <c r="Y59" s="5">
        <v>53</v>
      </c>
      <c r="Z59" s="8">
        <v>492</v>
      </c>
      <c r="AA59" s="8">
        <v>0.86986300000000005</v>
      </c>
      <c r="AB59" s="8">
        <v>0.65803100000000003</v>
      </c>
      <c r="AC59" s="8">
        <v>1.1386430000000001</v>
      </c>
      <c r="AD59" s="5">
        <v>1.0282450000000001</v>
      </c>
      <c r="AE59" s="8"/>
      <c r="AF59" s="5">
        <v>0.88848499999999997</v>
      </c>
      <c r="AG59" s="8"/>
      <c r="AH59" s="5">
        <v>0.86742699999999995</v>
      </c>
    </row>
    <row r="60" spans="1:34">
      <c r="A60" s="5">
        <v>60</v>
      </c>
      <c r="B60" s="5">
        <v>75</v>
      </c>
      <c r="C60" s="5">
        <v>182</v>
      </c>
      <c r="D60" s="5">
        <v>190</v>
      </c>
      <c r="E60" s="5">
        <v>50</v>
      </c>
      <c r="F60" s="8">
        <v>472</v>
      </c>
      <c r="G60" s="8">
        <v>-2.9409999999999999E-2</v>
      </c>
      <c r="H60" s="8">
        <v>-2.1510000000000001E-2</v>
      </c>
      <c r="I60" s="8">
        <v>1.1552800000000001</v>
      </c>
      <c r="J60" s="8"/>
      <c r="K60" s="5">
        <v>60</v>
      </c>
      <c r="L60" s="5">
        <v>75</v>
      </c>
      <c r="M60" s="5">
        <v>210</v>
      </c>
      <c r="N60" s="5">
        <v>178</v>
      </c>
      <c r="O60" s="5">
        <v>60</v>
      </c>
      <c r="P60" s="8">
        <v>508</v>
      </c>
      <c r="Q60" s="8">
        <v>0.103896</v>
      </c>
      <c r="R60" s="8">
        <v>8.2474000000000006E-2</v>
      </c>
      <c r="S60" s="8">
        <v>1.114943</v>
      </c>
      <c r="T60" s="8"/>
      <c r="U60" s="5">
        <v>60</v>
      </c>
      <c r="V60" s="5">
        <v>75</v>
      </c>
      <c r="W60" s="5">
        <v>328</v>
      </c>
      <c r="X60" s="5">
        <v>59</v>
      </c>
      <c r="Y60" s="5">
        <v>41</v>
      </c>
      <c r="Z60" s="8">
        <v>469</v>
      </c>
      <c r="AA60" s="8">
        <v>1</v>
      </c>
      <c r="AB60" s="8">
        <v>0.69508999999999999</v>
      </c>
      <c r="AC60" s="8">
        <v>1.179878</v>
      </c>
      <c r="AD60" s="5">
        <v>1</v>
      </c>
      <c r="AE60" s="8"/>
      <c r="AF60" s="5">
        <v>0.84754499999999999</v>
      </c>
      <c r="AG60" s="8"/>
      <c r="AH60" s="5">
        <v>1.089939</v>
      </c>
    </row>
    <row r="61" spans="1:34">
      <c r="A61" s="5">
        <v>60</v>
      </c>
      <c r="B61" s="5">
        <v>90</v>
      </c>
      <c r="C61" s="5">
        <v>107</v>
      </c>
      <c r="D61" s="5">
        <v>250</v>
      </c>
      <c r="E61" s="5">
        <v>52</v>
      </c>
      <c r="F61" s="8">
        <v>461</v>
      </c>
      <c r="G61" s="8">
        <v>-0.54788999999999999</v>
      </c>
      <c r="H61" s="8">
        <v>-0.40056000000000003</v>
      </c>
      <c r="I61" s="8">
        <v>1.15534</v>
      </c>
      <c r="J61" s="8"/>
      <c r="K61" s="5">
        <v>60</v>
      </c>
      <c r="L61" s="5">
        <v>90</v>
      </c>
      <c r="M61" s="5">
        <v>206</v>
      </c>
      <c r="N61" s="5">
        <v>187</v>
      </c>
      <c r="O61" s="5">
        <v>57</v>
      </c>
      <c r="P61" s="8">
        <v>507</v>
      </c>
      <c r="Q61" s="8">
        <v>6.1889E-2</v>
      </c>
      <c r="R61" s="8">
        <v>4.8346E-2</v>
      </c>
      <c r="S61" s="8">
        <v>1.122857</v>
      </c>
      <c r="T61" s="8"/>
      <c r="U61" s="5">
        <v>60</v>
      </c>
      <c r="V61" s="5">
        <v>90</v>
      </c>
      <c r="W61" s="5">
        <v>304</v>
      </c>
      <c r="X61" s="5">
        <v>68</v>
      </c>
      <c r="Y61" s="5">
        <v>42</v>
      </c>
      <c r="Z61" s="8">
        <v>456</v>
      </c>
      <c r="AA61" s="8">
        <v>0.921875</v>
      </c>
      <c r="AB61" s="8">
        <v>0.634409</v>
      </c>
      <c r="AC61" s="8">
        <v>1.1847129999999999</v>
      </c>
      <c r="AD61" s="5">
        <v>1.036157</v>
      </c>
      <c r="AE61" s="8"/>
      <c r="AF61" s="5">
        <v>0.87484700000000004</v>
      </c>
      <c r="AG61" s="8"/>
      <c r="AH61" s="5">
        <v>0.72416100000000005</v>
      </c>
    </row>
    <row r="62" spans="1:34">
      <c r="A62" s="5">
        <v>60</v>
      </c>
      <c r="B62" s="5">
        <v>105</v>
      </c>
      <c r="C62" s="5">
        <v>81</v>
      </c>
      <c r="D62" s="5">
        <v>304</v>
      </c>
      <c r="E62" s="5">
        <v>37</v>
      </c>
      <c r="F62" s="8">
        <v>459</v>
      </c>
      <c r="G62" s="8">
        <v>-0.86099999999999999</v>
      </c>
      <c r="H62" s="8">
        <v>-0.57921999999999996</v>
      </c>
      <c r="I62" s="8">
        <v>1.1956519999999999</v>
      </c>
      <c r="J62" s="8"/>
      <c r="K62" s="5">
        <v>60</v>
      </c>
      <c r="L62" s="5">
        <v>105</v>
      </c>
      <c r="M62" s="5">
        <v>105</v>
      </c>
      <c r="N62" s="5">
        <v>230</v>
      </c>
      <c r="O62" s="5">
        <v>56</v>
      </c>
      <c r="P62" s="8">
        <v>447</v>
      </c>
      <c r="Q62" s="8">
        <v>-0.50607000000000002</v>
      </c>
      <c r="R62" s="8">
        <v>-0.37313000000000002</v>
      </c>
      <c r="S62" s="8">
        <v>1.151203</v>
      </c>
      <c r="T62" s="8"/>
      <c r="U62" s="5">
        <v>60</v>
      </c>
      <c r="V62" s="5">
        <v>105</v>
      </c>
      <c r="W62" s="5">
        <v>233</v>
      </c>
      <c r="X62" s="5">
        <v>115</v>
      </c>
      <c r="Y62" s="5">
        <v>55</v>
      </c>
      <c r="Z62" s="8">
        <v>458</v>
      </c>
      <c r="AA62" s="8">
        <v>0.45736399999999999</v>
      </c>
      <c r="AB62" s="8">
        <v>0.33907999999999999</v>
      </c>
      <c r="AC62" s="8">
        <v>1.148515</v>
      </c>
      <c r="AD62" s="5">
        <v>1.046786</v>
      </c>
      <c r="AE62" s="8"/>
      <c r="AF62" s="5">
        <v>0.88276399999999999</v>
      </c>
      <c r="AG62" s="8"/>
      <c r="AH62" s="5">
        <v>8.9515999999999998E-2</v>
      </c>
    </row>
    <row r="63" spans="1:34">
      <c r="A63" s="5">
        <v>60</v>
      </c>
      <c r="B63" s="5">
        <v>120</v>
      </c>
      <c r="C63" s="5">
        <v>115</v>
      </c>
      <c r="D63" s="5">
        <v>260</v>
      </c>
      <c r="E63" s="5">
        <v>47</v>
      </c>
      <c r="F63" s="8">
        <v>469</v>
      </c>
      <c r="G63" s="8">
        <v>-0.53903000000000001</v>
      </c>
      <c r="H63" s="8">
        <v>-0.38667000000000001</v>
      </c>
      <c r="I63" s="8">
        <v>1.164596</v>
      </c>
      <c r="J63" s="8"/>
      <c r="K63" s="5">
        <v>60</v>
      </c>
      <c r="L63" s="5">
        <v>120</v>
      </c>
      <c r="M63" s="5">
        <v>70</v>
      </c>
      <c r="N63" s="5">
        <v>303</v>
      </c>
      <c r="O63" s="5">
        <v>45</v>
      </c>
      <c r="P63" s="8">
        <v>463</v>
      </c>
      <c r="Q63" s="8">
        <v>-0.88593</v>
      </c>
      <c r="R63" s="8">
        <v>-0.62465999999999999</v>
      </c>
      <c r="S63" s="8">
        <v>1.1729560000000001</v>
      </c>
      <c r="T63" s="8"/>
      <c r="U63" s="5">
        <v>60</v>
      </c>
      <c r="V63" s="5">
        <v>120</v>
      </c>
      <c r="W63" s="5">
        <v>178</v>
      </c>
      <c r="X63" s="5">
        <v>166</v>
      </c>
      <c r="Y63" s="5">
        <v>66</v>
      </c>
      <c r="Z63" s="8">
        <v>476</v>
      </c>
      <c r="AA63" s="8">
        <v>4.3478000000000003E-2</v>
      </c>
      <c r="AB63" s="8">
        <v>3.4883999999999998E-2</v>
      </c>
      <c r="AC63" s="8">
        <v>1.109677</v>
      </c>
      <c r="AD63" s="5">
        <v>1.018378</v>
      </c>
      <c r="AE63" s="8"/>
      <c r="AF63" s="5">
        <v>0.86715399999999998</v>
      </c>
      <c r="AG63" s="8"/>
      <c r="AH63" s="5">
        <v>-0.29904999999999998</v>
      </c>
    </row>
    <row r="64" spans="1:34">
      <c r="A64" s="5">
        <v>60</v>
      </c>
      <c r="B64" s="5">
        <v>135</v>
      </c>
      <c r="C64" s="5">
        <v>190</v>
      </c>
      <c r="D64" s="5">
        <v>164</v>
      </c>
      <c r="E64" s="5">
        <v>46</v>
      </c>
      <c r="F64" s="8">
        <v>446</v>
      </c>
      <c r="G64" s="8">
        <v>0.10569099999999999</v>
      </c>
      <c r="H64" s="8">
        <v>7.3445999999999997E-2</v>
      </c>
      <c r="I64" s="8">
        <v>1.18</v>
      </c>
      <c r="J64" s="8"/>
      <c r="K64" s="5">
        <v>60</v>
      </c>
      <c r="L64" s="5">
        <v>135</v>
      </c>
      <c r="M64" s="5">
        <v>77</v>
      </c>
      <c r="N64" s="5">
        <v>330</v>
      </c>
      <c r="O64" s="5">
        <v>33</v>
      </c>
      <c r="P64" s="8">
        <v>473</v>
      </c>
      <c r="Q64" s="8">
        <v>-0.92674000000000001</v>
      </c>
      <c r="R64" s="8">
        <v>-0.62161999999999995</v>
      </c>
      <c r="S64" s="8">
        <v>1.1970590000000001</v>
      </c>
      <c r="T64" s="8"/>
      <c r="U64" s="5">
        <v>60</v>
      </c>
      <c r="V64" s="5">
        <v>135</v>
      </c>
      <c r="W64" s="5">
        <v>110</v>
      </c>
      <c r="X64" s="5">
        <v>246</v>
      </c>
      <c r="Y64" s="5">
        <v>43</v>
      </c>
      <c r="Z64" s="8">
        <v>442</v>
      </c>
      <c r="AA64" s="8">
        <v>-0.56198000000000004</v>
      </c>
      <c r="AB64" s="8">
        <v>-0.38202000000000003</v>
      </c>
      <c r="AC64" s="8">
        <v>1.1906350000000001</v>
      </c>
      <c r="AD64" s="5">
        <v>1.0417860000000001</v>
      </c>
      <c r="AE64" s="8"/>
      <c r="AF64" s="5">
        <v>0.864676</v>
      </c>
      <c r="AG64" s="8"/>
      <c r="AH64" s="5">
        <v>-0.316</v>
      </c>
    </row>
    <row r="65" spans="1:34">
      <c r="A65" s="5">
        <v>60</v>
      </c>
      <c r="B65" s="5">
        <v>150</v>
      </c>
      <c r="C65" s="5">
        <v>228</v>
      </c>
      <c r="D65" s="5">
        <v>144</v>
      </c>
      <c r="E65" s="5">
        <v>54</v>
      </c>
      <c r="F65" s="8">
        <v>480</v>
      </c>
      <c r="G65" s="8">
        <v>0.3</v>
      </c>
      <c r="H65" s="8">
        <v>0.22580600000000001</v>
      </c>
      <c r="I65" s="8">
        <v>1.1411039999999999</v>
      </c>
      <c r="J65" s="8"/>
      <c r="K65" s="5">
        <v>60</v>
      </c>
      <c r="L65" s="5">
        <v>150</v>
      </c>
      <c r="M65" s="5">
        <v>137</v>
      </c>
      <c r="N65" s="5">
        <v>249</v>
      </c>
      <c r="O65" s="5">
        <v>52</v>
      </c>
      <c r="P65" s="8">
        <v>490</v>
      </c>
      <c r="Q65" s="8">
        <v>-0.38621</v>
      </c>
      <c r="R65" s="8">
        <v>-0.29015999999999997</v>
      </c>
      <c r="S65" s="8">
        <v>1.142012</v>
      </c>
      <c r="T65" s="8"/>
      <c r="U65" s="5">
        <v>60</v>
      </c>
      <c r="V65" s="5">
        <v>150</v>
      </c>
      <c r="W65" s="5">
        <v>76</v>
      </c>
      <c r="X65" s="5">
        <v>299</v>
      </c>
      <c r="Y65" s="5">
        <v>47</v>
      </c>
      <c r="Z65" s="8">
        <v>469</v>
      </c>
      <c r="AA65" s="8">
        <v>-0.82899999999999996</v>
      </c>
      <c r="AB65" s="8">
        <v>-0.59467000000000003</v>
      </c>
      <c r="AC65" s="8">
        <v>1.164596</v>
      </c>
      <c r="AD65" s="5">
        <v>0.98008200000000001</v>
      </c>
      <c r="AE65" s="8"/>
      <c r="AF65" s="5">
        <v>0.84854499999999999</v>
      </c>
      <c r="AG65" s="8"/>
      <c r="AH65" s="5">
        <v>-0.1089</v>
      </c>
    </row>
    <row r="66" spans="1:34">
      <c r="A66" s="5">
        <v>60</v>
      </c>
      <c r="B66" s="5">
        <v>165</v>
      </c>
      <c r="C66" s="5">
        <v>194</v>
      </c>
      <c r="D66" s="5">
        <v>178</v>
      </c>
      <c r="E66" s="5">
        <v>44</v>
      </c>
      <c r="F66" s="8">
        <v>460</v>
      </c>
      <c r="G66" s="8">
        <v>6.1538000000000002E-2</v>
      </c>
      <c r="H66" s="8">
        <v>4.3011000000000001E-2</v>
      </c>
      <c r="I66" s="8">
        <v>1.1772149999999999</v>
      </c>
      <c r="J66" s="8"/>
      <c r="K66" s="5">
        <v>60</v>
      </c>
      <c r="L66" s="5">
        <v>165</v>
      </c>
      <c r="M66" s="5">
        <v>179</v>
      </c>
      <c r="N66" s="5">
        <v>165</v>
      </c>
      <c r="O66" s="5">
        <v>50</v>
      </c>
      <c r="P66" s="8">
        <v>444</v>
      </c>
      <c r="Q66" s="8">
        <v>5.7376999999999997E-2</v>
      </c>
      <c r="R66" s="8">
        <v>4.0697999999999998E-2</v>
      </c>
      <c r="S66" s="8">
        <v>1.1700680000000001</v>
      </c>
      <c r="T66" s="8"/>
      <c r="U66" s="5">
        <v>60</v>
      </c>
      <c r="V66" s="5">
        <v>165</v>
      </c>
      <c r="W66" s="5">
        <v>66</v>
      </c>
      <c r="X66" s="5">
        <v>337</v>
      </c>
      <c r="Y66" s="5">
        <v>34</v>
      </c>
      <c r="Z66" s="8">
        <v>471</v>
      </c>
      <c r="AA66" s="8">
        <v>-1</v>
      </c>
      <c r="AB66" s="8">
        <v>-0.67245999999999995</v>
      </c>
      <c r="AC66" s="8">
        <v>1.195846</v>
      </c>
      <c r="AD66" s="5">
        <v>1</v>
      </c>
      <c r="AE66" s="8"/>
      <c r="AF66" s="5">
        <v>0.83622799999999997</v>
      </c>
      <c r="AG66" s="8"/>
      <c r="AH66" s="5">
        <v>-9.7919999999999993E-2</v>
      </c>
    </row>
    <row r="67" spans="1:34">
      <c r="A67" s="5">
        <v>60</v>
      </c>
      <c r="B67" s="5">
        <v>180</v>
      </c>
      <c r="C67" s="5">
        <v>99</v>
      </c>
      <c r="D67" s="5">
        <v>262</v>
      </c>
      <c r="E67" s="5">
        <v>50</v>
      </c>
      <c r="F67" s="8">
        <v>461</v>
      </c>
      <c r="G67" s="8">
        <v>-0.62451999999999996</v>
      </c>
      <c r="H67" s="8">
        <v>-0.45151999999999998</v>
      </c>
      <c r="I67" s="8">
        <v>1.1607719999999999</v>
      </c>
      <c r="J67" s="8"/>
      <c r="K67" s="5">
        <v>60</v>
      </c>
      <c r="L67" s="5">
        <v>180</v>
      </c>
      <c r="M67" s="5">
        <v>191</v>
      </c>
      <c r="N67" s="5">
        <v>160</v>
      </c>
      <c r="O67" s="5">
        <v>66</v>
      </c>
      <c r="P67" s="8">
        <v>483</v>
      </c>
      <c r="Q67" s="8">
        <v>0.109541</v>
      </c>
      <c r="R67" s="8">
        <v>8.8318999999999995E-2</v>
      </c>
      <c r="S67" s="8">
        <v>1.107256</v>
      </c>
      <c r="T67" s="8"/>
      <c r="U67" s="5">
        <v>60</v>
      </c>
      <c r="V67" s="5">
        <v>180</v>
      </c>
      <c r="W67" s="5">
        <v>78</v>
      </c>
      <c r="X67" s="5">
        <v>337</v>
      </c>
      <c r="Y67" s="5">
        <v>30</v>
      </c>
      <c r="Z67" s="8">
        <v>475</v>
      </c>
      <c r="AA67" s="8">
        <v>-0.94181999999999999</v>
      </c>
      <c r="AB67" s="8">
        <v>-0.62409999999999999</v>
      </c>
      <c r="AC67" s="8">
        <v>1.2028989999999999</v>
      </c>
      <c r="AD67" s="5">
        <v>1.06395</v>
      </c>
      <c r="AE67" s="8"/>
      <c r="AF67" s="5">
        <v>0.88312299999999999</v>
      </c>
      <c r="AG67" s="8"/>
      <c r="AH67" s="5">
        <v>-0.31106</v>
      </c>
    </row>
    <row r="68" spans="1:34">
      <c r="A68" s="5">
        <v>75</v>
      </c>
      <c r="B68" s="5">
        <v>0</v>
      </c>
      <c r="C68" s="5">
        <v>265</v>
      </c>
      <c r="D68" s="5">
        <v>107</v>
      </c>
      <c r="E68" s="5">
        <v>54</v>
      </c>
      <c r="F68" s="8">
        <v>480</v>
      </c>
      <c r="G68" s="8">
        <v>0.56428599999999995</v>
      </c>
      <c r="H68" s="8">
        <v>0.42473100000000003</v>
      </c>
      <c r="I68" s="8">
        <v>1.1411039999999999</v>
      </c>
      <c r="J68" s="8"/>
      <c r="K68" s="5">
        <v>75</v>
      </c>
      <c r="L68" s="5">
        <v>0</v>
      </c>
      <c r="M68" s="5">
        <v>192</v>
      </c>
      <c r="N68" s="5">
        <v>183</v>
      </c>
      <c r="O68" s="5">
        <v>54</v>
      </c>
      <c r="P68" s="8">
        <v>483</v>
      </c>
      <c r="Q68" s="8">
        <v>3.1801999999999997E-2</v>
      </c>
      <c r="R68" s="8">
        <v>2.4E-2</v>
      </c>
      <c r="S68" s="8">
        <v>1.139818</v>
      </c>
      <c r="T68" s="8"/>
      <c r="U68" s="5">
        <v>75</v>
      </c>
      <c r="V68" s="5">
        <v>0</v>
      </c>
      <c r="W68" s="5">
        <v>67</v>
      </c>
      <c r="X68" s="5">
        <v>305</v>
      </c>
      <c r="Y68" s="5">
        <v>49</v>
      </c>
      <c r="Z68" s="8">
        <v>470</v>
      </c>
      <c r="AA68" s="8">
        <v>-0.88148000000000004</v>
      </c>
      <c r="AB68" s="8">
        <v>-0.63978000000000002</v>
      </c>
      <c r="AC68" s="8">
        <v>1.158879</v>
      </c>
      <c r="AD68" s="5">
        <v>1.022764</v>
      </c>
      <c r="AE68" s="8"/>
      <c r="AF68" s="5">
        <v>0.88321799999999995</v>
      </c>
      <c r="AG68" s="8"/>
      <c r="AH68" s="5">
        <v>0.28346700000000002</v>
      </c>
    </row>
    <row r="69" spans="1:34">
      <c r="A69" s="5">
        <v>75</v>
      </c>
      <c r="B69" s="5">
        <v>15</v>
      </c>
      <c r="C69" s="5">
        <v>201</v>
      </c>
      <c r="D69" s="5">
        <v>165</v>
      </c>
      <c r="E69" s="5">
        <v>66</v>
      </c>
      <c r="F69" s="8">
        <v>498</v>
      </c>
      <c r="G69" s="8">
        <v>0.120805</v>
      </c>
      <c r="H69" s="8">
        <v>9.8361000000000004E-2</v>
      </c>
      <c r="I69" s="8">
        <v>1.1024099999999999</v>
      </c>
      <c r="J69" s="8"/>
      <c r="K69" s="5">
        <v>75</v>
      </c>
      <c r="L69" s="5">
        <v>15</v>
      </c>
      <c r="M69" s="5">
        <v>183</v>
      </c>
      <c r="N69" s="5">
        <v>166</v>
      </c>
      <c r="O69" s="5">
        <v>76</v>
      </c>
      <c r="P69" s="8">
        <v>501</v>
      </c>
      <c r="Q69" s="8">
        <v>5.6478E-2</v>
      </c>
      <c r="R69" s="8">
        <v>4.8710999999999997E-2</v>
      </c>
      <c r="S69" s="8">
        <v>1.0738460000000001</v>
      </c>
      <c r="T69" s="8"/>
      <c r="U69" s="5">
        <v>75</v>
      </c>
      <c r="V69" s="5">
        <v>15</v>
      </c>
      <c r="W69" s="5">
        <v>62</v>
      </c>
      <c r="X69" s="5">
        <v>337</v>
      </c>
      <c r="Y69" s="5">
        <v>41</v>
      </c>
      <c r="Z69" s="8">
        <v>481</v>
      </c>
      <c r="AA69" s="8">
        <v>-0.97865000000000002</v>
      </c>
      <c r="AB69" s="8">
        <v>-0.68922000000000005</v>
      </c>
      <c r="AC69" s="8">
        <v>1.173529</v>
      </c>
      <c r="AD69" s="5">
        <v>0.98932399999999998</v>
      </c>
      <c r="AE69" s="8"/>
      <c r="AF69" s="5">
        <v>0.84461200000000003</v>
      </c>
      <c r="AG69" s="8"/>
      <c r="AH69" s="5">
        <v>-8.6760000000000004E-2</v>
      </c>
    </row>
    <row r="70" spans="1:34">
      <c r="A70" s="5">
        <v>75</v>
      </c>
      <c r="B70" s="5">
        <v>30</v>
      </c>
      <c r="C70" s="5">
        <v>131</v>
      </c>
      <c r="D70" s="5">
        <v>227</v>
      </c>
      <c r="E70" s="5">
        <v>48</v>
      </c>
      <c r="F70" s="8">
        <v>454</v>
      </c>
      <c r="G70" s="8">
        <v>-0.37795000000000001</v>
      </c>
      <c r="H70" s="8">
        <v>-0.26816000000000001</v>
      </c>
      <c r="I70" s="8">
        <v>1.1699349999999999</v>
      </c>
      <c r="J70" s="8"/>
      <c r="K70" s="5">
        <v>75</v>
      </c>
      <c r="L70" s="5">
        <v>30</v>
      </c>
      <c r="M70" s="5">
        <v>127</v>
      </c>
      <c r="N70" s="5">
        <v>242</v>
      </c>
      <c r="O70" s="5">
        <v>44</v>
      </c>
      <c r="P70" s="8">
        <v>457</v>
      </c>
      <c r="Q70" s="8">
        <v>-0.44746999999999998</v>
      </c>
      <c r="R70" s="8">
        <v>-0.31164999999999998</v>
      </c>
      <c r="S70" s="8">
        <v>1.178914</v>
      </c>
      <c r="T70" s="8"/>
      <c r="U70" s="5">
        <v>75</v>
      </c>
      <c r="V70" s="5">
        <v>30</v>
      </c>
      <c r="W70" s="5">
        <v>76</v>
      </c>
      <c r="X70" s="5">
        <v>297</v>
      </c>
      <c r="Y70" s="5">
        <v>26</v>
      </c>
      <c r="Z70" s="8">
        <v>425</v>
      </c>
      <c r="AA70" s="8">
        <v>-0.98221999999999998</v>
      </c>
      <c r="AB70" s="8">
        <v>-0.59248999999999996</v>
      </c>
      <c r="AC70" s="8">
        <v>1.247492</v>
      </c>
      <c r="AD70" s="5">
        <v>1.069439</v>
      </c>
      <c r="AE70" s="8"/>
      <c r="AF70" s="5">
        <v>0.85755199999999998</v>
      </c>
      <c r="AG70" s="8"/>
      <c r="AH70" s="5">
        <v>-0.44166</v>
      </c>
    </row>
    <row r="71" spans="1:34">
      <c r="A71" s="5">
        <v>75</v>
      </c>
      <c r="B71" s="5">
        <v>45</v>
      </c>
      <c r="C71" s="5">
        <v>191</v>
      </c>
      <c r="D71" s="5">
        <v>170</v>
      </c>
      <c r="E71" s="5">
        <v>62</v>
      </c>
      <c r="F71" s="8">
        <v>485</v>
      </c>
      <c r="G71" s="8">
        <v>7.3683999999999999E-2</v>
      </c>
      <c r="H71" s="8">
        <v>5.8172000000000001E-2</v>
      </c>
      <c r="I71" s="8">
        <v>1.1176470000000001</v>
      </c>
      <c r="J71" s="8"/>
      <c r="K71" s="5">
        <v>75</v>
      </c>
      <c r="L71" s="5">
        <v>45</v>
      </c>
      <c r="M71" s="5">
        <v>76</v>
      </c>
      <c r="N71" s="5">
        <v>291</v>
      </c>
      <c r="O71" s="5">
        <v>46</v>
      </c>
      <c r="P71" s="8">
        <v>459</v>
      </c>
      <c r="Q71" s="8">
        <v>-0.83011999999999997</v>
      </c>
      <c r="R71" s="8">
        <v>-0.58582999999999996</v>
      </c>
      <c r="S71" s="8">
        <v>1.1725239999999999</v>
      </c>
      <c r="T71" s="8"/>
      <c r="U71" s="5">
        <v>75</v>
      </c>
      <c r="V71" s="5">
        <v>45</v>
      </c>
      <c r="W71" s="5">
        <v>120</v>
      </c>
      <c r="X71" s="5">
        <v>255</v>
      </c>
      <c r="Y71" s="5">
        <v>51</v>
      </c>
      <c r="Z71" s="8">
        <v>477</v>
      </c>
      <c r="AA71" s="8">
        <v>-0.48736000000000002</v>
      </c>
      <c r="AB71" s="8">
        <v>-0.36</v>
      </c>
      <c r="AC71" s="8">
        <v>1.150307</v>
      </c>
      <c r="AD71" s="5">
        <v>0.98129200000000005</v>
      </c>
      <c r="AE71" s="8"/>
      <c r="AF71" s="5">
        <v>0.84367199999999998</v>
      </c>
      <c r="AG71" s="8"/>
      <c r="AH71" s="5">
        <v>-0.29529</v>
      </c>
    </row>
    <row r="72" spans="1:34">
      <c r="A72" s="5">
        <v>75</v>
      </c>
      <c r="B72" s="5">
        <v>60</v>
      </c>
      <c r="C72" s="5">
        <v>279</v>
      </c>
      <c r="D72" s="5">
        <v>128</v>
      </c>
      <c r="E72" s="5">
        <v>44</v>
      </c>
      <c r="F72" s="8">
        <v>495</v>
      </c>
      <c r="G72" s="8">
        <v>0.51186399999999999</v>
      </c>
      <c r="H72" s="8">
        <v>0.37100699999999998</v>
      </c>
      <c r="I72" s="8">
        <v>1.1595439999999999</v>
      </c>
      <c r="J72" s="8"/>
      <c r="K72" s="5">
        <v>75</v>
      </c>
      <c r="L72" s="5">
        <v>60</v>
      </c>
      <c r="M72" s="5">
        <v>84</v>
      </c>
      <c r="N72" s="5">
        <v>326</v>
      </c>
      <c r="O72" s="5">
        <v>34</v>
      </c>
      <c r="P72" s="8">
        <v>478</v>
      </c>
      <c r="Q72" s="8">
        <v>-0.87050000000000005</v>
      </c>
      <c r="R72" s="8">
        <v>-0.59023999999999999</v>
      </c>
      <c r="S72" s="8">
        <v>1.1918599999999999</v>
      </c>
      <c r="T72" s="8"/>
      <c r="U72" s="5">
        <v>75</v>
      </c>
      <c r="V72" s="5">
        <v>60</v>
      </c>
      <c r="W72" s="5">
        <v>165</v>
      </c>
      <c r="X72" s="5">
        <v>204</v>
      </c>
      <c r="Y72" s="5">
        <v>43</v>
      </c>
      <c r="Z72" s="8">
        <v>455</v>
      </c>
      <c r="AA72" s="8">
        <v>-0.15293999999999999</v>
      </c>
      <c r="AB72" s="8">
        <v>-0.10569000000000001</v>
      </c>
      <c r="AC72" s="8">
        <v>1.1826920000000001</v>
      </c>
      <c r="AD72" s="5">
        <v>1.0049049999999999</v>
      </c>
      <c r="AE72" s="8"/>
      <c r="AF72" s="5">
        <v>0.84833499999999995</v>
      </c>
      <c r="AG72" s="8"/>
      <c r="AH72" s="5">
        <v>0.27379500000000001</v>
      </c>
    </row>
    <row r="73" spans="1:34">
      <c r="A73" s="5">
        <v>75</v>
      </c>
      <c r="B73" s="5">
        <v>75</v>
      </c>
      <c r="C73" s="5">
        <v>292</v>
      </c>
      <c r="D73" s="5">
        <v>82</v>
      </c>
      <c r="E73" s="5">
        <v>49</v>
      </c>
      <c r="F73" s="8">
        <v>472</v>
      </c>
      <c r="G73" s="8">
        <v>0.77205900000000005</v>
      </c>
      <c r="H73" s="8">
        <v>0.56149700000000002</v>
      </c>
      <c r="I73" s="8">
        <v>1.1578949999999999</v>
      </c>
      <c r="J73" s="8"/>
      <c r="K73" s="5">
        <v>75</v>
      </c>
      <c r="L73" s="5">
        <v>75</v>
      </c>
      <c r="M73" s="5">
        <v>125</v>
      </c>
      <c r="N73" s="5">
        <v>266</v>
      </c>
      <c r="O73" s="5">
        <v>51</v>
      </c>
      <c r="P73" s="8">
        <v>493</v>
      </c>
      <c r="Q73" s="8">
        <v>-0.48122999999999999</v>
      </c>
      <c r="R73" s="8">
        <v>-0.36060999999999999</v>
      </c>
      <c r="S73" s="8">
        <v>1.143275</v>
      </c>
      <c r="T73" s="8"/>
      <c r="U73" s="5">
        <v>75</v>
      </c>
      <c r="V73" s="5">
        <v>75</v>
      </c>
      <c r="W73" s="5">
        <v>221</v>
      </c>
      <c r="X73" s="5">
        <v>121</v>
      </c>
      <c r="Y73" s="5">
        <v>47</v>
      </c>
      <c r="Z73" s="8">
        <v>436</v>
      </c>
      <c r="AA73" s="8">
        <v>0.42372900000000002</v>
      </c>
      <c r="AB73" s="8">
        <v>0.29239799999999999</v>
      </c>
      <c r="AC73" s="8">
        <v>1.1833910000000001</v>
      </c>
      <c r="AD73" s="5">
        <v>0.99964299999999995</v>
      </c>
      <c r="AE73" s="8"/>
      <c r="AF73" s="5">
        <v>0.86173599999999995</v>
      </c>
      <c r="AG73" s="8"/>
      <c r="AH73" s="5">
        <v>0.98253199999999996</v>
      </c>
    </row>
    <row r="74" spans="1:34">
      <c r="A74" s="5">
        <v>75</v>
      </c>
      <c r="B74" s="5">
        <v>90</v>
      </c>
      <c r="C74" s="5">
        <v>264</v>
      </c>
      <c r="D74" s="5">
        <v>95</v>
      </c>
      <c r="E74" s="5">
        <v>57</v>
      </c>
      <c r="F74" s="8">
        <v>473</v>
      </c>
      <c r="G74" s="8">
        <v>0.61904800000000004</v>
      </c>
      <c r="H74" s="8">
        <v>0.470752</v>
      </c>
      <c r="I74" s="8">
        <v>1.1360760000000001</v>
      </c>
      <c r="J74" s="8"/>
      <c r="K74" s="5">
        <v>75</v>
      </c>
      <c r="L74" s="5">
        <v>90</v>
      </c>
      <c r="M74" s="5">
        <v>170</v>
      </c>
      <c r="N74" s="5">
        <v>193</v>
      </c>
      <c r="O74" s="5">
        <v>66</v>
      </c>
      <c r="P74" s="8">
        <v>495</v>
      </c>
      <c r="Q74" s="8">
        <v>-7.7969999999999998E-2</v>
      </c>
      <c r="R74" s="8">
        <v>-6.336E-2</v>
      </c>
      <c r="S74" s="8">
        <v>1.103343</v>
      </c>
      <c r="T74" s="8"/>
      <c r="U74" s="5">
        <v>75</v>
      </c>
      <c r="V74" s="5">
        <v>90</v>
      </c>
      <c r="W74" s="5">
        <v>320</v>
      </c>
      <c r="X74" s="5">
        <v>77</v>
      </c>
      <c r="Y74" s="5">
        <v>38</v>
      </c>
      <c r="Z74" s="8">
        <v>473</v>
      </c>
      <c r="AA74" s="8">
        <v>0.89010999999999996</v>
      </c>
      <c r="AB74" s="8">
        <v>0.61209100000000005</v>
      </c>
      <c r="AC74" s="8">
        <v>1.1850750000000001</v>
      </c>
      <c r="AD74" s="5">
        <v>1.0401910000000001</v>
      </c>
      <c r="AE74" s="8"/>
      <c r="AF74" s="5">
        <v>0.88273100000000004</v>
      </c>
      <c r="AG74" s="8"/>
      <c r="AH74" s="5">
        <v>1.2971710000000001</v>
      </c>
    </row>
    <row r="75" spans="1:34">
      <c r="A75" s="5">
        <v>75</v>
      </c>
      <c r="B75" s="5">
        <v>105</v>
      </c>
      <c r="C75" s="5">
        <v>175</v>
      </c>
      <c r="D75" s="5">
        <v>199</v>
      </c>
      <c r="E75" s="5">
        <v>55</v>
      </c>
      <c r="F75" s="8">
        <v>484</v>
      </c>
      <c r="G75" s="8">
        <v>-8.4510000000000002E-2</v>
      </c>
      <c r="H75" s="8">
        <v>-6.4170000000000005E-2</v>
      </c>
      <c r="I75" s="8">
        <v>1.1367780000000001</v>
      </c>
      <c r="J75" s="8"/>
      <c r="K75" s="5">
        <v>75</v>
      </c>
      <c r="L75" s="5">
        <v>105</v>
      </c>
      <c r="M75" s="5">
        <v>145</v>
      </c>
      <c r="N75" s="5">
        <v>174</v>
      </c>
      <c r="O75" s="5">
        <v>42</v>
      </c>
      <c r="P75" s="8">
        <v>403</v>
      </c>
      <c r="Q75" s="8">
        <v>-0.14285999999999999</v>
      </c>
      <c r="R75" s="8">
        <v>-9.0910000000000005E-2</v>
      </c>
      <c r="S75" s="8">
        <v>1.2222219999999999</v>
      </c>
      <c r="T75" s="8"/>
      <c r="U75" s="5">
        <v>75</v>
      </c>
      <c r="V75" s="5">
        <v>105</v>
      </c>
      <c r="W75" s="5">
        <v>339</v>
      </c>
      <c r="X75" s="5">
        <v>58</v>
      </c>
      <c r="Y75" s="5">
        <v>50</v>
      </c>
      <c r="Z75" s="8">
        <v>497</v>
      </c>
      <c r="AA75" s="8">
        <v>0.94612799999999997</v>
      </c>
      <c r="AB75" s="8">
        <v>0.70780900000000002</v>
      </c>
      <c r="AC75" s="8">
        <v>1.1440920000000001</v>
      </c>
      <c r="AD75" s="5">
        <v>0.97306400000000004</v>
      </c>
      <c r="AE75" s="8"/>
      <c r="AF75" s="5">
        <v>0.853904</v>
      </c>
      <c r="AG75" s="8"/>
      <c r="AH75" s="5">
        <v>1.0720460000000001</v>
      </c>
    </row>
    <row r="76" spans="1:34">
      <c r="A76" s="5">
        <v>75</v>
      </c>
      <c r="B76" s="5">
        <v>120</v>
      </c>
      <c r="C76" s="5">
        <v>136</v>
      </c>
      <c r="D76" s="5">
        <v>232</v>
      </c>
      <c r="E76" s="5">
        <v>58</v>
      </c>
      <c r="F76" s="8">
        <v>484</v>
      </c>
      <c r="G76" s="8">
        <v>-0.33803</v>
      </c>
      <c r="H76" s="8">
        <v>-0.26086999999999999</v>
      </c>
      <c r="I76" s="8">
        <v>1.1288339999999999</v>
      </c>
      <c r="J76" s="8"/>
      <c r="K76" s="5">
        <v>75</v>
      </c>
      <c r="L76" s="5">
        <v>120</v>
      </c>
      <c r="M76" s="5">
        <v>116</v>
      </c>
      <c r="N76" s="5">
        <v>227</v>
      </c>
      <c r="O76" s="5">
        <v>49</v>
      </c>
      <c r="P76" s="8">
        <v>441</v>
      </c>
      <c r="Q76" s="8">
        <v>-0.46057999999999999</v>
      </c>
      <c r="R76" s="8">
        <v>-0.32362000000000002</v>
      </c>
      <c r="S76" s="8">
        <v>1.174658</v>
      </c>
      <c r="T76" s="8"/>
      <c r="U76" s="5">
        <v>75</v>
      </c>
      <c r="V76" s="5">
        <v>120</v>
      </c>
      <c r="W76" s="5">
        <v>336</v>
      </c>
      <c r="X76" s="5">
        <v>70</v>
      </c>
      <c r="Y76" s="5">
        <v>43</v>
      </c>
      <c r="Z76" s="8">
        <v>492</v>
      </c>
      <c r="AA76" s="8">
        <v>0.91095899999999996</v>
      </c>
      <c r="AB76" s="8">
        <v>0.65517199999999998</v>
      </c>
      <c r="AC76" s="8">
        <v>1.163324</v>
      </c>
      <c r="AD76" s="5">
        <v>1.036429</v>
      </c>
      <c r="AE76" s="8"/>
      <c r="AF76" s="5">
        <v>0.88637100000000002</v>
      </c>
      <c r="AG76" s="8"/>
      <c r="AH76" s="5">
        <v>0.60830899999999999</v>
      </c>
    </row>
    <row r="77" spans="1:34">
      <c r="A77" s="5">
        <v>75</v>
      </c>
      <c r="B77" s="5">
        <v>135</v>
      </c>
      <c r="C77" s="5">
        <v>176</v>
      </c>
      <c r="D77" s="5">
        <v>185</v>
      </c>
      <c r="E77" s="5">
        <v>58</v>
      </c>
      <c r="F77" s="8">
        <v>477</v>
      </c>
      <c r="G77" s="8">
        <v>-3.2489999999999998E-2</v>
      </c>
      <c r="H77" s="8">
        <v>-2.4930000000000001E-2</v>
      </c>
      <c r="I77" s="8">
        <v>1.131661</v>
      </c>
      <c r="J77" s="8"/>
      <c r="K77" s="5">
        <v>75</v>
      </c>
      <c r="L77" s="5">
        <v>135</v>
      </c>
      <c r="M77" s="5">
        <v>68</v>
      </c>
      <c r="N77" s="5">
        <v>312</v>
      </c>
      <c r="O77" s="5">
        <v>38</v>
      </c>
      <c r="P77" s="8">
        <v>456</v>
      </c>
      <c r="Q77" s="8">
        <v>-0.95313000000000003</v>
      </c>
      <c r="R77" s="8">
        <v>-0.64210999999999996</v>
      </c>
      <c r="S77" s="8">
        <v>1.1949689999999999</v>
      </c>
      <c r="T77" s="8"/>
      <c r="U77" s="5">
        <v>75</v>
      </c>
      <c r="V77" s="5">
        <v>135</v>
      </c>
      <c r="W77" s="5">
        <v>247</v>
      </c>
      <c r="X77" s="5">
        <v>104</v>
      </c>
      <c r="Y77" s="5">
        <v>57</v>
      </c>
      <c r="Z77" s="8">
        <v>465</v>
      </c>
      <c r="AA77" s="8">
        <v>0.53962299999999996</v>
      </c>
      <c r="AB77" s="8">
        <v>0.40740700000000002</v>
      </c>
      <c r="AC77" s="8">
        <v>1.13961</v>
      </c>
      <c r="AD77" s="5">
        <v>1.0476209999999999</v>
      </c>
      <c r="AE77" s="8"/>
      <c r="AF77" s="5">
        <v>0.87989200000000001</v>
      </c>
      <c r="AG77" s="8"/>
      <c r="AH77" s="5">
        <v>0.26746599999999998</v>
      </c>
    </row>
    <row r="78" spans="1:34">
      <c r="A78" s="5">
        <v>75</v>
      </c>
      <c r="B78" s="5">
        <v>150</v>
      </c>
      <c r="C78" s="5">
        <v>273</v>
      </c>
      <c r="D78" s="5">
        <v>134</v>
      </c>
      <c r="E78" s="5">
        <v>38</v>
      </c>
      <c r="F78" s="8">
        <v>483</v>
      </c>
      <c r="G78" s="8">
        <v>0.49116599999999999</v>
      </c>
      <c r="H78" s="8">
        <v>0.34152300000000002</v>
      </c>
      <c r="I78" s="8">
        <v>1.17971</v>
      </c>
      <c r="J78" s="8"/>
      <c r="K78" s="5">
        <v>75</v>
      </c>
      <c r="L78" s="5">
        <v>150</v>
      </c>
      <c r="M78" s="5">
        <v>66</v>
      </c>
      <c r="N78" s="5">
        <v>348</v>
      </c>
      <c r="O78" s="5">
        <v>43</v>
      </c>
      <c r="P78" s="8">
        <v>500</v>
      </c>
      <c r="Q78" s="8">
        <v>-0.94</v>
      </c>
      <c r="R78" s="8">
        <v>-0.68115999999999999</v>
      </c>
      <c r="S78" s="8">
        <v>1.159664</v>
      </c>
      <c r="T78" s="8"/>
      <c r="U78" s="5">
        <v>75</v>
      </c>
      <c r="V78" s="5">
        <v>150</v>
      </c>
      <c r="W78" s="5">
        <v>167</v>
      </c>
      <c r="X78" s="5">
        <v>166</v>
      </c>
      <c r="Y78" s="5">
        <v>52</v>
      </c>
      <c r="Z78" s="8">
        <v>437</v>
      </c>
      <c r="AA78" s="8">
        <v>4.2189999999999997E-3</v>
      </c>
      <c r="AB78" s="8">
        <v>3.003E-3</v>
      </c>
      <c r="AC78" s="8">
        <v>1.1684209999999999</v>
      </c>
      <c r="AD78" s="5">
        <v>1.0298229999999999</v>
      </c>
      <c r="AE78" s="8"/>
      <c r="AF78" s="5">
        <v>0.880332</v>
      </c>
      <c r="AG78" s="8"/>
      <c r="AH78" s="5">
        <v>0.29277799999999998</v>
      </c>
    </row>
    <row r="79" spans="1:34">
      <c r="A79" s="5">
        <v>75</v>
      </c>
      <c r="B79" s="5">
        <v>165</v>
      </c>
      <c r="C79" s="5">
        <v>301</v>
      </c>
      <c r="D79" s="5">
        <v>77</v>
      </c>
      <c r="E79" s="5">
        <v>47</v>
      </c>
      <c r="F79" s="8">
        <v>472</v>
      </c>
      <c r="G79" s="8">
        <v>0.82352899999999996</v>
      </c>
      <c r="H79" s="8">
        <v>0.59259300000000004</v>
      </c>
      <c r="I79" s="8">
        <v>1.1630769999999999</v>
      </c>
      <c r="J79" s="8"/>
      <c r="K79" s="5">
        <v>75</v>
      </c>
      <c r="L79" s="5">
        <v>165</v>
      </c>
      <c r="M79" s="5">
        <v>130</v>
      </c>
      <c r="N79" s="5">
        <v>246</v>
      </c>
      <c r="O79" s="5">
        <v>55</v>
      </c>
      <c r="P79" s="8">
        <v>486</v>
      </c>
      <c r="Q79" s="8">
        <v>-0.40559000000000001</v>
      </c>
      <c r="R79" s="8">
        <v>-0.30851000000000001</v>
      </c>
      <c r="S79" s="8">
        <v>1.1359520000000001</v>
      </c>
      <c r="T79" s="8"/>
      <c r="U79" s="5">
        <v>75</v>
      </c>
      <c r="V79" s="5">
        <v>165</v>
      </c>
      <c r="W79" s="5">
        <v>109</v>
      </c>
      <c r="X79" s="5">
        <v>247</v>
      </c>
      <c r="Y79" s="5">
        <v>60</v>
      </c>
      <c r="Z79" s="8">
        <v>476</v>
      </c>
      <c r="AA79" s="8">
        <v>-0.5</v>
      </c>
      <c r="AB79" s="8">
        <v>-0.38763999999999998</v>
      </c>
      <c r="AC79" s="8">
        <v>1.126582</v>
      </c>
      <c r="AD79" s="5">
        <v>1.0216369999999999</v>
      </c>
      <c r="AE79" s="8"/>
      <c r="AF79" s="5">
        <v>0.88592700000000002</v>
      </c>
      <c r="AG79" s="8"/>
      <c r="AH79" s="5">
        <v>0.40856799999999999</v>
      </c>
    </row>
    <row r="80" spans="1:34">
      <c r="A80" s="5">
        <v>75</v>
      </c>
      <c r="B80" s="5">
        <v>180</v>
      </c>
      <c r="C80" s="5">
        <v>268</v>
      </c>
      <c r="D80" s="5">
        <v>118</v>
      </c>
      <c r="E80" s="5">
        <v>53</v>
      </c>
      <c r="F80" s="8">
        <v>492</v>
      </c>
      <c r="G80" s="8">
        <v>0.51369900000000002</v>
      </c>
      <c r="H80" s="8">
        <v>0.38860099999999997</v>
      </c>
      <c r="I80" s="8">
        <v>1.1386430000000001</v>
      </c>
      <c r="J80" s="8"/>
      <c r="K80" s="5">
        <v>75</v>
      </c>
      <c r="L80" s="5">
        <v>180</v>
      </c>
      <c r="M80" s="5">
        <v>177</v>
      </c>
      <c r="N80" s="5">
        <v>185</v>
      </c>
      <c r="O80" s="5">
        <v>51</v>
      </c>
      <c r="P80" s="8">
        <v>464</v>
      </c>
      <c r="Q80" s="8">
        <v>-3.0300000000000001E-2</v>
      </c>
      <c r="R80" s="8">
        <v>-2.2100000000000002E-2</v>
      </c>
      <c r="S80" s="8">
        <v>1.15655</v>
      </c>
      <c r="T80" s="8"/>
      <c r="U80" s="5">
        <v>75</v>
      </c>
      <c r="V80" s="5">
        <v>180</v>
      </c>
      <c r="W80" s="5">
        <v>69</v>
      </c>
      <c r="X80" s="5">
        <v>299</v>
      </c>
      <c r="Y80" s="5">
        <v>47</v>
      </c>
      <c r="Z80" s="8">
        <v>462</v>
      </c>
      <c r="AA80" s="8">
        <v>-0.87785999999999997</v>
      </c>
      <c r="AB80" s="8">
        <v>-0.625</v>
      </c>
      <c r="AC80" s="8">
        <v>1.1682539999999999</v>
      </c>
      <c r="AD80" s="5">
        <v>1.0085500000000001</v>
      </c>
      <c r="AE80" s="8"/>
      <c r="AF80" s="5">
        <v>0.86778299999999997</v>
      </c>
      <c r="AG80" s="8"/>
      <c r="AH80" s="5">
        <v>0.27879199999999998</v>
      </c>
    </row>
    <row r="81" spans="1:34">
      <c r="A81" s="5">
        <v>90</v>
      </c>
      <c r="B81" s="5">
        <v>0</v>
      </c>
      <c r="C81" s="5">
        <v>334</v>
      </c>
      <c r="D81" s="5">
        <v>69</v>
      </c>
      <c r="E81" s="5">
        <v>31</v>
      </c>
      <c r="F81" s="8">
        <v>465</v>
      </c>
      <c r="G81" s="8">
        <v>1</v>
      </c>
      <c r="H81" s="8">
        <v>0.65756800000000004</v>
      </c>
      <c r="I81" s="8">
        <v>1.2065870000000001</v>
      </c>
      <c r="J81" s="8"/>
      <c r="K81" s="5">
        <v>90</v>
      </c>
      <c r="L81" s="5">
        <v>0</v>
      </c>
      <c r="M81" s="5">
        <v>193</v>
      </c>
      <c r="N81" s="5">
        <v>181</v>
      </c>
      <c r="O81" s="5">
        <v>49</v>
      </c>
      <c r="P81" s="8">
        <v>472</v>
      </c>
      <c r="Q81" s="8">
        <v>4.4117999999999997E-2</v>
      </c>
      <c r="R81" s="8">
        <v>3.2086000000000003E-2</v>
      </c>
      <c r="S81" s="8">
        <v>1.1578949999999999</v>
      </c>
      <c r="T81" s="8"/>
      <c r="U81" s="5">
        <v>90</v>
      </c>
      <c r="V81" s="5">
        <v>0</v>
      </c>
      <c r="W81" s="5">
        <v>172</v>
      </c>
      <c r="X81" s="5">
        <v>182</v>
      </c>
      <c r="Y81" s="5">
        <v>55</v>
      </c>
      <c r="Z81" s="8">
        <v>464</v>
      </c>
      <c r="AA81" s="8">
        <v>-3.7879999999999997E-2</v>
      </c>
      <c r="AB81" s="8">
        <v>-2.8250000000000001E-2</v>
      </c>
      <c r="AC81" s="8">
        <v>1.1456310000000001</v>
      </c>
      <c r="AD81" s="5">
        <v>1</v>
      </c>
      <c r="AE81" s="8"/>
      <c r="AF81" s="5">
        <v>0.82878399999999997</v>
      </c>
      <c r="AG81" s="8"/>
      <c r="AH81" s="5">
        <v>1.1032930000000001</v>
      </c>
    </row>
    <row r="82" spans="1:34">
      <c r="A82" s="5">
        <v>90</v>
      </c>
      <c r="B82" s="5">
        <v>15</v>
      </c>
      <c r="C82" s="5">
        <v>283</v>
      </c>
      <c r="D82" s="5">
        <v>83</v>
      </c>
      <c r="E82" s="5">
        <v>52</v>
      </c>
      <c r="F82" s="8">
        <v>470</v>
      </c>
      <c r="G82" s="8">
        <v>0.74074099999999998</v>
      </c>
      <c r="H82" s="8">
        <v>0.54644800000000004</v>
      </c>
      <c r="I82" s="8">
        <v>1.150943</v>
      </c>
      <c r="J82" s="8"/>
      <c r="K82" s="5">
        <v>90</v>
      </c>
      <c r="L82" s="5">
        <v>15</v>
      </c>
      <c r="M82" s="5">
        <v>246</v>
      </c>
      <c r="N82" s="5">
        <v>120</v>
      </c>
      <c r="O82" s="5">
        <v>55</v>
      </c>
      <c r="P82" s="8">
        <v>476</v>
      </c>
      <c r="Q82" s="8">
        <v>0.45652199999999998</v>
      </c>
      <c r="R82" s="8">
        <v>0.34426200000000001</v>
      </c>
      <c r="S82" s="8">
        <v>1.1401870000000001</v>
      </c>
      <c r="T82" s="8"/>
      <c r="U82" s="5">
        <v>90</v>
      </c>
      <c r="V82" s="5">
        <v>15</v>
      </c>
      <c r="W82" s="5">
        <v>101</v>
      </c>
      <c r="X82" s="5">
        <v>262</v>
      </c>
      <c r="Y82" s="5">
        <v>51</v>
      </c>
      <c r="Z82" s="8">
        <v>465</v>
      </c>
      <c r="AA82" s="8">
        <v>-0.60755000000000003</v>
      </c>
      <c r="AB82" s="8">
        <v>-0.44352999999999998</v>
      </c>
      <c r="AC82" s="8">
        <v>1.1560509999999999</v>
      </c>
      <c r="AD82" s="5">
        <v>1.0285040000000001</v>
      </c>
      <c r="AE82" s="8"/>
      <c r="AF82" s="5">
        <v>0.89033499999999999</v>
      </c>
      <c r="AG82" s="8"/>
      <c r="AH82" s="5">
        <v>0.88944900000000005</v>
      </c>
    </row>
    <row r="83" spans="1:34">
      <c r="A83" s="5">
        <v>90</v>
      </c>
      <c r="B83" s="5">
        <v>30</v>
      </c>
      <c r="C83" s="5">
        <v>198</v>
      </c>
      <c r="D83" s="5">
        <v>141</v>
      </c>
      <c r="E83" s="5">
        <v>56</v>
      </c>
      <c r="F83" s="8">
        <v>451</v>
      </c>
      <c r="G83" s="8">
        <v>0.22709199999999999</v>
      </c>
      <c r="H83" s="8">
        <v>0.16814200000000001</v>
      </c>
      <c r="I83" s="8">
        <v>1.1491530000000001</v>
      </c>
      <c r="J83" s="8"/>
      <c r="K83" s="5">
        <v>90</v>
      </c>
      <c r="L83" s="5">
        <v>30</v>
      </c>
      <c r="M83" s="5">
        <v>238</v>
      </c>
      <c r="N83" s="5">
        <v>113</v>
      </c>
      <c r="O83" s="5">
        <v>52</v>
      </c>
      <c r="P83" s="8">
        <v>455</v>
      </c>
      <c r="Q83" s="8">
        <v>0.49019600000000002</v>
      </c>
      <c r="R83" s="8">
        <v>0.35612500000000002</v>
      </c>
      <c r="S83" s="8">
        <v>1.1584159999999999</v>
      </c>
      <c r="T83" s="8"/>
      <c r="U83" s="5">
        <v>90</v>
      </c>
      <c r="V83" s="5">
        <v>30</v>
      </c>
      <c r="W83" s="5">
        <v>80</v>
      </c>
      <c r="X83" s="5">
        <v>295</v>
      </c>
      <c r="Y83" s="5">
        <v>38</v>
      </c>
      <c r="Z83" s="8">
        <v>451</v>
      </c>
      <c r="AA83" s="8">
        <v>-0.85657000000000005</v>
      </c>
      <c r="AB83" s="8">
        <v>-0.57333000000000001</v>
      </c>
      <c r="AC83" s="8">
        <v>1.198083</v>
      </c>
      <c r="AD83" s="5">
        <v>1.0054240000000001</v>
      </c>
      <c r="AE83" s="8"/>
      <c r="AF83" s="5">
        <v>0.84638199999999997</v>
      </c>
      <c r="AG83" s="8"/>
      <c r="AH83" s="5">
        <v>0.37566300000000002</v>
      </c>
    </row>
    <row r="84" spans="1:34">
      <c r="A84" s="5">
        <v>90</v>
      </c>
      <c r="B84" s="5">
        <v>45</v>
      </c>
      <c r="C84" s="5">
        <v>179</v>
      </c>
      <c r="D84" s="5">
        <v>187</v>
      </c>
      <c r="E84" s="5">
        <v>43</v>
      </c>
      <c r="F84" s="8">
        <v>452</v>
      </c>
      <c r="G84" s="8">
        <v>-3.175E-2</v>
      </c>
      <c r="H84" s="8">
        <v>-2.1860000000000001E-2</v>
      </c>
      <c r="I84" s="8">
        <v>1.184466</v>
      </c>
      <c r="J84" s="8"/>
      <c r="K84" s="5">
        <v>90</v>
      </c>
      <c r="L84" s="5">
        <v>45</v>
      </c>
      <c r="M84" s="5">
        <v>188</v>
      </c>
      <c r="N84" s="5">
        <v>157</v>
      </c>
      <c r="O84" s="5">
        <v>58</v>
      </c>
      <c r="P84" s="8">
        <v>461</v>
      </c>
      <c r="Q84" s="8">
        <v>0.118774</v>
      </c>
      <c r="R84" s="8">
        <v>8.9855000000000004E-2</v>
      </c>
      <c r="S84" s="8">
        <v>1.138614</v>
      </c>
      <c r="T84" s="8"/>
      <c r="U84" s="5">
        <v>90</v>
      </c>
      <c r="V84" s="5">
        <v>45</v>
      </c>
      <c r="W84" s="5">
        <v>66</v>
      </c>
      <c r="X84" s="5">
        <v>335</v>
      </c>
      <c r="Y84" s="5">
        <v>39</v>
      </c>
      <c r="Z84" s="8">
        <v>479</v>
      </c>
      <c r="AA84" s="8">
        <v>-0.96416000000000002</v>
      </c>
      <c r="AB84" s="8">
        <v>-0.67081999999999997</v>
      </c>
      <c r="AC84" s="8">
        <v>1.1794119999999999</v>
      </c>
      <c r="AD84" s="5">
        <v>0.98207900000000004</v>
      </c>
      <c r="AE84" s="8"/>
      <c r="AF84" s="5">
        <v>0.83541100000000001</v>
      </c>
      <c r="AG84" s="8"/>
      <c r="AH84" s="5">
        <v>-8.9709999999999998E-2</v>
      </c>
    </row>
    <row r="85" spans="1:34">
      <c r="A85" s="5">
        <v>90</v>
      </c>
      <c r="B85" s="5">
        <v>60</v>
      </c>
      <c r="C85" s="5">
        <v>203</v>
      </c>
      <c r="D85" s="5">
        <v>166</v>
      </c>
      <c r="E85" s="5">
        <v>53</v>
      </c>
      <c r="F85" s="8">
        <v>475</v>
      </c>
      <c r="G85" s="8">
        <v>0.134545</v>
      </c>
      <c r="H85" s="8">
        <v>0.100271</v>
      </c>
      <c r="I85" s="8">
        <v>1.1459630000000001</v>
      </c>
      <c r="J85" s="8"/>
      <c r="K85" s="5">
        <v>90</v>
      </c>
      <c r="L85" s="5">
        <v>60</v>
      </c>
      <c r="M85" s="5">
        <v>142</v>
      </c>
      <c r="N85" s="5">
        <v>257</v>
      </c>
      <c r="O85" s="5">
        <v>48</v>
      </c>
      <c r="P85" s="8">
        <v>495</v>
      </c>
      <c r="Q85" s="8">
        <v>-0.38983000000000001</v>
      </c>
      <c r="R85" s="8">
        <v>-0.28821999999999998</v>
      </c>
      <c r="S85" s="8">
        <v>1.149856</v>
      </c>
      <c r="T85" s="8"/>
      <c r="U85" s="5">
        <v>90</v>
      </c>
      <c r="V85" s="5">
        <v>60</v>
      </c>
      <c r="W85" s="5">
        <v>92</v>
      </c>
      <c r="X85" s="5">
        <v>312</v>
      </c>
      <c r="Y85" s="5">
        <v>47</v>
      </c>
      <c r="Z85" s="8">
        <v>498</v>
      </c>
      <c r="AA85" s="8">
        <v>-0.73826000000000003</v>
      </c>
      <c r="AB85" s="8">
        <v>-0.54454999999999998</v>
      </c>
      <c r="AC85" s="8">
        <v>1.150997</v>
      </c>
      <c r="AD85" s="5">
        <v>0.92089299999999996</v>
      </c>
      <c r="AE85" s="8"/>
      <c r="AF85" s="5">
        <v>0.81073399999999995</v>
      </c>
      <c r="AG85" s="8"/>
      <c r="AH85" s="5">
        <v>-0.1041</v>
      </c>
    </row>
    <row r="86" spans="1:34">
      <c r="A86" s="5">
        <v>90</v>
      </c>
      <c r="B86" s="5">
        <v>75</v>
      </c>
      <c r="C86" s="5">
        <v>319</v>
      </c>
      <c r="D86" s="5">
        <v>95</v>
      </c>
      <c r="E86" s="5">
        <v>34</v>
      </c>
      <c r="F86" s="8">
        <v>482</v>
      </c>
      <c r="G86" s="8">
        <v>0.79432599999999998</v>
      </c>
      <c r="H86" s="8">
        <v>0.54106299999999996</v>
      </c>
      <c r="I86" s="8">
        <v>1.1896549999999999</v>
      </c>
      <c r="J86" s="8"/>
      <c r="K86" s="5">
        <v>90</v>
      </c>
      <c r="L86" s="5">
        <v>75</v>
      </c>
      <c r="M86" s="5">
        <v>132</v>
      </c>
      <c r="N86" s="5">
        <v>243</v>
      </c>
      <c r="O86" s="5">
        <v>59</v>
      </c>
      <c r="P86" s="8">
        <v>493</v>
      </c>
      <c r="Q86" s="8">
        <v>-0.37884000000000001</v>
      </c>
      <c r="R86" s="8">
        <v>-0.29599999999999999</v>
      </c>
      <c r="S86" s="8">
        <v>1.122754</v>
      </c>
      <c r="T86" s="8"/>
      <c r="U86" s="5">
        <v>90</v>
      </c>
      <c r="V86" s="5">
        <v>75</v>
      </c>
      <c r="W86" s="5">
        <v>94</v>
      </c>
      <c r="X86" s="5">
        <v>260</v>
      </c>
      <c r="Y86" s="5">
        <v>52</v>
      </c>
      <c r="Z86" s="8">
        <v>458</v>
      </c>
      <c r="AA86" s="8">
        <v>-0.64341000000000004</v>
      </c>
      <c r="AB86" s="8">
        <v>-0.46893000000000001</v>
      </c>
      <c r="AC86" s="8">
        <v>1.156863</v>
      </c>
      <c r="AD86" s="5">
        <v>1.0407459999999999</v>
      </c>
      <c r="AE86" s="8"/>
      <c r="AF86" s="5">
        <v>0.884216</v>
      </c>
      <c r="AG86" s="8"/>
      <c r="AH86" s="5">
        <v>0.41382200000000002</v>
      </c>
    </row>
    <row r="87" spans="1:34">
      <c r="A87" s="5">
        <v>90</v>
      </c>
      <c r="B87" s="5">
        <v>90</v>
      </c>
      <c r="C87" s="5">
        <v>361</v>
      </c>
      <c r="D87" s="5">
        <v>70</v>
      </c>
      <c r="E87" s="5">
        <v>43</v>
      </c>
      <c r="F87" s="8">
        <v>517</v>
      </c>
      <c r="G87" s="8">
        <v>0.91798100000000005</v>
      </c>
      <c r="H87" s="8">
        <v>0.67517400000000005</v>
      </c>
      <c r="I87" s="8">
        <v>1.152406</v>
      </c>
      <c r="J87" s="8"/>
      <c r="K87" s="5">
        <v>90</v>
      </c>
      <c r="L87" s="5">
        <v>90</v>
      </c>
      <c r="M87" s="5">
        <v>186</v>
      </c>
      <c r="N87" s="5">
        <v>183</v>
      </c>
      <c r="O87" s="5">
        <v>47</v>
      </c>
      <c r="P87" s="8">
        <v>463</v>
      </c>
      <c r="Q87" s="8">
        <v>1.1407E-2</v>
      </c>
      <c r="R87" s="8">
        <v>8.1300000000000001E-3</v>
      </c>
      <c r="S87" s="8">
        <v>1.1677219999999999</v>
      </c>
      <c r="T87" s="8"/>
      <c r="U87" s="5">
        <v>90</v>
      </c>
      <c r="V87" s="5">
        <v>90</v>
      </c>
      <c r="W87" s="5">
        <v>169</v>
      </c>
      <c r="X87" s="5">
        <v>174</v>
      </c>
      <c r="Y87" s="5">
        <v>52</v>
      </c>
      <c r="Z87" s="8">
        <v>447</v>
      </c>
      <c r="AA87" s="8">
        <v>-2.0240000000000001E-2</v>
      </c>
      <c r="AB87" s="8">
        <v>-1.4579999999999999E-2</v>
      </c>
      <c r="AC87" s="8">
        <v>1.162712</v>
      </c>
      <c r="AD87" s="5">
        <v>0.95899100000000004</v>
      </c>
      <c r="AE87" s="8"/>
      <c r="AF87" s="5">
        <v>0.83758699999999997</v>
      </c>
      <c r="AG87" s="8"/>
      <c r="AH87" s="5">
        <v>1.076203</v>
      </c>
    </row>
    <row r="88" spans="1:34">
      <c r="A88" s="5">
        <v>90</v>
      </c>
      <c r="B88" s="5">
        <v>105</v>
      </c>
      <c r="C88" s="5">
        <v>279</v>
      </c>
      <c r="D88" s="5">
        <v>83</v>
      </c>
      <c r="E88" s="5">
        <v>48</v>
      </c>
      <c r="F88" s="8">
        <v>458</v>
      </c>
      <c r="G88" s="8">
        <v>0.75968999999999998</v>
      </c>
      <c r="H88" s="8">
        <v>0.54143600000000003</v>
      </c>
      <c r="I88" s="8">
        <v>1.1677420000000001</v>
      </c>
      <c r="J88" s="8"/>
      <c r="K88" s="5">
        <v>90</v>
      </c>
      <c r="L88" s="5">
        <v>105</v>
      </c>
      <c r="M88" s="5">
        <v>223</v>
      </c>
      <c r="N88" s="5">
        <v>117</v>
      </c>
      <c r="O88" s="5">
        <v>46</v>
      </c>
      <c r="P88" s="8">
        <v>432</v>
      </c>
      <c r="Q88" s="8">
        <v>0.456897</v>
      </c>
      <c r="R88" s="8">
        <v>0.31176500000000001</v>
      </c>
      <c r="S88" s="8">
        <v>1.1888110000000001</v>
      </c>
      <c r="T88" s="8"/>
      <c r="U88" s="5">
        <v>90</v>
      </c>
      <c r="V88" s="5">
        <v>105</v>
      </c>
      <c r="W88" s="5">
        <v>264</v>
      </c>
      <c r="X88" s="5">
        <v>119</v>
      </c>
      <c r="Y88" s="5">
        <v>58</v>
      </c>
      <c r="Z88" s="8">
        <v>499</v>
      </c>
      <c r="AA88" s="8">
        <v>0.48494999999999999</v>
      </c>
      <c r="AB88" s="8">
        <v>0.37858999999999998</v>
      </c>
      <c r="AC88" s="8">
        <v>1.123167</v>
      </c>
      <c r="AD88" s="5">
        <v>1.005042</v>
      </c>
      <c r="AE88" s="8"/>
      <c r="AF88" s="5">
        <v>0.86518499999999998</v>
      </c>
      <c r="AG88" s="8"/>
      <c r="AH88" s="5">
        <v>1.4760800000000001</v>
      </c>
    </row>
    <row r="89" spans="1:34">
      <c r="A89" s="5">
        <v>90</v>
      </c>
      <c r="B89" s="5">
        <v>120</v>
      </c>
      <c r="C89" s="5">
        <v>212</v>
      </c>
      <c r="D89" s="5">
        <v>135</v>
      </c>
      <c r="E89" s="5">
        <v>47</v>
      </c>
      <c r="F89" s="8">
        <v>441</v>
      </c>
      <c r="G89" s="8">
        <v>0.31950200000000001</v>
      </c>
      <c r="H89" s="8">
        <v>0.22190199999999999</v>
      </c>
      <c r="I89" s="8">
        <v>1.180272</v>
      </c>
      <c r="J89" s="8"/>
      <c r="K89" s="5">
        <v>90</v>
      </c>
      <c r="L89" s="5">
        <v>120</v>
      </c>
      <c r="M89" s="5">
        <v>227</v>
      </c>
      <c r="N89" s="5">
        <v>108</v>
      </c>
      <c r="O89" s="5">
        <v>55</v>
      </c>
      <c r="P89" s="8">
        <v>445</v>
      </c>
      <c r="Q89" s="8">
        <v>0.48571399999999998</v>
      </c>
      <c r="R89" s="8">
        <v>0.35522399999999998</v>
      </c>
      <c r="S89" s="8">
        <v>1.1551720000000001</v>
      </c>
      <c r="T89" s="8"/>
      <c r="U89" s="5">
        <v>90</v>
      </c>
      <c r="V89" s="5">
        <v>120</v>
      </c>
      <c r="W89" s="5">
        <v>327</v>
      </c>
      <c r="X89" s="5">
        <v>72</v>
      </c>
      <c r="Y89" s="5">
        <v>39</v>
      </c>
      <c r="Z89" s="8">
        <v>477</v>
      </c>
      <c r="AA89" s="8">
        <v>0.92057800000000001</v>
      </c>
      <c r="AB89" s="8">
        <v>0.63909800000000005</v>
      </c>
      <c r="AC89" s="8">
        <v>1.1804730000000001</v>
      </c>
      <c r="AD89" s="5">
        <v>1.04372</v>
      </c>
      <c r="AE89" s="8"/>
      <c r="AF89" s="5">
        <v>0.88138300000000003</v>
      </c>
      <c r="AG89" s="8"/>
      <c r="AH89" s="5">
        <v>1.4087959999999999</v>
      </c>
    </row>
    <row r="90" spans="1:34">
      <c r="A90" s="5">
        <v>90</v>
      </c>
      <c r="B90" s="5">
        <v>135</v>
      </c>
      <c r="C90" s="5">
        <v>177</v>
      </c>
      <c r="D90" s="5">
        <v>183</v>
      </c>
      <c r="E90" s="5">
        <v>51</v>
      </c>
      <c r="F90" s="8">
        <v>462</v>
      </c>
      <c r="G90" s="8">
        <v>-2.29E-2</v>
      </c>
      <c r="H90" s="8">
        <v>-1.6670000000000001E-2</v>
      </c>
      <c r="I90" s="8">
        <v>1.157556</v>
      </c>
      <c r="J90" s="8"/>
      <c r="K90" s="5">
        <v>90</v>
      </c>
      <c r="L90" s="5">
        <v>135</v>
      </c>
      <c r="M90" s="5">
        <v>181</v>
      </c>
      <c r="N90" s="5">
        <v>183</v>
      </c>
      <c r="O90" s="5">
        <v>50</v>
      </c>
      <c r="P90" s="8">
        <v>464</v>
      </c>
      <c r="Q90" s="8">
        <v>-7.5799999999999999E-3</v>
      </c>
      <c r="R90" s="8">
        <v>-5.4900000000000001E-3</v>
      </c>
      <c r="S90" s="8">
        <v>1.1592359999999999</v>
      </c>
      <c r="T90" s="8"/>
      <c r="U90" s="5">
        <v>90</v>
      </c>
      <c r="V90" s="5">
        <v>135</v>
      </c>
      <c r="W90" s="5">
        <v>350</v>
      </c>
      <c r="X90" s="5">
        <v>47</v>
      </c>
      <c r="Y90" s="5">
        <v>37</v>
      </c>
      <c r="Z90" s="8">
        <v>471</v>
      </c>
      <c r="AA90" s="8">
        <v>1.1180810000000001</v>
      </c>
      <c r="AB90" s="8">
        <v>0.76322400000000001</v>
      </c>
      <c r="AC90" s="8">
        <v>1.188623</v>
      </c>
      <c r="AD90" s="5">
        <v>1.0590409999999999</v>
      </c>
      <c r="AE90" s="8"/>
      <c r="AF90" s="5">
        <v>0.88161199999999995</v>
      </c>
      <c r="AG90" s="8"/>
      <c r="AH90" s="5">
        <v>1.094311</v>
      </c>
    </row>
    <row r="91" spans="1:34">
      <c r="A91" s="5">
        <v>90</v>
      </c>
      <c r="B91" s="5">
        <v>150</v>
      </c>
      <c r="C91" s="5">
        <v>229</v>
      </c>
      <c r="D91" s="5">
        <v>149</v>
      </c>
      <c r="E91" s="5">
        <v>52</v>
      </c>
      <c r="F91" s="8">
        <v>482</v>
      </c>
      <c r="G91" s="8">
        <v>0.283688</v>
      </c>
      <c r="H91" s="8">
        <v>0.21163999999999999</v>
      </c>
      <c r="I91" s="8">
        <v>1.1454549999999999</v>
      </c>
      <c r="J91" s="8"/>
      <c r="K91" s="5">
        <v>90</v>
      </c>
      <c r="L91" s="5">
        <v>150</v>
      </c>
      <c r="M91" s="5">
        <v>118</v>
      </c>
      <c r="N91" s="5">
        <v>260</v>
      </c>
      <c r="O91" s="5">
        <v>52</v>
      </c>
      <c r="P91" s="8">
        <v>482</v>
      </c>
      <c r="Q91" s="8">
        <v>-0.50355000000000005</v>
      </c>
      <c r="R91" s="8">
        <v>-0.37565999999999999</v>
      </c>
      <c r="S91" s="8">
        <v>1.1454549999999999</v>
      </c>
      <c r="T91" s="8"/>
      <c r="U91" s="5">
        <v>90</v>
      </c>
      <c r="V91" s="5">
        <v>150</v>
      </c>
      <c r="W91" s="5">
        <v>323</v>
      </c>
      <c r="X91" s="5">
        <v>74</v>
      </c>
      <c r="Y91" s="5">
        <v>42</v>
      </c>
      <c r="Z91" s="8">
        <v>481</v>
      </c>
      <c r="AA91" s="8">
        <v>0.88612100000000005</v>
      </c>
      <c r="AB91" s="8">
        <v>0.62720399999999998</v>
      </c>
      <c r="AC91" s="8">
        <v>1.1710910000000001</v>
      </c>
      <c r="AD91" s="5">
        <v>1.028184</v>
      </c>
      <c r="AE91" s="8"/>
      <c r="AF91" s="5">
        <v>0.87937500000000002</v>
      </c>
      <c r="AG91" s="8"/>
      <c r="AH91" s="5">
        <v>0.902281</v>
      </c>
    </row>
    <row r="92" spans="1:34">
      <c r="A92" s="5">
        <v>90</v>
      </c>
      <c r="B92" s="5">
        <v>165</v>
      </c>
      <c r="C92" s="5">
        <v>300</v>
      </c>
      <c r="D92" s="5">
        <v>94</v>
      </c>
      <c r="E92" s="5">
        <v>34</v>
      </c>
      <c r="F92" s="8">
        <v>462</v>
      </c>
      <c r="G92" s="8">
        <v>0.78625999999999996</v>
      </c>
      <c r="H92" s="8">
        <v>0.52284299999999995</v>
      </c>
      <c r="I92" s="8">
        <v>1.20122</v>
      </c>
      <c r="J92" s="8"/>
      <c r="K92" s="5">
        <v>90</v>
      </c>
      <c r="L92" s="5">
        <v>165</v>
      </c>
      <c r="M92" s="5">
        <v>121</v>
      </c>
      <c r="N92" s="5">
        <v>251</v>
      </c>
      <c r="O92" s="5">
        <v>56</v>
      </c>
      <c r="P92" s="8">
        <v>484</v>
      </c>
      <c r="Q92" s="8">
        <v>-0.45774999999999999</v>
      </c>
      <c r="R92" s="8">
        <v>-0.34945999999999999</v>
      </c>
      <c r="S92" s="8">
        <v>1.1341460000000001</v>
      </c>
      <c r="T92" s="8"/>
      <c r="U92" s="5">
        <v>90</v>
      </c>
      <c r="V92" s="5">
        <v>165</v>
      </c>
      <c r="W92" s="5">
        <v>217</v>
      </c>
      <c r="X92" s="5">
        <v>125</v>
      </c>
      <c r="Y92" s="5">
        <v>52</v>
      </c>
      <c r="Z92" s="8">
        <v>446</v>
      </c>
      <c r="AA92" s="8">
        <v>0.37398399999999998</v>
      </c>
      <c r="AB92" s="8">
        <v>0.26900600000000002</v>
      </c>
      <c r="AC92" s="8">
        <v>1.163265</v>
      </c>
      <c r="AD92" s="5">
        <v>0.98744799999999999</v>
      </c>
      <c r="AE92" s="8"/>
      <c r="AF92" s="5">
        <v>0.838978</v>
      </c>
      <c r="AG92" s="8"/>
      <c r="AH92" s="5">
        <v>0.99572400000000005</v>
      </c>
    </row>
    <row r="93" spans="1:34">
      <c r="A93" s="5">
        <v>90</v>
      </c>
      <c r="B93" s="5">
        <v>180</v>
      </c>
      <c r="C93" s="5">
        <v>324</v>
      </c>
      <c r="D93" s="5">
        <v>55</v>
      </c>
      <c r="E93" s="5">
        <v>39</v>
      </c>
      <c r="F93" s="8">
        <v>457</v>
      </c>
      <c r="G93" s="8">
        <v>1.0466930000000001</v>
      </c>
      <c r="H93" s="8">
        <v>0.70976300000000003</v>
      </c>
      <c r="I93" s="8">
        <v>1.191824</v>
      </c>
      <c r="J93" s="8"/>
      <c r="K93" s="5">
        <v>90</v>
      </c>
      <c r="L93" s="5">
        <v>180</v>
      </c>
      <c r="M93" s="5">
        <v>177</v>
      </c>
      <c r="N93" s="5">
        <v>207</v>
      </c>
      <c r="O93" s="5">
        <v>55</v>
      </c>
      <c r="P93" s="8">
        <v>494</v>
      </c>
      <c r="Q93" s="8">
        <v>-0.10204000000000001</v>
      </c>
      <c r="R93" s="8">
        <v>-7.8130000000000005E-2</v>
      </c>
      <c r="S93" s="8">
        <v>1.1327430000000001</v>
      </c>
      <c r="T93" s="8"/>
      <c r="U93" s="5">
        <v>90</v>
      </c>
      <c r="V93" s="5">
        <v>180</v>
      </c>
      <c r="W93" s="5">
        <v>207</v>
      </c>
      <c r="X93" s="5">
        <v>174</v>
      </c>
      <c r="Y93" s="5">
        <v>45</v>
      </c>
      <c r="Z93" s="8">
        <v>471</v>
      </c>
      <c r="AA93" s="8">
        <v>0.121771</v>
      </c>
      <c r="AB93" s="8">
        <v>8.6613999999999997E-2</v>
      </c>
      <c r="AC93" s="8">
        <v>1.168712</v>
      </c>
      <c r="AD93" s="5">
        <v>1.0233460000000001</v>
      </c>
      <c r="AE93" s="8"/>
      <c r="AF93" s="5">
        <v>0.854881</v>
      </c>
      <c r="AG93" s="8"/>
      <c r="AH93" s="5">
        <v>1.095912</v>
      </c>
    </row>
    <row r="94" spans="1:34">
      <c r="A94" s="5">
        <v>105</v>
      </c>
      <c r="B94" s="5">
        <v>0</v>
      </c>
      <c r="C94" s="5">
        <v>256</v>
      </c>
      <c r="D94" s="5">
        <v>107</v>
      </c>
      <c r="E94" s="5">
        <v>40</v>
      </c>
      <c r="F94" s="8">
        <v>443</v>
      </c>
      <c r="G94" s="8">
        <v>0.61316899999999996</v>
      </c>
      <c r="H94" s="8">
        <v>0.410468</v>
      </c>
      <c r="I94" s="8">
        <v>1.1980200000000001</v>
      </c>
      <c r="J94" s="8"/>
      <c r="K94" s="5">
        <v>105</v>
      </c>
      <c r="L94" s="5">
        <v>0</v>
      </c>
      <c r="M94" s="5">
        <v>175</v>
      </c>
      <c r="N94" s="5">
        <v>184</v>
      </c>
      <c r="O94" s="5">
        <v>57</v>
      </c>
      <c r="P94" s="8">
        <v>473</v>
      </c>
      <c r="Q94" s="8">
        <v>-3.2969999999999999E-2</v>
      </c>
      <c r="R94" s="8">
        <v>-2.5069999999999999E-2</v>
      </c>
      <c r="S94" s="8">
        <v>1.1360760000000001</v>
      </c>
      <c r="T94" s="8"/>
      <c r="U94" s="5">
        <v>105</v>
      </c>
      <c r="V94" s="5">
        <v>0</v>
      </c>
      <c r="W94" s="5">
        <v>287</v>
      </c>
      <c r="X94" s="5">
        <v>95</v>
      </c>
      <c r="Y94" s="5">
        <v>35</v>
      </c>
      <c r="Z94" s="8">
        <v>452</v>
      </c>
      <c r="AA94" s="8">
        <v>0.76190500000000005</v>
      </c>
      <c r="AB94" s="8">
        <v>0.50261800000000001</v>
      </c>
      <c r="AC94" s="8">
        <v>1.205047</v>
      </c>
      <c r="AD94" s="5">
        <v>0.98320700000000005</v>
      </c>
      <c r="AE94" s="8"/>
      <c r="AF94" s="5">
        <v>0.82025700000000001</v>
      </c>
      <c r="AG94" s="8"/>
      <c r="AH94" s="5">
        <v>1.3213060000000001</v>
      </c>
    </row>
    <row r="95" spans="1:34">
      <c r="A95" s="5">
        <v>105</v>
      </c>
      <c r="B95" s="5">
        <v>15</v>
      </c>
      <c r="C95" s="5">
        <v>285</v>
      </c>
      <c r="D95" s="5">
        <v>71</v>
      </c>
      <c r="E95" s="5">
        <v>46</v>
      </c>
      <c r="F95" s="8">
        <v>448</v>
      </c>
      <c r="G95" s="8">
        <v>0.86290299999999998</v>
      </c>
      <c r="H95" s="8">
        <v>0.60112399999999999</v>
      </c>
      <c r="I95" s="8">
        <v>1.1788080000000001</v>
      </c>
      <c r="J95" s="8"/>
      <c r="K95" s="5">
        <v>105</v>
      </c>
      <c r="L95" s="5">
        <v>15</v>
      </c>
      <c r="M95" s="5">
        <v>232</v>
      </c>
      <c r="N95" s="5">
        <v>131</v>
      </c>
      <c r="O95" s="5">
        <v>59</v>
      </c>
      <c r="P95" s="8">
        <v>481</v>
      </c>
      <c r="Q95" s="8">
        <v>0.359431</v>
      </c>
      <c r="R95" s="8">
        <v>0.27823700000000001</v>
      </c>
      <c r="S95" s="8">
        <v>1.127329</v>
      </c>
      <c r="T95" s="8"/>
      <c r="U95" s="5">
        <v>105</v>
      </c>
      <c r="V95" s="5">
        <v>15</v>
      </c>
      <c r="W95" s="5">
        <v>270</v>
      </c>
      <c r="X95" s="5">
        <v>111</v>
      </c>
      <c r="Y95" s="5">
        <v>62</v>
      </c>
      <c r="Z95" s="8">
        <v>505</v>
      </c>
      <c r="AA95" s="8">
        <v>0.52131099999999997</v>
      </c>
      <c r="AB95" s="8">
        <v>0.417323</v>
      </c>
      <c r="AC95" s="8">
        <v>1.110787</v>
      </c>
      <c r="AD95" s="5">
        <v>1.031736</v>
      </c>
      <c r="AE95" s="8"/>
      <c r="AF95" s="5">
        <v>0.88999200000000001</v>
      </c>
      <c r="AG95" s="8"/>
      <c r="AH95" s="5">
        <v>1.463824</v>
      </c>
    </row>
    <row r="96" spans="1:34">
      <c r="A96" s="5">
        <v>105</v>
      </c>
      <c r="B96" s="5">
        <v>30</v>
      </c>
      <c r="C96" s="5">
        <v>227</v>
      </c>
      <c r="D96" s="5">
        <v>139</v>
      </c>
      <c r="E96" s="5">
        <v>43</v>
      </c>
      <c r="F96" s="8">
        <v>452</v>
      </c>
      <c r="G96" s="8">
        <v>0.34920600000000002</v>
      </c>
      <c r="H96" s="8">
        <v>0.24043700000000001</v>
      </c>
      <c r="I96" s="8">
        <v>1.184466</v>
      </c>
      <c r="J96" s="8"/>
      <c r="K96" s="5">
        <v>105</v>
      </c>
      <c r="L96" s="5">
        <v>30</v>
      </c>
      <c r="M96" s="5">
        <v>305</v>
      </c>
      <c r="N96" s="5">
        <v>75</v>
      </c>
      <c r="O96" s="5">
        <v>33</v>
      </c>
      <c r="P96" s="8">
        <v>446</v>
      </c>
      <c r="Q96" s="8">
        <v>0.93495899999999998</v>
      </c>
      <c r="R96" s="8">
        <v>0.605263</v>
      </c>
      <c r="S96" s="8">
        <v>1.2140580000000001</v>
      </c>
      <c r="T96" s="8"/>
      <c r="U96" s="5">
        <v>105</v>
      </c>
      <c r="V96" s="5">
        <v>30</v>
      </c>
      <c r="W96" s="5">
        <v>166</v>
      </c>
      <c r="X96" s="5">
        <v>164</v>
      </c>
      <c r="Y96" s="5">
        <v>56</v>
      </c>
      <c r="Z96" s="8">
        <v>442</v>
      </c>
      <c r="AA96" s="8">
        <v>8.2640000000000005E-3</v>
      </c>
      <c r="AB96" s="8">
        <v>6.0610000000000004E-3</v>
      </c>
      <c r="AC96" s="8">
        <v>1.1538459999999999</v>
      </c>
      <c r="AD96" s="5">
        <v>0.99215100000000001</v>
      </c>
      <c r="AE96" s="8"/>
      <c r="AF96" s="5">
        <v>0.82219600000000004</v>
      </c>
      <c r="AG96" s="8"/>
      <c r="AH96" s="5">
        <v>1.3218190000000001</v>
      </c>
    </row>
    <row r="97" spans="1:34">
      <c r="A97" s="5">
        <v>105</v>
      </c>
      <c r="B97" s="5">
        <v>45</v>
      </c>
      <c r="C97" s="5">
        <v>178</v>
      </c>
      <c r="D97" s="5">
        <v>166</v>
      </c>
      <c r="E97" s="5">
        <v>56</v>
      </c>
      <c r="F97" s="8">
        <v>456</v>
      </c>
      <c r="G97" s="8">
        <v>4.6875E-2</v>
      </c>
      <c r="H97" s="8">
        <v>3.4883999999999998E-2</v>
      </c>
      <c r="I97" s="8">
        <v>1.1466670000000001</v>
      </c>
      <c r="J97" s="8"/>
      <c r="K97" s="5">
        <v>105</v>
      </c>
      <c r="L97" s="5">
        <v>45</v>
      </c>
      <c r="M97" s="5">
        <v>307</v>
      </c>
      <c r="N97" s="5">
        <v>69</v>
      </c>
      <c r="O97" s="5">
        <v>42</v>
      </c>
      <c r="P97" s="8">
        <v>460</v>
      </c>
      <c r="Q97" s="8">
        <v>0.915385</v>
      </c>
      <c r="R97" s="8">
        <v>0.63297899999999996</v>
      </c>
      <c r="S97" s="8">
        <v>1.1823900000000001</v>
      </c>
      <c r="T97" s="8"/>
      <c r="U97" s="5">
        <v>105</v>
      </c>
      <c r="V97" s="5">
        <v>45</v>
      </c>
      <c r="W97" s="5">
        <v>99</v>
      </c>
      <c r="X97" s="5">
        <v>260</v>
      </c>
      <c r="Y97" s="5">
        <v>54</v>
      </c>
      <c r="Z97" s="8">
        <v>467</v>
      </c>
      <c r="AA97" s="8">
        <v>-0.60299999999999998</v>
      </c>
      <c r="AB97" s="8">
        <v>-0.44846999999999998</v>
      </c>
      <c r="AC97" s="8">
        <v>1.146965</v>
      </c>
      <c r="AD97" s="5">
        <v>1.0471220000000001</v>
      </c>
      <c r="AE97" s="8"/>
      <c r="AF97" s="5">
        <v>0.88620500000000002</v>
      </c>
      <c r="AG97" s="8"/>
      <c r="AH97" s="5">
        <v>0.72524900000000003</v>
      </c>
    </row>
    <row r="98" spans="1:34">
      <c r="A98" s="5">
        <v>105</v>
      </c>
      <c r="B98" s="5">
        <v>60</v>
      </c>
      <c r="C98" s="5">
        <v>137</v>
      </c>
      <c r="D98" s="5">
        <v>223</v>
      </c>
      <c r="E98" s="5">
        <v>46</v>
      </c>
      <c r="F98" s="8">
        <v>452</v>
      </c>
      <c r="G98" s="8">
        <v>-0.34127000000000002</v>
      </c>
      <c r="H98" s="8">
        <v>-0.23888999999999999</v>
      </c>
      <c r="I98" s="8">
        <v>1.176471</v>
      </c>
      <c r="J98" s="8"/>
      <c r="K98" s="5">
        <v>105</v>
      </c>
      <c r="L98" s="5">
        <v>60</v>
      </c>
      <c r="M98" s="5">
        <v>220</v>
      </c>
      <c r="N98" s="5">
        <v>121</v>
      </c>
      <c r="O98" s="5">
        <v>52</v>
      </c>
      <c r="P98" s="8">
        <v>445</v>
      </c>
      <c r="Q98" s="8">
        <v>0.404082</v>
      </c>
      <c r="R98" s="8">
        <v>0.290323</v>
      </c>
      <c r="S98" s="8">
        <v>1.1638230000000001</v>
      </c>
      <c r="T98" s="8"/>
      <c r="U98" s="5">
        <v>105</v>
      </c>
      <c r="V98" s="5">
        <v>60</v>
      </c>
      <c r="W98" s="5">
        <v>71</v>
      </c>
      <c r="X98" s="5">
        <v>326</v>
      </c>
      <c r="Y98" s="5">
        <v>37</v>
      </c>
      <c r="Z98" s="8">
        <v>471</v>
      </c>
      <c r="AA98" s="8">
        <v>-0.94096000000000002</v>
      </c>
      <c r="AB98" s="8">
        <v>-0.64232</v>
      </c>
      <c r="AC98" s="8">
        <v>1.188623</v>
      </c>
      <c r="AD98" s="5">
        <v>1.0375920000000001</v>
      </c>
      <c r="AE98" s="8"/>
      <c r="AF98" s="5">
        <v>0.87084899999999998</v>
      </c>
      <c r="AG98" s="8"/>
      <c r="AH98" s="5">
        <v>9.0227000000000002E-2</v>
      </c>
    </row>
    <row r="99" spans="1:34">
      <c r="A99" s="5">
        <v>105</v>
      </c>
      <c r="B99" s="5">
        <v>75</v>
      </c>
      <c r="C99" s="5">
        <v>185</v>
      </c>
      <c r="D99" s="5">
        <v>194</v>
      </c>
      <c r="E99" s="5">
        <v>51</v>
      </c>
      <c r="F99" s="8">
        <v>481</v>
      </c>
      <c r="G99" s="8">
        <v>-3.2030000000000003E-2</v>
      </c>
      <c r="H99" s="8">
        <v>-2.375E-2</v>
      </c>
      <c r="I99" s="8">
        <v>1.148485</v>
      </c>
      <c r="J99" s="8"/>
      <c r="K99" s="5">
        <v>105</v>
      </c>
      <c r="L99" s="5">
        <v>75</v>
      </c>
      <c r="M99" s="5">
        <v>173</v>
      </c>
      <c r="N99" s="5">
        <v>195</v>
      </c>
      <c r="O99" s="5">
        <v>52</v>
      </c>
      <c r="P99" s="8">
        <v>472</v>
      </c>
      <c r="Q99" s="8">
        <v>-8.0879999999999994E-2</v>
      </c>
      <c r="R99" s="8">
        <v>-5.978E-2</v>
      </c>
      <c r="S99" s="8">
        <v>1.1499999999999999</v>
      </c>
      <c r="T99" s="8"/>
      <c r="U99" s="5">
        <v>105</v>
      </c>
      <c r="V99" s="5">
        <v>75</v>
      </c>
      <c r="W99" s="5">
        <v>64</v>
      </c>
      <c r="X99" s="5">
        <v>338</v>
      </c>
      <c r="Y99" s="5">
        <v>37</v>
      </c>
      <c r="Z99" s="8">
        <v>476</v>
      </c>
      <c r="AA99" s="8">
        <v>-0.99275000000000002</v>
      </c>
      <c r="AB99" s="8">
        <v>-0.68159000000000003</v>
      </c>
      <c r="AC99" s="8">
        <v>1.1858409999999999</v>
      </c>
      <c r="AD99" s="5">
        <v>0.99637699999999996</v>
      </c>
      <c r="AE99" s="8"/>
      <c r="AF99" s="5">
        <v>0.84079599999999999</v>
      </c>
      <c r="AG99" s="8"/>
      <c r="AH99" s="5">
        <v>-9.2920000000000003E-2</v>
      </c>
    </row>
    <row r="100" spans="1:34">
      <c r="A100" s="5">
        <v>105</v>
      </c>
      <c r="B100" s="5">
        <v>90</v>
      </c>
      <c r="C100" s="5">
        <v>270</v>
      </c>
      <c r="D100" s="5">
        <v>116</v>
      </c>
      <c r="E100" s="5">
        <v>65</v>
      </c>
      <c r="F100" s="8">
        <v>516</v>
      </c>
      <c r="G100" s="8">
        <v>0.487342</v>
      </c>
      <c r="H100" s="8">
        <v>0.39896399999999999</v>
      </c>
      <c r="I100" s="8">
        <v>1.099715</v>
      </c>
      <c r="J100" s="8"/>
      <c r="K100" s="5">
        <v>105</v>
      </c>
      <c r="L100" s="5">
        <v>90</v>
      </c>
      <c r="M100" s="5">
        <v>164</v>
      </c>
      <c r="N100" s="5">
        <v>179</v>
      </c>
      <c r="O100" s="5">
        <v>60</v>
      </c>
      <c r="P100" s="8">
        <v>463</v>
      </c>
      <c r="Q100" s="8">
        <v>-5.7029999999999997E-2</v>
      </c>
      <c r="R100" s="8">
        <v>-4.3729999999999998E-2</v>
      </c>
      <c r="S100" s="8">
        <v>1.1320129999999999</v>
      </c>
      <c r="T100" s="8"/>
      <c r="U100" s="5">
        <v>105</v>
      </c>
      <c r="V100" s="5">
        <v>90</v>
      </c>
      <c r="W100" s="5">
        <v>81</v>
      </c>
      <c r="X100" s="5">
        <v>302</v>
      </c>
      <c r="Y100" s="5">
        <v>37</v>
      </c>
      <c r="Z100" s="8">
        <v>457</v>
      </c>
      <c r="AA100" s="8">
        <v>-0.85992000000000002</v>
      </c>
      <c r="AB100" s="8">
        <v>-0.57701999999999998</v>
      </c>
      <c r="AC100" s="8">
        <v>1.1968749999999999</v>
      </c>
      <c r="AD100" s="5">
        <v>0.99419299999999999</v>
      </c>
      <c r="AE100" s="8"/>
      <c r="AF100" s="5">
        <v>0.84959899999999999</v>
      </c>
      <c r="AG100" s="8"/>
      <c r="AH100" s="5">
        <v>0.25666699999999998</v>
      </c>
    </row>
    <row r="101" spans="1:34">
      <c r="A101" s="5">
        <v>105</v>
      </c>
      <c r="B101" s="5">
        <v>105</v>
      </c>
      <c r="C101" s="5">
        <v>298</v>
      </c>
      <c r="D101" s="5">
        <v>92</v>
      </c>
      <c r="E101" s="5">
        <v>37</v>
      </c>
      <c r="F101" s="8">
        <v>464</v>
      </c>
      <c r="G101" s="8">
        <v>0.78030299999999997</v>
      </c>
      <c r="H101" s="8">
        <v>0.52820500000000004</v>
      </c>
      <c r="I101" s="8">
        <v>1.192661</v>
      </c>
      <c r="J101" s="8"/>
      <c r="K101" s="5">
        <v>105</v>
      </c>
      <c r="L101" s="5">
        <v>105</v>
      </c>
      <c r="M101" s="5">
        <v>253</v>
      </c>
      <c r="N101" s="5">
        <v>112</v>
      </c>
      <c r="O101" s="5">
        <v>40</v>
      </c>
      <c r="P101" s="8">
        <v>445</v>
      </c>
      <c r="Q101" s="8">
        <v>0.57550999999999997</v>
      </c>
      <c r="R101" s="8">
        <v>0.38630100000000001</v>
      </c>
      <c r="S101" s="8">
        <v>1.1967209999999999</v>
      </c>
      <c r="T101" s="8"/>
      <c r="U101" s="5">
        <v>105</v>
      </c>
      <c r="V101" s="5">
        <v>105</v>
      </c>
      <c r="W101" s="5">
        <v>116</v>
      </c>
      <c r="X101" s="5">
        <v>265</v>
      </c>
      <c r="Y101" s="5">
        <v>54</v>
      </c>
      <c r="Z101" s="8">
        <v>489</v>
      </c>
      <c r="AA101" s="8">
        <v>-0.51556999999999997</v>
      </c>
      <c r="AB101" s="8">
        <v>-0.39107999999999998</v>
      </c>
      <c r="AC101" s="8">
        <v>1.137313</v>
      </c>
      <c r="AD101" s="5">
        <v>1.046108</v>
      </c>
      <c r="AE101" s="8"/>
      <c r="AF101" s="5">
        <v>0.87948300000000001</v>
      </c>
      <c r="AG101" s="8"/>
      <c r="AH101" s="5">
        <v>0.92201699999999998</v>
      </c>
    </row>
    <row r="102" spans="1:34">
      <c r="A102" s="5">
        <v>105</v>
      </c>
      <c r="B102" s="5">
        <v>120</v>
      </c>
      <c r="C102" s="5">
        <v>238</v>
      </c>
      <c r="D102" s="5">
        <v>103</v>
      </c>
      <c r="E102" s="5">
        <v>57</v>
      </c>
      <c r="F102" s="8">
        <v>455</v>
      </c>
      <c r="G102" s="8">
        <v>0.52941199999999999</v>
      </c>
      <c r="H102" s="8">
        <v>0.39589400000000002</v>
      </c>
      <c r="I102" s="8">
        <v>1.1442950000000001</v>
      </c>
      <c r="J102" s="8"/>
      <c r="K102" s="5">
        <v>105</v>
      </c>
      <c r="L102" s="5">
        <v>120</v>
      </c>
      <c r="M102" s="5">
        <v>315</v>
      </c>
      <c r="N102" s="5">
        <v>71</v>
      </c>
      <c r="O102" s="5">
        <v>39</v>
      </c>
      <c r="P102" s="8">
        <v>464</v>
      </c>
      <c r="Q102" s="8">
        <v>0.92424200000000001</v>
      </c>
      <c r="R102" s="8">
        <v>0.63212400000000002</v>
      </c>
      <c r="S102" s="8">
        <v>1.187692</v>
      </c>
      <c r="T102" s="8"/>
      <c r="U102" s="5">
        <v>105</v>
      </c>
      <c r="V102" s="5">
        <v>120</v>
      </c>
      <c r="W102" s="5">
        <v>157</v>
      </c>
      <c r="X102" s="5">
        <v>179</v>
      </c>
      <c r="Y102" s="5">
        <v>45</v>
      </c>
      <c r="Z102" s="8">
        <v>426</v>
      </c>
      <c r="AA102" s="8">
        <v>-9.7350000000000006E-2</v>
      </c>
      <c r="AB102" s="8">
        <v>-6.5479999999999997E-2</v>
      </c>
      <c r="AC102" s="8">
        <v>1.19573</v>
      </c>
      <c r="AD102" s="5">
        <v>1.032562</v>
      </c>
      <c r="AE102" s="8"/>
      <c r="AF102" s="5">
        <v>0.87269099999999999</v>
      </c>
      <c r="AG102" s="8"/>
      <c r="AH102" s="5">
        <v>1.30036</v>
      </c>
    </row>
    <row r="103" spans="1:34">
      <c r="A103" s="5">
        <v>105</v>
      </c>
      <c r="B103" s="5">
        <v>135</v>
      </c>
      <c r="C103" s="5">
        <v>175</v>
      </c>
      <c r="D103" s="5">
        <v>186</v>
      </c>
      <c r="E103" s="5">
        <v>52</v>
      </c>
      <c r="F103" s="8">
        <v>465</v>
      </c>
      <c r="G103" s="8">
        <v>-4.1509999999999998E-2</v>
      </c>
      <c r="H103" s="8">
        <v>-3.0470000000000001E-2</v>
      </c>
      <c r="I103" s="8">
        <v>1.1533549999999999</v>
      </c>
      <c r="J103" s="8"/>
      <c r="K103" s="5">
        <v>105</v>
      </c>
      <c r="L103" s="5">
        <v>135</v>
      </c>
      <c r="M103" s="5">
        <v>324</v>
      </c>
      <c r="N103" s="5">
        <v>80</v>
      </c>
      <c r="O103" s="5">
        <v>55</v>
      </c>
      <c r="P103" s="8">
        <v>514</v>
      </c>
      <c r="Q103" s="8">
        <v>0.77707000000000004</v>
      </c>
      <c r="R103" s="8">
        <v>0.60396000000000005</v>
      </c>
      <c r="S103" s="8">
        <v>1.125348</v>
      </c>
      <c r="T103" s="8"/>
      <c r="U103" s="5">
        <v>105</v>
      </c>
      <c r="V103" s="5">
        <v>135</v>
      </c>
      <c r="W103" s="5">
        <v>255</v>
      </c>
      <c r="X103" s="5">
        <v>119</v>
      </c>
      <c r="Y103" s="5">
        <v>49</v>
      </c>
      <c r="Z103" s="8">
        <v>472</v>
      </c>
      <c r="AA103" s="8">
        <v>0.5</v>
      </c>
      <c r="AB103" s="8">
        <v>0.36363600000000001</v>
      </c>
      <c r="AC103" s="8">
        <v>1.1578949999999999</v>
      </c>
      <c r="AD103" s="5">
        <v>0.96148100000000003</v>
      </c>
      <c r="AE103" s="8"/>
      <c r="AF103" s="5">
        <v>0.85243199999999997</v>
      </c>
      <c r="AG103" s="8"/>
      <c r="AH103" s="5">
        <v>1.276764</v>
      </c>
    </row>
    <row r="104" spans="1:34">
      <c r="A104" s="5">
        <v>105</v>
      </c>
      <c r="B104" s="5">
        <v>150</v>
      </c>
      <c r="C104" s="5">
        <v>149</v>
      </c>
      <c r="D104" s="5">
        <v>215</v>
      </c>
      <c r="E104" s="5">
        <v>52</v>
      </c>
      <c r="F104" s="8">
        <v>468</v>
      </c>
      <c r="G104" s="8">
        <v>-0.24626999999999999</v>
      </c>
      <c r="H104" s="8">
        <v>-0.18132000000000001</v>
      </c>
      <c r="I104" s="8">
        <v>1.151899</v>
      </c>
      <c r="J104" s="8"/>
      <c r="K104" s="5">
        <v>105</v>
      </c>
      <c r="L104" s="5">
        <v>150</v>
      </c>
      <c r="M104" s="5">
        <v>246</v>
      </c>
      <c r="N104" s="5">
        <v>115</v>
      </c>
      <c r="O104" s="5">
        <v>49</v>
      </c>
      <c r="P104" s="8">
        <v>459</v>
      </c>
      <c r="Q104" s="8">
        <v>0.50579200000000002</v>
      </c>
      <c r="R104" s="8">
        <v>0.36288100000000001</v>
      </c>
      <c r="S104" s="8">
        <v>1.1645160000000001</v>
      </c>
      <c r="T104" s="8"/>
      <c r="U104" s="5">
        <v>105</v>
      </c>
      <c r="V104" s="5">
        <v>150</v>
      </c>
      <c r="W104" s="5">
        <v>336</v>
      </c>
      <c r="X104" s="5">
        <v>78</v>
      </c>
      <c r="Y104" s="5">
        <v>35</v>
      </c>
      <c r="Z104" s="8">
        <v>484</v>
      </c>
      <c r="AA104" s="8">
        <v>0.90845100000000001</v>
      </c>
      <c r="AB104" s="8">
        <v>0.62318799999999996</v>
      </c>
      <c r="AC104" s="8">
        <v>1.1862459999999999</v>
      </c>
      <c r="AD104" s="5">
        <v>1.0336609999999999</v>
      </c>
      <c r="AE104" s="8"/>
      <c r="AF104" s="5">
        <v>0.87107900000000005</v>
      </c>
      <c r="AG104" s="8"/>
      <c r="AH104" s="5">
        <v>1.1217980000000001</v>
      </c>
    </row>
    <row r="105" spans="1:34">
      <c r="A105" s="5">
        <v>105</v>
      </c>
      <c r="B105" s="5">
        <v>165</v>
      </c>
      <c r="C105" s="5">
        <v>170</v>
      </c>
      <c r="D105" s="5">
        <v>188</v>
      </c>
      <c r="E105" s="5">
        <v>40</v>
      </c>
      <c r="F105" s="8">
        <v>438</v>
      </c>
      <c r="G105" s="8">
        <v>-7.5630000000000003E-2</v>
      </c>
      <c r="H105" s="8">
        <v>-5.0279999999999998E-2</v>
      </c>
      <c r="I105" s="8">
        <v>1.2013419999999999</v>
      </c>
      <c r="J105" s="8"/>
      <c r="K105" s="5">
        <v>105</v>
      </c>
      <c r="L105" s="5">
        <v>165</v>
      </c>
      <c r="M105" s="5">
        <v>167</v>
      </c>
      <c r="N105" s="5">
        <v>174</v>
      </c>
      <c r="O105" s="5">
        <v>55</v>
      </c>
      <c r="P105" s="8">
        <v>451</v>
      </c>
      <c r="Q105" s="8">
        <v>-2.7890000000000002E-2</v>
      </c>
      <c r="R105" s="8">
        <v>-2.053E-2</v>
      </c>
      <c r="S105" s="8">
        <v>1.1520269999999999</v>
      </c>
      <c r="T105" s="8"/>
      <c r="U105" s="5">
        <v>105</v>
      </c>
      <c r="V105" s="5">
        <v>165</v>
      </c>
      <c r="W105" s="5">
        <v>314</v>
      </c>
      <c r="X105" s="5">
        <v>62</v>
      </c>
      <c r="Y105" s="5">
        <v>49</v>
      </c>
      <c r="Z105" s="8">
        <v>474</v>
      </c>
      <c r="AA105" s="8">
        <v>0.91970799999999997</v>
      </c>
      <c r="AB105" s="8">
        <v>0.67021299999999995</v>
      </c>
      <c r="AC105" s="8">
        <v>1.1569229999999999</v>
      </c>
      <c r="AD105" s="5">
        <v>0.95985399999999998</v>
      </c>
      <c r="AE105" s="8"/>
      <c r="AF105" s="5">
        <v>0.83510600000000001</v>
      </c>
      <c r="AG105" s="8"/>
      <c r="AH105" s="5">
        <v>1.078462</v>
      </c>
    </row>
    <row r="106" spans="1:34">
      <c r="A106" s="5">
        <v>105</v>
      </c>
      <c r="B106" s="5">
        <v>180</v>
      </c>
      <c r="C106" s="5">
        <v>279</v>
      </c>
      <c r="D106" s="5">
        <v>118</v>
      </c>
      <c r="E106" s="5">
        <v>41</v>
      </c>
      <c r="F106" s="8">
        <v>479</v>
      </c>
      <c r="G106" s="8">
        <v>0.57706100000000005</v>
      </c>
      <c r="H106" s="8">
        <v>0.40554200000000001</v>
      </c>
      <c r="I106" s="8">
        <v>1.1745559999999999</v>
      </c>
      <c r="J106" s="8"/>
      <c r="K106" s="5">
        <v>105</v>
      </c>
      <c r="L106" s="5">
        <v>180</v>
      </c>
      <c r="M106" s="5">
        <v>188</v>
      </c>
      <c r="N106" s="5">
        <v>176</v>
      </c>
      <c r="O106" s="5">
        <v>59</v>
      </c>
      <c r="P106" s="8">
        <v>482</v>
      </c>
      <c r="Q106" s="8">
        <v>4.2553000000000001E-2</v>
      </c>
      <c r="R106" s="8">
        <v>3.2967000000000003E-2</v>
      </c>
      <c r="S106" s="8">
        <v>1.126935</v>
      </c>
      <c r="T106" s="8"/>
      <c r="U106" s="5">
        <v>105</v>
      </c>
      <c r="V106" s="5">
        <v>180</v>
      </c>
      <c r="W106" s="5">
        <v>321</v>
      </c>
      <c r="X106" s="5">
        <v>62</v>
      </c>
      <c r="Y106" s="5">
        <v>47</v>
      </c>
      <c r="Z106" s="8">
        <v>477</v>
      </c>
      <c r="AA106" s="8">
        <v>0.93501800000000002</v>
      </c>
      <c r="AB106" s="8">
        <v>0.67623999999999995</v>
      </c>
      <c r="AC106" s="8">
        <v>1.160606</v>
      </c>
      <c r="AD106" s="5">
        <v>1.04914</v>
      </c>
      <c r="AE106" s="8"/>
      <c r="AF106" s="5">
        <v>0.89420599999999995</v>
      </c>
      <c r="AG106" s="8"/>
      <c r="AH106" s="5">
        <v>1.2961959999999999</v>
      </c>
    </row>
    <row r="107" spans="1:34">
      <c r="A107" s="5">
        <v>120</v>
      </c>
      <c r="B107" s="5">
        <v>0</v>
      </c>
      <c r="C107" s="5">
        <v>117</v>
      </c>
      <c r="D107" s="5">
        <v>261</v>
      </c>
      <c r="E107" s="5">
        <v>50</v>
      </c>
      <c r="F107" s="8">
        <v>478</v>
      </c>
      <c r="G107" s="8">
        <v>-0.51798999999999995</v>
      </c>
      <c r="H107" s="8">
        <v>-0.38095000000000001</v>
      </c>
      <c r="I107" s="8">
        <v>1.152439</v>
      </c>
      <c r="J107" s="8"/>
      <c r="K107" s="5">
        <v>120</v>
      </c>
      <c r="L107" s="5">
        <v>0</v>
      </c>
      <c r="M107" s="5">
        <v>191</v>
      </c>
      <c r="N107" s="5">
        <v>186</v>
      </c>
      <c r="O107" s="5">
        <v>47</v>
      </c>
      <c r="P107" s="8">
        <v>471</v>
      </c>
      <c r="Q107" s="8">
        <v>1.8450000000000001E-2</v>
      </c>
      <c r="R107" s="8">
        <v>1.3263E-2</v>
      </c>
      <c r="S107" s="8">
        <v>1.1635800000000001</v>
      </c>
      <c r="T107" s="8"/>
      <c r="U107" s="5">
        <v>120</v>
      </c>
      <c r="V107" s="5">
        <v>0</v>
      </c>
      <c r="W107" s="5">
        <v>301</v>
      </c>
      <c r="X107" s="5">
        <v>80</v>
      </c>
      <c r="Y107" s="5">
        <v>38</v>
      </c>
      <c r="Z107" s="8">
        <v>457</v>
      </c>
      <c r="AA107" s="8">
        <v>0.85992199999999996</v>
      </c>
      <c r="AB107" s="8">
        <v>0.58005200000000001</v>
      </c>
      <c r="AC107" s="8">
        <v>1.1943569999999999</v>
      </c>
      <c r="AD107" s="5">
        <v>1.001854</v>
      </c>
      <c r="AE107" s="8"/>
      <c r="AF107" s="5">
        <v>0.84640800000000005</v>
      </c>
      <c r="AG107" s="8"/>
      <c r="AH107" s="5">
        <v>0.72906199999999999</v>
      </c>
    </row>
    <row r="108" spans="1:34">
      <c r="A108" s="5">
        <v>120</v>
      </c>
      <c r="B108" s="5">
        <v>15</v>
      </c>
      <c r="C108" s="5">
        <v>178</v>
      </c>
      <c r="D108" s="5">
        <v>186</v>
      </c>
      <c r="E108" s="5">
        <v>55</v>
      </c>
      <c r="F108" s="8">
        <v>474</v>
      </c>
      <c r="G108" s="8">
        <v>-2.92E-2</v>
      </c>
      <c r="H108" s="8">
        <v>-2.198E-2</v>
      </c>
      <c r="I108" s="8">
        <v>1.1410659999999999</v>
      </c>
      <c r="J108" s="8"/>
      <c r="K108" s="5">
        <v>120</v>
      </c>
      <c r="L108" s="5">
        <v>15</v>
      </c>
      <c r="M108" s="5">
        <v>193</v>
      </c>
      <c r="N108" s="5">
        <v>179</v>
      </c>
      <c r="O108" s="5">
        <v>50</v>
      </c>
      <c r="P108" s="8">
        <v>472</v>
      </c>
      <c r="Q108" s="8">
        <v>5.1471000000000003E-2</v>
      </c>
      <c r="R108" s="8">
        <v>3.7634000000000001E-2</v>
      </c>
      <c r="S108" s="8">
        <v>1.1552800000000001</v>
      </c>
      <c r="T108" s="8"/>
      <c r="U108" s="5">
        <v>120</v>
      </c>
      <c r="V108" s="5">
        <v>15</v>
      </c>
      <c r="W108" s="5">
        <v>321</v>
      </c>
      <c r="X108" s="5">
        <v>54</v>
      </c>
      <c r="Y108" s="5">
        <v>43</v>
      </c>
      <c r="Z108" s="8">
        <v>461</v>
      </c>
      <c r="AA108" s="8">
        <v>1.0229889999999999</v>
      </c>
      <c r="AB108" s="8">
        <v>0.71199999999999997</v>
      </c>
      <c r="AC108" s="8">
        <v>1.1792450000000001</v>
      </c>
      <c r="AD108" s="5">
        <v>1.0114939999999999</v>
      </c>
      <c r="AE108" s="8"/>
      <c r="AF108" s="5">
        <v>0.85599999999999998</v>
      </c>
      <c r="AG108" s="8"/>
      <c r="AH108" s="5">
        <v>1.089623</v>
      </c>
    </row>
    <row r="109" spans="1:34">
      <c r="A109" s="5">
        <v>120</v>
      </c>
      <c r="B109" s="5">
        <v>30</v>
      </c>
      <c r="C109" s="5">
        <v>200</v>
      </c>
      <c r="D109" s="5">
        <v>119</v>
      </c>
      <c r="E109" s="5">
        <v>67</v>
      </c>
      <c r="F109" s="8">
        <v>453</v>
      </c>
      <c r="G109" s="8">
        <v>0.320158</v>
      </c>
      <c r="H109" s="8">
        <v>0.25391799999999998</v>
      </c>
      <c r="I109" s="8">
        <v>1.1153850000000001</v>
      </c>
      <c r="J109" s="8"/>
      <c r="K109" s="5">
        <v>120</v>
      </c>
      <c r="L109" s="5">
        <v>30</v>
      </c>
      <c r="M109" s="5">
        <v>249</v>
      </c>
      <c r="N109" s="5">
        <v>111</v>
      </c>
      <c r="O109" s="5">
        <v>51</v>
      </c>
      <c r="P109" s="8">
        <v>462</v>
      </c>
      <c r="Q109" s="8">
        <v>0.52671800000000002</v>
      </c>
      <c r="R109" s="8">
        <v>0.38333299999999998</v>
      </c>
      <c r="S109" s="8">
        <v>1.157556</v>
      </c>
      <c r="T109" s="8"/>
      <c r="U109" s="5">
        <v>120</v>
      </c>
      <c r="V109" s="5">
        <v>30</v>
      </c>
      <c r="W109" s="5">
        <v>289</v>
      </c>
      <c r="X109" s="5">
        <v>76</v>
      </c>
      <c r="Y109" s="5">
        <v>47</v>
      </c>
      <c r="Z109" s="8">
        <v>459</v>
      </c>
      <c r="AA109" s="8">
        <v>0.82239399999999996</v>
      </c>
      <c r="AB109" s="8">
        <v>0.58356200000000003</v>
      </c>
      <c r="AC109" s="8">
        <v>1.169872</v>
      </c>
      <c r="AD109" s="5">
        <v>1.0101640000000001</v>
      </c>
      <c r="AE109" s="8"/>
      <c r="AF109" s="5">
        <v>0.86742399999999997</v>
      </c>
      <c r="AG109" s="8"/>
      <c r="AH109" s="5">
        <v>1.396611</v>
      </c>
    </row>
    <row r="110" spans="1:34">
      <c r="A110" s="5">
        <v>120</v>
      </c>
      <c r="B110" s="5">
        <v>45</v>
      </c>
      <c r="C110" s="5">
        <v>188</v>
      </c>
      <c r="D110" s="5">
        <v>170</v>
      </c>
      <c r="E110" s="5">
        <v>54</v>
      </c>
      <c r="F110" s="8">
        <v>466</v>
      </c>
      <c r="G110" s="8">
        <v>6.7669000000000007E-2</v>
      </c>
      <c r="H110" s="8">
        <v>5.0278999999999997E-2</v>
      </c>
      <c r="I110" s="8">
        <v>1.1474359999999999</v>
      </c>
      <c r="J110" s="8"/>
      <c r="K110" s="5">
        <v>120</v>
      </c>
      <c r="L110" s="5">
        <v>45</v>
      </c>
      <c r="M110" s="5">
        <v>335</v>
      </c>
      <c r="N110" s="5">
        <v>82</v>
      </c>
      <c r="O110" s="5">
        <v>35</v>
      </c>
      <c r="P110" s="8">
        <v>487</v>
      </c>
      <c r="Q110" s="8">
        <v>0.88153300000000001</v>
      </c>
      <c r="R110" s="8">
        <v>0.606715</v>
      </c>
      <c r="S110" s="8">
        <v>1.1846589999999999</v>
      </c>
      <c r="T110" s="8"/>
      <c r="U110" s="5">
        <v>120</v>
      </c>
      <c r="V110" s="5">
        <v>45</v>
      </c>
      <c r="W110" s="5">
        <v>270</v>
      </c>
      <c r="X110" s="5">
        <v>132</v>
      </c>
      <c r="Y110" s="5">
        <v>39</v>
      </c>
      <c r="Z110" s="8">
        <v>480</v>
      </c>
      <c r="AA110" s="8">
        <v>0.49285699999999999</v>
      </c>
      <c r="AB110" s="8">
        <v>0.34328399999999998</v>
      </c>
      <c r="AC110" s="8">
        <v>1.1788860000000001</v>
      </c>
      <c r="AD110" s="5">
        <v>1.004929</v>
      </c>
      <c r="AE110" s="8"/>
      <c r="AF110" s="5">
        <v>0.84853599999999996</v>
      </c>
      <c r="AG110" s="8"/>
      <c r="AH110" s="5">
        <v>1.3076939999999999</v>
      </c>
    </row>
    <row r="111" spans="1:34">
      <c r="A111" s="5">
        <v>120</v>
      </c>
      <c r="B111" s="5">
        <v>60</v>
      </c>
      <c r="C111" s="5">
        <v>107</v>
      </c>
      <c r="D111" s="5">
        <v>259</v>
      </c>
      <c r="E111" s="5">
        <v>54</v>
      </c>
      <c r="F111" s="8">
        <v>474</v>
      </c>
      <c r="G111" s="8">
        <v>-0.55474000000000001</v>
      </c>
      <c r="H111" s="8">
        <v>-0.4153</v>
      </c>
      <c r="I111" s="8">
        <v>1.14375</v>
      </c>
      <c r="J111" s="8"/>
      <c r="K111" s="5">
        <v>120</v>
      </c>
      <c r="L111" s="5">
        <v>60</v>
      </c>
      <c r="M111" s="5">
        <v>278</v>
      </c>
      <c r="N111" s="5">
        <v>67</v>
      </c>
      <c r="O111" s="5">
        <v>40</v>
      </c>
      <c r="P111" s="8">
        <v>425</v>
      </c>
      <c r="Q111" s="8">
        <v>0.937778</v>
      </c>
      <c r="R111" s="8">
        <v>0.61159399999999997</v>
      </c>
      <c r="S111" s="8">
        <v>1.210526</v>
      </c>
      <c r="T111" s="8"/>
      <c r="U111" s="5">
        <v>120</v>
      </c>
      <c r="V111" s="5">
        <v>60</v>
      </c>
      <c r="W111" s="5">
        <v>186</v>
      </c>
      <c r="X111" s="5">
        <v>169</v>
      </c>
      <c r="Y111" s="5">
        <v>51</v>
      </c>
      <c r="Z111" s="8">
        <v>457</v>
      </c>
      <c r="AA111" s="8">
        <v>6.6147999999999998E-2</v>
      </c>
      <c r="AB111" s="8">
        <v>4.7886999999999999E-2</v>
      </c>
      <c r="AC111" s="8">
        <v>1.160131</v>
      </c>
      <c r="AD111" s="5">
        <v>1.044756</v>
      </c>
      <c r="AE111" s="8"/>
      <c r="AF111" s="5">
        <v>0.86865300000000001</v>
      </c>
      <c r="AG111" s="8"/>
      <c r="AH111" s="5">
        <v>0.738236</v>
      </c>
    </row>
    <row r="112" spans="1:34">
      <c r="A112" s="5">
        <v>120</v>
      </c>
      <c r="B112" s="5">
        <v>75</v>
      </c>
      <c r="C112" s="5">
        <v>82</v>
      </c>
      <c r="D112" s="5">
        <v>295</v>
      </c>
      <c r="E112" s="5">
        <v>38</v>
      </c>
      <c r="F112" s="8">
        <v>453</v>
      </c>
      <c r="G112" s="8">
        <v>-0.84189999999999998</v>
      </c>
      <c r="H112" s="8">
        <v>-0.56498999999999999</v>
      </c>
      <c r="I112" s="8">
        <v>1.196825</v>
      </c>
      <c r="J112" s="8"/>
      <c r="K112" s="5">
        <v>120</v>
      </c>
      <c r="L112" s="5">
        <v>75</v>
      </c>
      <c r="M112" s="5">
        <v>241</v>
      </c>
      <c r="N112" s="5">
        <v>134</v>
      </c>
      <c r="O112" s="5">
        <v>45</v>
      </c>
      <c r="P112" s="8">
        <v>465</v>
      </c>
      <c r="Q112" s="8">
        <v>0.40377400000000002</v>
      </c>
      <c r="R112" s="8">
        <v>0.285333</v>
      </c>
      <c r="S112" s="8">
        <v>1.171875</v>
      </c>
      <c r="T112" s="8"/>
      <c r="U112" s="5">
        <v>120</v>
      </c>
      <c r="V112" s="5">
        <v>75</v>
      </c>
      <c r="W112" s="5">
        <v>121</v>
      </c>
      <c r="X112" s="5">
        <v>289</v>
      </c>
      <c r="Y112" s="5">
        <v>37</v>
      </c>
      <c r="Z112" s="8">
        <v>484</v>
      </c>
      <c r="AA112" s="8">
        <v>-0.59155000000000002</v>
      </c>
      <c r="AB112" s="8">
        <v>-0.40976000000000001</v>
      </c>
      <c r="AC112" s="8">
        <v>1.1815560000000001</v>
      </c>
      <c r="AD112" s="5">
        <v>1.051018</v>
      </c>
      <c r="AE112" s="8"/>
      <c r="AF112" s="5">
        <v>0.87608600000000003</v>
      </c>
      <c r="AG112" s="8"/>
      <c r="AH112" s="5">
        <v>9.5200000000000007E-3</v>
      </c>
    </row>
    <row r="113" spans="1:34">
      <c r="A113" s="5">
        <v>120</v>
      </c>
      <c r="B113" s="5">
        <v>90</v>
      </c>
      <c r="C113" s="5">
        <v>122</v>
      </c>
      <c r="D113" s="5">
        <v>257</v>
      </c>
      <c r="E113" s="5">
        <v>55</v>
      </c>
      <c r="F113" s="8">
        <v>489</v>
      </c>
      <c r="G113" s="8">
        <v>-0.46712999999999999</v>
      </c>
      <c r="H113" s="8">
        <v>-0.35620000000000002</v>
      </c>
      <c r="I113" s="8">
        <v>1.1347309999999999</v>
      </c>
      <c r="J113" s="8"/>
      <c r="K113" s="5">
        <v>120</v>
      </c>
      <c r="L113" s="5">
        <v>90</v>
      </c>
      <c r="M113" s="5">
        <v>154</v>
      </c>
      <c r="N113" s="5">
        <v>176</v>
      </c>
      <c r="O113" s="5">
        <v>70</v>
      </c>
      <c r="P113" s="8">
        <v>470</v>
      </c>
      <c r="Q113" s="8">
        <v>-8.1479999999999997E-2</v>
      </c>
      <c r="R113" s="8">
        <v>-6.6669999999999993E-2</v>
      </c>
      <c r="S113" s="8">
        <v>1.1000000000000001</v>
      </c>
      <c r="T113" s="8"/>
      <c r="U113" s="5">
        <v>120</v>
      </c>
      <c r="V113" s="5">
        <v>90</v>
      </c>
      <c r="W113" s="5">
        <v>69</v>
      </c>
      <c r="X113" s="5">
        <v>323</v>
      </c>
      <c r="Y113" s="5">
        <v>50</v>
      </c>
      <c r="Z113" s="8">
        <v>492</v>
      </c>
      <c r="AA113" s="8">
        <v>-0.86985999999999997</v>
      </c>
      <c r="AB113" s="8">
        <v>-0.64795999999999998</v>
      </c>
      <c r="AC113" s="8">
        <v>1.146199</v>
      </c>
      <c r="AD113" s="5">
        <v>0.99344399999999999</v>
      </c>
      <c r="AE113" s="8"/>
      <c r="AF113" s="5">
        <v>0.86962499999999998</v>
      </c>
      <c r="AG113" s="8"/>
      <c r="AH113" s="5">
        <v>-0.28000000000000003</v>
      </c>
    </row>
    <row r="114" spans="1:34">
      <c r="A114" s="5">
        <v>120</v>
      </c>
      <c r="B114" s="5">
        <v>105</v>
      </c>
      <c r="C114" s="5">
        <v>177</v>
      </c>
      <c r="D114" s="5">
        <v>193</v>
      </c>
      <c r="E114" s="5">
        <v>48</v>
      </c>
      <c r="F114" s="8">
        <v>466</v>
      </c>
      <c r="G114" s="8">
        <v>-6.0150000000000002E-2</v>
      </c>
      <c r="H114" s="8">
        <v>-4.3240000000000001E-2</v>
      </c>
      <c r="I114" s="8">
        <v>1.1635219999999999</v>
      </c>
      <c r="J114" s="8"/>
      <c r="K114" s="5">
        <v>120</v>
      </c>
      <c r="L114" s="5">
        <v>105</v>
      </c>
      <c r="M114" s="5">
        <v>165</v>
      </c>
      <c r="N114" s="5">
        <v>176</v>
      </c>
      <c r="O114" s="5">
        <v>51</v>
      </c>
      <c r="P114" s="8">
        <v>443</v>
      </c>
      <c r="Q114" s="8">
        <v>-4.5269999999999998E-2</v>
      </c>
      <c r="R114" s="8">
        <v>-3.2259999999999997E-2</v>
      </c>
      <c r="S114" s="8">
        <v>1.167808</v>
      </c>
      <c r="T114" s="8"/>
      <c r="U114" s="5">
        <v>120</v>
      </c>
      <c r="V114" s="5">
        <v>105</v>
      </c>
      <c r="W114" s="5">
        <v>70</v>
      </c>
      <c r="X114" s="5">
        <v>353</v>
      </c>
      <c r="Y114" s="5">
        <v>34</v>
      </c>
      <c r="Z114" s="8">
        <v>491</v>
      </c>
      <c r="AA114" s="8">
        <v>-0.97250999999999999</v>
      </c>
      <c r="AB114" s="8">
        <v>-0.66903000000000001</v>
      </c>
      <c r="AC114" s="8">
        <v>1.184874</v>
      </c>
      <c r="AD114" s="5">
        <v>0.98625399999999996</v>
      </c>
      <c r="AE114" s="8"/>
      <c r="AF114" s="5">
        <v>0.83451500000000001</v>
      </c>
      <c r="AG114" s="8"/>
      <c r="AH114" s="5">
        <v>-9.2439999999999994E-2</v>
      </c>
    </row>
    <row r="115" spans="1:34">
      <c r="A115" s="5">
        <v>120</v>
      </c>
      <c r="B115" s="5">
        <v>120</v>
      </c>
      <c r="C115" s="5">
        <v>225</v>
      </c>
      <c r="D115" s="5">
        <v>159</v>
      </c>
      <c r="E115" s="5">
        <v>49</v>
      </c>
      <c r="F115" s="8">
        <v>482</v>
      </c>
      <c r="G115" s="8">
        <v>0.234043</v>
      </c>
      <c r="H115" s="8">
        <v>0.171875</v>
      </c>
      <c r="I115" s="8">
        <v>1.1531530000000001</v>
      </c>
      <c r="J115" s="8"/>
      <c r="K115" s="5">
        <v>120</v>
      </c>
      <c r="L115" s="5">
        <v>120</v>
      </c>
      <c r="M115" s="5">
        <v>251</v>
      </c>
      <c r="N115" s="5">
        <v>112</v>
      </c>
      <c r="O115" s="5">
        <v>51</v>
      </c>
      <c r="P115" s="8">
        <v>465</v>
      </c>
      <c r="Q115" s="8">
        <v>0.52452799999999999</v>
      </c>
      <c r="R115" s="8">
        <v>0.38291999999999998</v>
      </c>
      <c r="S115" s="8">
        <v>1.1560509999999999</v>
      </c>
      <c r="T115" s="8"/>
      <c r="U115" s="5">
        <v>120</v>
      </c>
      <c r="V115" s="5">
        <v>120</v>
      </c>
      <c r="W115" s="5">
        <v>79</v>
      </c>
      <c r="X115" s="5">
        <v>321</v>
      </c>
      <c r="Y115" s="5">
        <v>34</v>
      </c>
      <c r="Z115" s="8">
        <v>468</v>
      </c>
      <c r="AA115" s="8">
        <v>-0.90298999999999996</v>
      </c>
      <c r="AB115" s="8">
        <v>-0.60499999999999998</v>
      </c>
      <c r="AC115" s="8">
        <v>1.197605</v>
      </c>
      <c r="AD115" s="5">
        <v>1.0338229999999999</v>
      </c>
      <c r="AE115" s="8"/>
      <c r="AF115" s="5">
        <v>0.86636199999999997</v>
      </c>
      <c r="AG115" s="8"/>
      <c r="AH115" s="5">
        <v>0.37585800000000003</v>
      </c>
    </row>
    <row r="116" spans="1:34">
      <c r="A116" s="5">
        <v>120</v>
      </c>
      <c r="B116" s="5">
        <v>135</v>
      </c>
      <c r="C116" s="5">
        <v>204</v>
      </c>
      <c r="D116" s="5">
        <v>179</v>
      </c>
      <c r="E116" s="5">
        <v>49</v>
      </c>
      <c r="F116" s="8">
        <v>481</v>
      </c>
      <c r="G116" s="8">
        <v>8.8968000000000005E-2</v>
      </c>
      <c r="H116" s="8">
        <v>6.5273999999999999E-2</v>
      </c>
      <c r="I116" s="8">
        <v>1.1536139999999999</v>
      </c>
      <c r="J116" s="8"/>
      <c r="K116" s="5">
        <v>120</v>
      </c>
      <c r="L116" s="5">
        <v>135</v>
      </c>
      <c r="M116" s="5">
        <v>317</v>
      </c>
      <c r="N116" s="5">
        <v>71</v>
      </c>
      <c r="O116" s="5">
        <v>47</v>
      </c>
      <c r="P116" s="8">
        <v>482</v>
      </c>
      <c r="Q116" s="8">
        <v>0.87234</v>
      </c>
      <c r="R116" s="8">
        <v>0.63402099999999995</v>
      </c>
      <c r="S116" s="8">
        <v>1.158209</v>
      </c>
      <c r="T116" s="8"/>
      <c r="U116" s="5">
        <v>120</v>
      </c>
      <c r="V116" s="5">
        <v>135</v>
      </c>
      <c r="W116" s="5">
        <v>122</v>
      </c>
      <c r="X116" s="5">
        <v>271</v>
      </c>
      <c r="Y116" s="5">
        <v>58</v>
      </c>
      <c r="Z116" s="8">
        <v>509</v>
      </c>
      <c r="AA116" s="8">
        <v>-0.48220000000000002</v>
      </c>
      <c r="AB116" s="8">
        <v>-0.37913000000000002</v>
      </c>
      <c r="AC116" s="8">
        <v>1.119658</v>
      </c>
      <c r="AD116" s="5">
        <v>0.99828499999999998</v>
      </c>
      <c r="AE116" s="8"/>
      <c r="AF116" s="5">
        <v>0.86932299999999996</v>
      </c>
      <c r="AG116" s="8"/>
      <c r="AH116" s="5">
        <v>0.72160500000000005</v>
      </c>
    </row>
    <row r="117" spans="1:34">
      <c r="A117" s="5">
        <v>120</v>
      </c>
      <c r="B117" s="5">
        <v>150</v>
      </c>
      <c r="C117" s="5">
        <v>117</v>
      </c>
      <c r="D117" s="5">
        <v>248</v>
      </c>
      <c r="E117" s="5">
        <v>57</v>
      </c>
      <c r="F117" s="8">
        <v>479</v>
      </c>
      <c r="G117" s="8">
        <v>-0.46953</v>
      </c>
      <c r="H117" s="8">
        <v>-0.3589</v>
      </c>
      <c r="I117" s="8">
        <v>1.13354</v>
      </c>
      <c r="J117" s="8"/>
      <c r="K117" s="5">
        <v>120</v>
      </c>
      <c r="L117" s="5">
        <v>150</v>
      </c>
      <c r="M117" s="5">
        <v>320</v>
      </c>
      <c r="N117" s="5">
        <v>72</v>
      </c>
      <c r="O117" s="5">
        <v>29</v>
      </c>
      <c r="P117" s="8">
        <v>450</v>
      </c>
      <c r="Q117" s="8">
        <v>0.99199999999999999</v>
      </c>
      <c r="R117" s="8">
        <v>0.63265300000000002</v>
      </c>
      <c r="S117" s="8">
        <v>1.221184</v>
      </c>
      <c r="T117" s="8"/>
      <c r="U117" s="5">
        <v>120</v>
      </c>
      <c r="V117" s="5">
        <v>150</v>
      </c>
      <c r="W117" s="5">
        <v>172</v>
      </c>
      <c r="X117" s="5">
        <v>166</v>
      </c>
      <c r="Y117" s="5">
        <v>50</v>
      </c>
      <c r="Z117" s="8">
        <v>438</v>
      </c>
      <c r="AA117" s="8">
        <v>2.521E-2</v>
      </c>
      <c r="AB117" s="8">
        <v>1.7750999999999999E-2</v>
      </c>
      <c r="AC117" s="8">
        <v>1.173611</v>
      </c>
      <c r="AD117" s="5">
        <v>1.046932</v>
      </c>
      <c r="AE117" s="8"/>
      <c r="AF117" s="5">
        <v>0.86367300000000002</v>
      </c>
      <c r="AG117" s="8"/>
      <c r="AH117" s="5">
        <v>0.74540300000000004</v>
      </c>
    </row>
    <row r="118" spans="1:34">
      <c r="A118" s="5">
        <v>120</v>
      </c>
      <c r="B118" s="5">
        <v>165</v>
      </c>
      <c r="C118" s="5">
        <v>82</v>
      </c>
      <c r="D118" s="5">
        <v>295</v>
      </c>
      <c r="E118" s="5">
        <v>49</v>
      </c>
      <c r="F118" s="8">
        <v>475</v>
      </c>
      <c r="G118" s="8">
        <v>-0.77454999999999996</v>
      </c>
      <c r="H118" s="8">
        <v>-0.56498999999999999</v>
      </c>
      <c r="I118" s="8">
        <v>1.156442</v>
      </c>
      <c r="J118" s="8"/>
      <c r="K118" s="5">
        <v>120</v>
      </c>
      <c r="L118" s="5">
        <v>165</v>
      </c>
      <c r="M118" s="5">
        <v>233</v>
      </c>
      <c r="N118" s="5">
        <v>108</v>
      </c>
      <c r="O118" s="5">
        <v>45</v>
      </c>
      <c r="P118" s="8">
        <v>431</v>
      </c>
      <c r="Q118" s="8">
        <v>0.541126</v>
      </c>
      <c r="R118" s="8">
        <v>0.36656899999999998</v>
      </c>
      <c r="S118" s="8">
        <v>1.1923079999999999</v>
      </c>
      <c r="T118" s="8"/>
      <c r="U118" s="5">
        <v>120</v>
      </c>
      <c r="V118" s="5">
        <v>165</v>
      </c>
      <c r="W118" s="5">
        <v>255</v>
      </c>
      <c r="X118" s="5">
        <v>127</v>
      </c>
      <c r="Y118" s="5">
        <v>40</v>
      </c>
      <c r="Z118" s="8">
        <v>462</v>
      </c>
      <c r="AA118" s="8">
        <v>0.48854999999999998</v>
      </c>
      <c r="AB118" s="8">
        <v>0.33507900000000002</v>
      </c>
      <c r="AC118" s="8">
        <v>1.1863349999999999</v>
      </c>
      <c r="AD118" s="5">
        <v>1.029749</v>
      </c>
      <c r="AE118" s="8"/>
      <c r="AF118" s="5">
        <v>0.875004</v>
      </c>
      <c r="AG118" s="8"/>
      <c r="AH118" s="5">
        <v>0.62105999999999995</v>
      </c>
    </row>
    <row r="119" spans="1:34">
      <c r="A119" s="5">
        <v>120</v>
      </c>
      <c r="B119" s="5">
        <v>180</v>
      </c>
      <c r="C119" s="5">
        <v>105</v>
      </c>
      <c r="D119" s="5">
        <v>240</v>
      </c>
      <c r="E119" s="5">
        <v>51</v>
      </c>
      <c r="F119" s="8">
        <v>447</v>
      </c>
      <c r="G119" s="8">
        <v>-0.54656000000000005</v>
      </c>
      <c r="H119" s="8">
        <v>-0.39129999999999998</v>
      </c>
      <c r="I119" s="8">
        <v>1.1655409999999999</v>
      </c>
      <c r="J119" s="8"/>
      <c r="K119" s="5">
        <v>120</v>
      </c>
      <c r="L119" s="5">
        <v>180</v>
      </c>
      <c r="M119" s="5">
        <v>171</v>
      </c>
      <c r="N119" s="5">
        <v>195</v>
      </c>
      <c r="O119" s="5">
        <v>48</v>
      </c>
      <c r="P119" s="8">
        <v>462</v>
      </c>
      <c r="Q119" s="8">
        <v>-9.1600000000000001E-2</v>
      </c>
      <c r="R119" s="8">
        <v>-6.5570000000000003E-2</v>
      </c>
      <c r="S119" s="8">
        <v>1.165605</v>
      </c>
      <c r="T119" s="8"/>
      <c r="U119" s="5">
        <v>120</v>
      </c>
      <c r="V119" s="5">
        <v>180</v>
      </c>
      <c r="W119" s="5">
        <v>315</v>
      </c>
      <c r="X119" s="5">
        <v>82</v>
      </c>
      <c r="Y119" s="5">
        <v>47</v>
      </c>
      <c r="Z119" s="8">
        <v>491</v>
      </c>
      <c r="AA119" s="8">
        <v>0.80068700000000004</v>
      </c>
      <c r="AB119" s="8">
        <v>0.58690200000000003</v>
      </c>
      <c r="AC119" s="8">
        <v>1.1540699999999999</v>
      </c>
      <c r="AD119" s="5">
        <v>0.98334699999999997</v>
      </c>
      <c r="AE119" s="8"/>
      <c r="AF119" s="5">
        <v>0.851962</v>
      </c>
      <c r="AG119" s="8"/>
      <c r="AH119" s="5">
        <v>0.70834200000000003</v>
      </c>
    </row>
    <row r="120" spans="1:34">
      <c r="A120" s="5">
        <v>135</v>
      </c>
      <c r="B120" s="5">
        <v>0</v>
      </c>
      <c r="C120" s="5">
        <v>54</v>
      </c>
      <c r="D120" s="5">
        <v>350</v>
      </c>
      <c r="E120" s="5">
        <v>31</v>
      </c>
      <c r="F120" s="8">
        <v>466</v>
      </c>
      <c r="G120" s="8">
        <v>-1.1127800000000001</v>
      </c>
      <c r="H120" s="8">
        <v>-0.73267000000000004</v>
      </c>
      <c r="I120" s="8">
        <v>1.20597</v>
      </c>
      <c r="J120" s="8"/>
      <c r="K120" s="5">
        <v>135</v>
      </c>
      <c r="L120" s="5">
        <v>0</v>
      </c>
      <c r="M120" s="5">
        <v>192</v>
      </c>
      <c r="N120" s="5">
        <v>192</v>
      </c>
      <c r="O120" s="5">
        <v>40</v>
      </c>
      <c r="P120" s="8">
        <v>464</v>
      </c>
      <c r="Q120" s="8">
        <v>0</v>
      </c>
      <c r="R120" s="8">
        <v>0</v>
      </c>
      <c r="S120" s="8">
        <v>1.1851849999999999</v>
      </c>
      <c r="T120" s="8"/>
      <c r="U120" s="5">
        <v>135</v>
      </c>
      <c r="V120" s="5">
        <v>0</v>
      </c>
      <c r="W120" s="5">
        <v>168</v>
      </c>
      <c r="X120" s="5">
        <v>162</v>
      </c>
      <c r="Y120" s="5">
        <v>51</v>
      </c>
      <c r="Z120" s="8">
        <v>432</v>
      </c>
      <c r="AA120" s="8">
        <v>2.5862E-2</v>
      </c>
      <c r="AB120" s="8">
        <v>1.8182E-2</v>
      </c>
      <c r="AC120" s="8">
        <v>1.174377</v>
      </c>
      <c r="AD120" s="5">
        <v>1.0563910000000001</v>
      </c>
      <c r="AE120" s="8"/>
      <c r="AF120" s="5">
        <v>0.86633700000000002</v>
      </c>
      <c r="AG120" s="8"/>
      <c r="AH120" s="5">
        <v>-0.10299</v>
      </c>
    </row>
    <row r="121" spans="1:34">
      <c r="A121" s="5">
        <v>135</v>
      </c>
      <c r="B121" s="5">
        <v>15</v>
      </c>
      <c r="C121" s="5">
        <v>74</v>
      </c>
      <c r="D121" s="5">
        <v>289</v>
      </c>
      <c r="E121" s="5">
        <v>48</v>
      </c>
      <c r="F121" s="8">
        <v>459</v>
      </c>
      <c r="G121" s="8">
        <v>-0.83011999999999997</v>
      </c>
      <c r="H121" s="8">
        <v>-0.59228999999999998</v>
      </c>
      <c r="I121" s="8">
        <v>1.167203</v>
      </c>
      <c r="J121" s="8"/>
      <c r="K121" s="5">
        <v>135</v>
      </c>
      <c r="L121" s="5">
        <v>15</v>
      </c>
      <c r="M121" s="5">
        <v>107</v>
      </c>
      <c r="N121" s="5">
        <v>238</v>
      </c>
      <c r="O121" s="5">
        <v>58</v>
      </c>
      <c r="P121" s="8">
        <v>461</v>
      </c>
      <c r="Q121" s="8">
        <v>-0.50192000000000003</v>
      </c>
      <c r="R121" s="8">
        <v>-0.37970999999999999</v>
      </c>
      <c r="S121" s="8">
        <v>1.138614</v>
      </c>
      <c r="T121" s="8"/>
      <c r="U121" s="5">
        <v>135</v>
      </c>
      <c r="V121" s="5">
        <v>15</v>
      </c>
      <c r="W121" s="5">
        <v>236</v>
      </c>
      <c r="X121" s="5">
        <v>110</v>
      </c>
      <c r="Y121" s="5">
        <v>35</v>
      </c>
      <c r="Z121" s="8">
        <v>416</v>
      </c>
      <c r="AA121" s="8">
        <v>0.58333299999999999</v>
      </c>
      <c r="AB121" s="8">
        <v>0.36416199999999999</v>
      </c>
      <c r="AC121" s="8">
        <v>1.231317</v>
      </c>
      <c r="AD121" s="5">
        <v>1.065795</v>
      </c>
      <c r="AE121" s="8"/>
      <c r="AF121" s="5">
        <v>0.89535799999999999</v>
      </c>
      <c r="AG121" s="8"/>
      <c r="AH121" s="5">
        <v>0.123611</v>
      </c>
    </row>
    <row r="122" spans="1:34">
      <c r="A122" s="5">
        <v>135</v>
      </c>
      <c r="B122" s="5">
        <v>30</v>
      </c>
      <c r="C122" s="5">
        <v>137</v>
      </c>
      <c r="D122" s="5">
        <v>203</v>
      </c>
      <c r="E122" s="5">
        <v>56</v>
      </c>
      <c r="F122" s="8">
        <v>452</v>
      </c>
      <c r="G122" s="8">
        <v>-0.26190000000000002</v>
      </c>
      <c r="H122" s="8">
        <v>-0.19411999999999999</v>
      </c>
      <c r="I122" s="8">
        <v>1.148649</v>
      </c>
      <c r="J122" s="8"/>
      <c r="K122" s="5">
        <v>135</v>
      </c>
      <c r="L122" s="5">
        <v>30</v>
      </c>
      <c r="M122" s="5">
        <v>123</v>
      </c>
      <c r="N122" s="5">
        <v>255</v>
      </c>
      <c r="O122" s="5">
        <v>56</v>
      </c>
      <c r="P122" s="8">
        <v>490</v>
      </c>
      <c r="Q122" s="8">
        <v>-0.45517000000000002</v>
      </c>
      <c r="R122" s="8">
        <v>-0.34921000000000002</v>
      </c>
      <c r="S122" s="8">
        <v>1.131737</v>
      </c>
      <c r="T122" s="8"/>
      <c r="U122" s="5">
        <v>135</v>
      </c>
      <c r="V122" s="5">
        <v>30</v>
      </c>
      <c r="W122" s="5">
        <v>295</v>
      </c>
      <c r="X122" s="5">
        <v>67</v>
      </c>
      <c r="Y122" s="5">
        <v>36</v>
      </c>
      <c r="Z122" s="8">
        <v>434</v>
      </c>
      <c r="AA122" s="8">
        <v>0.97435899999999998</v>
      </c>
      <c r="AB122" s="8">
        <v>0.629834</v>
      </c>
      <c r="AC122" s="8">
        <v>1.2147650000000001</v>
      </c>
      <c r="AD122" s="5">
        <v>1.053196</v>
      </c>
      <c r="AE122" s="8"/>
      <c r="AF122" s="5">
        <v>0.87259600000000004</v>
      </c>
      <c r="AG122" s="8"/>
      <c r="AH122" s="5">
        <v>0.63739900000000005</v>
      </c>
    </row>
    <row r="123" spans="1:34">
      <c r="A123" s="5">
        <v>135</v>
      </c>
      <c r="B123" s="5">
        <v>45</v>
      </c>
      <c r="C123" s="5">
        <v>148</v>
      </c>
      <c r="D123" s="5">
        <v>199</v>
      </c>
      <c r="E123" s="5">
        <v>50</v>
      </c>
      <c r="F123" s="8">
        <v>447</v>
      </c>
      <c r="G123" s="8">
        <v>-0.20648</v>
      </c>
      <c r="H123" s="8">
        <v>-0.14696999999999999</v>
      </c>
      <c r="I123" s="8">
        <v>1.16835</v>
      </c>
      <c r="J123" s="8"/>
      <c r="K123" s="5">
        <v>135</v>
      </c>
      <c r="L123" s="5">
        <v>45</v>
      </c>
      <c r="M123" s="5">
        <v>171</v>
      </c>
      <c r="N123" s="5">
        <v>207</v>
      </c>
      <c r="O123" s="5">
        <v>53</v>
      </c>
      <c r="P123" s="8">
        <v>484</v>
      </c>
      <c r="Q123" s="8">
        <v>-0.12676000000000001</v>
      </c>
      <c r="R123" s="8">
        <v>-9.5240000000000005E-2</v>
      </c>
      <c r="S123" s="8">
        <v>1.141994</v>
      </c>
      <c r="T123" s="8"/>
      <c r="U123" s="5">
        <v>135</v>
      </c>
      <c r="V123" s="5">
        <v>45</v>
      </c>
      <c r="W123" s="5">
        <v>322</v>
      </c>
      <c r="X123" s="5">
        <v>57</v>
      </c>
      <c r="Y123" s="5">
        <v>36</v>
      </c>
      <c r="Z123" s="8">
        <v>451</v>
      </c>
      <c r="AA123" s="8">
        <v>1.055777</v>
      </c>
      <c r="AB123" s="8">
        <v>0.69920800000000005</v>
      </c>
      <c r="AC123" s="8">
        <v>1.2031750000000001</v>
      </c>
      <c r="AD123" s="5">
        <v>1.0278879999999999</v>
      </c>
      <c r="AE123" s="8"/>
      <c r="AF123" s="5">
        <v>0.84960400000000003</v>
      </c>
      <c r="AG123" s="8"/>
      <c r="AH123" s="5">
        <v>1.1015870000000001</v>
      </c>
    </row>
    <row r="124" spans="1:34">
      <c r="A124" s="5">
        <v>135</v>
      </c>
      <c r="B124" s="5">
        <v>60</v>
      </c>
      <c r="C124" s="5">
        <v>161</v>
      </c>
      <c r="D124" s="5">
        <v>185</v>
      </c>
      <c r="E124" s="5">
        <v>68</v>
      </c>
      <c r="F124" s="8">
        <v>482</v>
      </c>
      <c r="G124" s="8">
        <v>-8.5110000000000005E-2</v>
      </c>
      <c r="H124" s="8">
        <v>-6.9360000000000005E-2</v>
      </c>
      <c r="I124" s="8">
        <v>1.1019110000000001</v>
      </c>
      <c r="J124" s="8"/>
      <c r="K124" s="5">
        <v>135</v>
      </c>
      <c r="L124" s="5">
        <v>60</v>
      </c>
      <c r="M124" s="5">
        <v>230</v>
      </c>
      <c r="N124" s="5">
        <v>110</v>
      </c>
      <c r="O124" s="5">
        <v>55</v>
      </c>
      <c r="P124" s="8">
        <v>450</v>
      </c>
      <c r="Q124" s="8">
        <v>0.48</v>
      </c>
      <c r="R124" s="8">
        <v>0.352941</v>
      </c>
      <c r="S124" s="8">
        <v>1.152542</v>
      </c>
      <c r="T124" s="8"/>
      <c r="U124" s="5">
        <v>135</v>
      </c>
      <c r="V124" s="5">
        <v>60</v>
      </c>
      <c r="W124" s="5">
        <v>287</v>
      </c>
      <c r="X124" s="5">
        <v>92</v>
      </c>
      <c r="Y124" s="5">
        <v>41</v>
      </c>
      <c r="Z124" s="8">
        <v>461</v>
      </c>
      <c r="AA124" s="8">
        <v>0.74712599999999996</v>
      </c>
      <c r="AB124" s="8">
        <v>0.51451199999999997</v>
      </c>
      <c r="AC124" s="8">
        <v>1.184375</v>
      </c>
      <c r="AD124" s="5">
        <v>0.93807700000000005</v>
      </c>
      <c r="AE124" s="8"/>
      <c r="AF124" s="5">
        <v>0.80787500000000001</v>
      </c>
      <c r="AG124" s="8"/>
      <c r="AH124" s="5">
        <v>1.1246430000000001</v>
      </c>
    </row>
    <row r="125" spans="1:34">
      <c r="A125" s="5">
        <v>135</v>
      </c>
      <c r="B125" s="5">
        <v>75</v>
      </c>
      <c r="C125" s="5">
        <v>88</v>
      </c>
      <c r="D125" s="5">
        <v>305</v>
      </c>
      <c r="E125" s="5">
        <v>39</v>
      </c>
      <c r="F125" s="8">
        <v>471</v>
      </c>
      <c r="G125" s="8">
        <v>-0.80074000000000001</v>
      </c>
      <c r="H125" s="8">
        <v>-0.55215999999999998</v>
      </c>
      <c r="I125" s="8">
        <v>1.183735</v>
      </c>
      <c r="J125" s="8"/>
      <c r="K125" s="5">
        <v>135</v>
      </c>
      <c r="L125" s="5">
        <v>75</v>
      </c>
      <c r="M125" s="5">
        <v>259</v>
      </c>
      <c r="N125" s="5">
        <v>113</v>
      </c>
      <c r="O125" s="5">
        <v>51</v>
      </c>
      <c r="P125" s="8">
        <v>474</v>
      </c>
      <c r="Q125" s="8">
        <v>0.53284699999999996</v>
      </c>
      <c r="R125" s="8">
        <v>0.39247300000000002</v>
      </c>
      <c r="S125" s="8">
        <v>1.1517029999999999</v>
      </c>
      <c r="T125" s="8"/>
      <c r="U125" s="5">
        <v>135</v>
      </c>
      <c r="V125" s="5">
        <v>75</v>
      </c>
      <c r="W125" s="5">
        <v>273</v>
      </c>
      <c r="X125" s="5">
        <v>96</v>
      </c>
      <c r="Y125" s="5">
        <v>55</v>
      </c>
      <c r="Z125" s="8">
        <v>479</v>
      </c>
      <c r="AA125" s="8">
        <v>0.634409</v>
      </c>
      <c r="AB125" s="8">
        <v>0.47967500000000002</v>
      </c>
      <c r="AC125" s="8">
        <v>1.138889</v>
      </c>
      <c r="AD125" s="5">
        <v>1.074244</v>
      </c>
      <c r="AE125" s="8"/>
      <c r="AF125" s="5">
        <v>0.91195300000000001</v>
      </c>
      <c r="AG125" s="8"/>
      <c r="AH125" s="5">
        <v>0.59017299999999995</v>
      </c>
    </row>
    <row r="126" spans="1:34">
      <c r="A126" s="5">
        <v>135</v>
      </c>
      <c r="B126" s="5">
        <v>90</v>
      </c>
      <c r="C126" s="5">
        <v>67</v>
      </c>
      <c r="D126" s="5">
        <v>352</v>
      </c>
      <c r="E126" s="5">
        <v>48</v>
      </c>
      <c r="F126" s="8">
        <v>515</v>
      </c>
      <c r="G126" s="8">
        <v>-0.90476000000000001</v>
      </c>
      <c r="H126" s="8">
        <v>-0.68018999999999996</v>
      </c>
      <c r="I126" s="8">
        <v>1.141689</v>
      </c>
      <c r="J126" s="8"/>
      <c r="K126" s="5">
        <v>135</v>
      </c>
      <c r="L126" s="5">
        <v>90</v>
      </c>
      <c r="M126" s="5">
        <v>197</v>
      </c>
      <c r="N126" s="5">
        <v>177</v>
      </c>
      <c r="O126" s="5">
        <v>45</v>
      </c>
      <c r="P126" s="8">
        <v>464</v>
      </c>
      <c r="Q126" s="8">
        <v>7.5758000000000006E-2</v>
      </c>
      <c r="R126" s="8">
        <v>5.3476000000000003E-2</v>
      </c>
      <c r="S126" s="8">
        <v>1.1724140000000001</v>
      </c>
      <c r="T126" s="8"/>
      <c r="U126" s="5">
        <v>135</v>
      </c>
      <c r="V126" s="5">
        <v>90</v>
      </c>
      <c r="W126" s="5">
        <v>172</v>
      </c>
      <c r="X126" s="5">
        <v>187</v>
      </c>
      <c r="Y126" s="5">
        <v>56</v>
      </c>
      <c r="Z126" s="8">
        <v>471</v>
      </c>
      <c r="AA126" s="8">
        <v>-5.5350000000000003E-2</v>
      </c>
      <c r="AB126" s="8">
        <v>-4.1779999999999998E-2</v>
      </c>
      <c r="AC126" s="8">
        <v>1.139683</v>
      </c>
      <c r="AD126" s="5">
        <v>0.95238100000000003</v>
      </c>
      <c r="AE126" s="8"/>
      <c r="AF126" s="5">
        <v>0.84009500000000004</v>
      </c>
      <c r="AG126" s="8"/>
      <c r="AH126" s="5">
        <v>-7.084E-2</v>
      </c>
    </row>
    <row r="127" spans="1:34">
      <c r="A127" s="5">
        <v>135</v>
      </c>
      <c r="B127" s="5">
        <v>105</v>
      </c>
      <c r="C127" s="5">
        <v>89</v>
      </c>
      <c r="D127" s="5">
        <v>305</v>
      </c>
      <c r="E127" s="5">
        <v>49</v>
      </c>
      <c r="F127" s="8">
        <v>492</v>
      </c>
      <c r="G127" s="8">
        <v>-0.73973</v>
      </c>
      <c r="H127" s="8">
        <v>-0.54822000000000004</v>
      </c>
      <c r="I127" s="8">
        <v>1.1486879999999999</v>
      </c>
      <c r="J127" s="8"/>
      <c r="K127" s="5">
        <v>135</v>
      </c>
      <c r="L127" s="5">
        <v>105</v>
      </c>
      <c r="M127" s="5">
        <v>122</v>
      </c>
      <c r="N127" s="5">
        <v>250</v>
      </c>
      <c r="O127" s="5">
        <v>51</v>
      </c>
      <c r="P127" s="8">
        <v>474</v>
      </c>
      <c r="Q127" s="8">
        <v>-0.46715000000000001</v>
      </c>
      <c r="R127" s="8">
        <v>-0.34409000000000001</v>
      </c>
      <c r="S127" s="8">
        <v>1.1517029999999999</v>
      </c>
      <c r="T127" s="8"/>
      <c r="U127" s="5">
        <v>135</v>
      </c>
      <c r="V127" s="5">
        <v>105</v>
      </c>
      <c r="W127" s="5">
        <v>128</v>
      </c>
      <c r="X127" s="5">
        <v>244</v>
      </c>
      <c r="Y127" s="5">
        <v>41</v>
      </c>
      <c r="Z127" s="8">
        <v>454</v>
      </c>
      <c r="AA127" s="8">
        <v>-0.45668999999999998</v>
      </c>
      <c r="AB127" s="8">
        <v>-0.31183</v>
      </c>
      <c r="AC127" s="8">
        <v>1.1884980000000001</v>
      </c>
      <c r="AD127" s="5">
        <v>0.99271200000000004</v>
      </c>
      <c r="AE127" s="8"/>
      <c r="AF127" s="5">
        <v>0.85803799999999997</v>
      </c>
      <c r="AG127" s="8"/>
      <c r="AH127" s="5">
        <v>-0.47722999999999999</v>
      </c>
    </row>
    <row r="128" spans="1:34">
      <c r="A128" s="5">
        <v>135</v>
      </c>
      <c r="B128" s="5">
        <v>120</v>
      </c>
      <c r="C128" s="5">
        <v>160</v>
      </c>
      <c r="D128" s="5">
        <v>209</v>
      </c>
      <c r="E128" s="5">
        <v>41</v>
      </c>
      <c r="F128" s="8">
        <v>451</v>
      </c>
      <c r="G128" s="8">
        <v>-0.19522</v>
      </c>
      <c r="H128" s="8">
        <v>-0.13278999999999999</v>
      </c>
      <c r="I128" s="8">
        <v>1.190323</v>
      </c>
      <c r="J128" s="8"/>
      <c r="K128" s="5">
        <v>135</v>
      </c>
      <c r="L128" s="5">
        <v>120</v>
      </c>
      <c r="M128" s="5">
        <v>118</v>
      </c>
      <c r="N128" s="5">
        <v>240</v>
      </c>
      <c r="O128" s="5">
        <v>47</v>
      </c>
      <c r="P128" s="8">
        <v>452</v>
      </c>
      <c r="Q128" s="8">
        <v>-0.48413</v>
      </c>
      <c r="R128" s="8">
        <v>-0.34078000000000003</v>
      </c>
      <c r="S128" s="8">
        <v>1.17377</v>
      </c>
      <c r="T128" s="8"/>
      <c r="U128" s="5">
        <v>135</v>
      </c>
      <c r="V128" s="5">
        <v>120</v>
      </c>
      <c r="W128" s="5">
        <v>74</v>
      </c>
      <c r="X128" s="5">
        <v>327</v>
      </c>
      <c r="Y128" s="5">
        <v>37</v>
      </c>
      <c r="Z128" s="8">
        <v>475</v>
      </c>
      <c r="AA128" s="8">
        <v>-0.92</v>
      </c>
      <c r="AB128" s="8">
        <v>-0.63092000000000004</v>
      </c>
      <c r="AC128" s="8">
        <v>1.186391</v>
      </c>
      <c r="AD128" s="5">
        <v>1.0275909999999999</v>
      </c>
      <c r="AE128" s="8"/>
      <c r="AF128" s="5">
        <v>0.86357799999999996</v>
      </c>
      <c r="AG128" s="8"/>
      <c r="AH128" s="5">
        <v>-0.41664000000000001</v>
      </c>
    </row>
    <row r="129" spans="1:34">
      <c r="A129" s="5">
        <v>135</v>
      </c>
      <c r="B129" s="5">
        <v>135</v>
      </c>
      <c r="C129" s="5">
        <v>180</v>
      </c>
      <c r="D129" s="5">
        <v>166</v>
      </c>
      <c r="E129" s="5">
        <v>48</v>
      </c>
      <c r="F129" s="8">
        <v>442</v>
      </c>
      <c r="G129" s="8">
        <v>5.7851E-2</v>
      </c>
      <c r="H129" s="8">
        <v>4.0461999999999998E-2</v>
      </c>
      <c r="I129" s="8">
        <v>1.176871</v>
      </c>
      <c r="J129" s="8"/>
      <c r="K129" s="5">
        <v>135</v>
      </c>
      <c r="L129" s="5">
        <v>135</v>
      </c>
      <c r="M129" s="5">
        <v>176</v>
      </c>
      <c r="N129" s="5">
        <v>183</v>
      </c>
      <c r="O129" s="5">
        <v>58</v>
      </c>
      <c r="P129" s="8">
        <v>475</v>
      </c>
      <c r="Q129" s="8">
        <v>-2.545E-2</v>
      </c>
      <c r="R129" s="8">
        <v>-1.95E-2</v>
      </c>
      <c r="S129" s="8">
        <v>1.1324920000000001</v>
      </c>
      <c r="T129" s="8"/>
      <c r="U129" s="5">
        <v>135</v>
      </c>
      <c r="V129" s="5">
        <v>135</v>
      </c>
      <c r="W129" s="5">
        <v>55</v>
      </c>
      <c r="X129" s="5">
        <v>326</v>
      </c>
      <c r="Y129" s="5">
        <v>43</v>
      </c>
      <c r="Z129" s="8">
        <v>467</v>
      </c>
      <c r="AA129" s="8">
        <v>-1.01498</v>
      </c>
      <c r="AB129" s="8">
        <v>-0.71128999999999998</v>
      </c>
      <c r="AC129" s="8">
        <v>1.175926</v>
      </c>
      <c r="AD129" s="5">
        <v>1.0074909999999999</v>
      </c>
      <c r="AE129" s="8"/>
      <c r="AF129" s="5">
        <v>0.85564300000000004</v>
      </c>
      <c r="AG129" s="8"/>
      <c r="AH129" s="5">
        <v>-8.7959999999999997E-2</v>
      </c>
    </row>
    <row r="130" spans="1:34">
      <c r="A130" s="5">
        <v>135</v>
      </c>
      <c r="B130" s="5">
        <v>150</v>
      </c>
      <c r="C130" s="5">
        <v>134</v>
      </c>
      <c r="D130" s="5">
        <v>208</v>
      </c>
      <c r="E130" s="5">
        <v>56</v>
      </c>
      <c r="F130" s="8">
        <v>454</v>
      </c>
      <c r="G130" s="8">
        <v>-0.29133999999999999</v>
      </c>
      <c r="H130" s="8">
        <v>-0.21637000000000001</v>
      </c>
      <c r="I130" s="8">
        <v>1.147651</v>
      </c>
      <c r="J130" s="8"/>
      <c r="K130" s="5">
        <v>135</v>
      </c>
      <c r="L130" s="5">
        <v>150</v>
      </c>
      <c r="M130" s="5">
        <v>234</v>
      </c>
      <c r="N130" s="5">
        <v>136</v>
      </c>
      <c r="O130" s="5">
        <v>50</v>
      </c>
      <c r="P130" s="8">
        <v>470</v>
      </c>
      <c r="Q130" s="8">
        <v>0.36296299999999998</v>
      </c>
      <c r="R130" s="8">
        <v>0.26486500000000002</v>
      </c>
      <c r="S130" s="8">
        <v>1.15625</v>
      </c>
      <c r="T130" s="8"/>
      <c r="U130" s="5">
        <v>135</v>
      </c>
      <c r="V130" s="5">
        <v>150</v>
      </c>
      <c r="W130" s="5">
        <v>79</v>
      </c>
      <c r="X130" s="5">
        <v>310</v>
      </c>
      <c r="Y130" s="5">
        <v>41</v>
      </c>
      <c r="Z130" s="8">
        <v>471</v>
      </c>
      <c r="AA130" s="8">
        <v>-0.85240000000000005</v>
      </c>
      <c r="AB130" s="8">
        <v>-0.59382999999999997</v>
      </c>
      <c r="AC130" s="8">
        <v>1.1787879999999999</v>
      </c>
      <c r="AD130" s="5">
        <v>0.98409999999999997</v>
      </c>
      <c r="AE130" s="8"/>
      <c r="AF130" s="5">
        <v>0.84152800000000005</v>
      </c>
      <c r="AG130" s="8"/>
      <c r="AH130" s="5">
        <v>9.6448999999999993E-2</v>
      </c>
    </row>
    <row r="131" spans="1:34">
      <c r="A131" s="5">
        <v>135</v>
      </c>
      <c r="B131" s="5">
        <v>165</v>
      </c>
      <c r="C131" s="5">
        <v>95</v>
      </c>
      <c r="D131" s="5">
        <v>279</v>
      </c>
      <c r="E131" s="5">
        <v>44</v>
      </c>
      <c r="F131" s="8">
        <v>462</v>
      </c>
      <c r="G131" s="8">
        <v>-0.70228999999999997</v>
      </c>
      <c r="H131" s="8">
        <v>-0.49197999999999997</v>
      </c>
      <c r="I131" s="8">
        <v>1.1761010000000001</v>
      </c>
      <c r="J131" s="8"/>
      <c r="K131" s="5">
        <v>135</v>
      </c>
      <c r="L131" s="5">
        <v>165</v>
      </c>
      <c r="M131" s="5">
        <v>232</v>
      </c>
      <c r="N131" s="5">
        <v>131</v>
      </c>
      <c r="O131" s="5">
        <v>57</v>
      </c>
      <c r="P131" s="8">
        <v>477</v>
      </c>
      <c r="Q131" s="8">
        <v>0.36462099999999997</v>
      </c>
      <c r="R131" s="8">
        <v>0.27823700000000001</v>
      </c>
      <c r="S131" s="8">
        <v>1.1343749999999999</v>
      </c>
      <c r="T131" s="8"/>
      <c r="U131" s="5">
        <v>135</v>
      </c>
      <c r="V131" s="5">
        <v>165</v>
      </c>
      <c r="W131" s="5">
        <v>108</v>
      </c>
      <c r="X131" s="5">
        <v>249</v>
      </c>
      <c r="Y131" s="5">
        <v>46</v>
      </c>
      <c r="Z131" s="8">
        <v>449</v>
      </c>
      <c r="AA131" s="8">
        <v>-0.56627000000000005</v>
      </c>
      <c r="AB131" s="8">
        <v>-0.39495999999999998</v>
      </c>
      <c r="AC131" s="8">
        <v>1.178218</v>
      </c>
      <c r="AD131" s="5">
        <v>0.98386799999999996</v>
      </c>
      <c r="AE131" s="8"/>
      <c r="AF131" s="5">
        <v>0.843472</v>
      </c>
      <c r="AG131" s="8"/>
      <c r="AH131" s="5">
        <v>1.0007E-2</v>
      </c>
    </row>
    <row r="132" spans="1:34">
      <c r="A132" s="5">
        <v>135</v>
      </c>
      <c r="B132" s="5">
        <v>180</v>
      </c>
      <c r="C132" s="5">
        <v>67</v>
      </c>
      <c r="D132" s="5">
        <v>309</v>
      </c>
      <c r="E132" s="5">
        <v>38</v>
      </c>
      <c r="F132" s="8">
        <v>452</v>
      </c>
      <c r="G132" s="8">
        <v>-0.96031999999999995</v>
      </c>
      <c r="H132" s="8">
        <v>-0.64361999999999997</v>
      </c>
      <c r="I132" s="8">
        <v>1.197452</v>
      </c>
      <c r="J132" s="8"/>
      <c r="K132" s="5">
        <v>135</v>
      </c>
      <c r="L132" s="5">
        <v>180</v>
      </c>
      <c r="M132" s="5">
        <v>177</v>
      </c>
      <c r="N132" s="5">
        <v>181</v>
      </c>
      <c r="O132" s="5">
        <v>55</v>
      </c>
      <c r="P132" s="8">
        <v>468</v>
      </c>
      <c r="Q132" s="8">
        <v>-1.4930000000000001E-2</v>
      </c>
      <c r="R132" s="8">
        <v>-1.1169999999999999E-2</v>
      </c>
      <c r="S132" s="8">
        <v>1.14377</v>
      </c>
      <c r="T132" s="8"/>
      <c r="U132" s="5">
        <v>135</v>
      </c>
      <c r="V132" s="5">
        <v>180</v>
      </c>
      <c r="W132" s="5">
        <v>178</v>
      </c>
      <c r="X132" s="5">
        <v>162</v>
      </c>
      <c r="Y132" s="5">
        <v>65</v>
      </c>
      <c r="Z132" s="8">
        <v>470</v>
      </c>
      <c r="AA132" s="8">
        <v>5.9258999999999999E-2</v>
      </c>
      <c r="AB132" s="8">
        <v>4.7058999999999997E-2</v>
      </c>
      <c r="AC132" s="8">
        <v>1.114754</v>
      </c>
      <c r="AD132" s="5">
        <v>0.980159</v>
      </c>
      <c r="AE132" s="8"/>
      <c r="AF132" s="5">
        <v>0.82180900000000001</v>
      </c>
      <c r="AG132" s="8"/>
      <c r="AH132" s="5">
        <v>-9.8729999999999998E-2</v>
      </c>
    </row>
    <row r="133" spans="1:34">
      <c r="A133" s="5">
        <v>150</v>
      </c>
      <c r="B133" s="5">
        <v>0</v>
      </c>
      <c r="C133" s="5">
        <v>126</v>
      </c>
      <c r="D133" s="5">
        <v>259</v>
      </c>
      <c r="E133" s="5">
        <v>42</v>
      </c>
      <c r="F133" s="8">
        <v>469</v>
      </c>
      <c r="G133" s="8">
        <v>-0.49442000000000003</v>
      </c>
      <c r="H133" s="8">
        <v>-0.34544999999999998</v>
      </c>
      <c r="I133" s="8">
        <v>1.17737</v>
      </c>
      <c r="J133" s="8"/>
      <c r="K133" s="5">
        <v>150</v>
      </c>
      <c r="L133" s="5">
        <v>0</v>
      </c>
      <c r="M133" s="5">
        <v>171</v>
      </c>
      <c r="N133" s="5">
        <v>197</v>
      </c>
      <c r="O133" s="5">
        <v>52</v>
      </c>
      <c r="P133" s="8">
        <v>472</v>
      </c>
      <c r="Q133" s="8">
        <v>-9.5589999999999994E-2</v>
      </c>
      <c r="R133" s="8">
        <v>-7.0650000000000004E-2</v>
      </c>
      <c r="S133" s="8">
        <v>1.1499999999999999</v>
      </c>
      <c r="T133" s="8"/>
      <c r="U133" s="5">
        <v>150</v>
      </c>
      <c r="V133" s="5">
        <v>0</v>
      </c>
      <c r="W133" s="5">
        <v>78</v>
      </c>
      <c r="X133" s="5">
        <v>291</v>
      </c>
      <c r="Y133" s="5">
        <v>49</v>
      </c>
      <c r="Z133" s="8">
        <v>467</v>
      </c>
      <c r="AA133" s="8">
        <v>-0.79774999999999996</v>
      </c>
      <c r="AB133" s="8">
        <v>-0.57723999999999998</v>
      </c>
      <c r="AC133" s="8">
        <v>1.160377</v>
      </c>
      <c r="AD133" s="5">
        <v>0.96904299999999999</v>
      </c>
      <c r="AE133" s="8"/>
      <c r="AF133" s="5">
        <v>0.836314</v>
      </c>
      <c r="AG133" s="8"/>
      <c r="AH133" s="5">
        <v>-0.29680000000000001</v>
      </c>
    </row>
    <row r="134" spans="1:34">
      <c r="A134" s="5">
        <v>150</v>
      </c>
      <c r="B134" s="5">
        <v>15</v>
      </c>
      <c r="C134" s="5">
        <v>116</v>
      </c>
      <c r="D134" s="5">
        <v>300</v>
      </c>
      <c r="E134" s="5">
        <v>51</v>
      </c>
      <c r="F134" s="8">
        <v>518</v>
      </c>
      <c r="G134" s="8">
        <v>-0.57862000000000002</v>
      </c>
      <c r="H134" s="8">
        <v>-0.44230999999999998</v>
      </c>
      <c r="I134" s="8">
        <v>1.1335150000000001</v>
      </c>
      <c r="J134" s="8"/>
      <c r="K134" s="5">
        <v>150</v>
      </c>
      <c r="L134" s="5">
        <v>15</v>
      </c>
      <c r="M134" s="5">
        <v>109</v>
      </c>
      <c r="N134" s="5">
        <v>264</v>
      </c>
      <c r="O134" s="5">
        <v>57</v>
      </c>
      <c r="P134" s="8">
        <v>487</v>
      </c>
      <c r="Q134" s="8">
        <v>-0.54007000000000005</v>
      </c>
      <c r="R134" s="8">
        <v>-0.41554999999999997</v>
      </c>
      <c r="S134" s="8">
        <v>1.1303030000000001</v>
      </c>
      <c r="T134" s="8"/>
      <c r="U134" s="5">
        <v>150</v>
      </c>
      <c r="V134" s="5">
        <v>15</v>
      </c>
      <c r="W134" s="5">
        <v>103</v>
      </c>
      <c r="X134" s="5">
        <v>256</v>
      </c>
      <c r="Y134" s="5">
        <v>52</v>
      </c>
      <c r="Z134" s="8">
        <v>463</v>
      </c>
      <c r="AA134" s="8">
        <v>-0.58174999999999999</v>
      </c>
      <c r="AB134" s="8">
        <v>-0.42618</v>
      </c>
      <c r="AC134" s="8">
        <v>1.1543410000000001</v>
      </c>
      <c r="AD134" s="5">
        <v>0.97934699999999997</v>
      </c>
      <c r="AE134" s="8"/>
      <c r="AF134" s="5">
        <v>0.86238000000000004</v>
      </c>
      <c r="AG134" s="8"/>
      <c r="AH134" s="5">
        <v>-0.45837</v>
      </c>
    </row>
    <row r="135" spans="1:34">
      <c r="A135" s="5">
        <v>150</v>
      </c>
      <c r="B135" s="5">
        <v>30</v>
      </c>
      <c r="C135" s="5">
        <v>113</v>
      </c>
      <c r="D135" s="5">
        <v>263</v>
      </c>
      <c r="E135" s="5">
        <v>52</v>
      </c>
      <c r="F135" s="8">
        <v>480</v>
      </c>
      <c r="G135" s="8">
        <v>-0.53571000000000002</v>
      </c>
      <c r="H135" s="8">
        <v>-0.39894000000000002</v>
      </c>
      <c r="I135" s="8">
        <v>1.1463410000000001</v>
      </c>
      <c r="J135" s="8"/>
      <c r="K135" s="5">
        <v>150</v>
      </c>
      <c r="L135" s="5">
        <v>30</v>
      </c>
      <c r="M135" s="5">
        <v>74</v>
      </c>
      <c r="N135" s="5">
        <v>304</v>
      </c>
      <c r="O135" s="5">
        <v>41</v>
      </c>
      <c r="P135" s="8">
        <v>460</v>
      </c>
      <c r="Q135" s="8">
        <v>-0.88461999999999996</v>
      </c>
      <c r="R135" s="8">
        <v>-0.60846999999999996</v>
      </c>
      <c r="S135" s="8">
        <v>1.1849529999999999</v>
      </c>
      <c r="T135" s="8"/>
      <c r="U135" s="5">
        <v>150</v>
      </c>
      <c r="V135" s="5">
        <v>30</v>
      </c>
      <c r="W135" s="5">
        <v>186</v>
      </c>
      <c r="X135" s="5">
        <v>180</v>
      </c>
      <c r="Y135" s="5">
        <v>56</v>
      </c>
      <c r="Z135" s="8">
        <v>478</v>
      </c>
      <c r="AA135" s="8">
        <v>2.1583000000000001E-2</v>
      </c>
      <c r="AB135" s="8">
        <v>1.6393000000000001E-2</v>
      </c>
      <c r="AC135" s="8">
        <v>1.136646</v>
      </c>
      <c r="AD135" s="5">
        <v>1.0169779999999999</v>
      </c>
      <c r="AE135" s="8"/>
      <c r="AF135" s="5">
        <v>0.86320699999999995</v>
      </c>
      <c r="AG135" s="8"/>
      <c r="AH135" s="5">
        <v>-0.29969000000000001</v>
      </c>
    </row>
    <row r="136" spans="1:34">
      <c r="A136" s="5">
        <v>150</v>
      </c>
      <c r="B136" s="5">
        <v>45</v>
      </c>
      <c r="C136" s="5">
        <v>186</v>
      </c>
      <c r="D136" s="5">
        <v>167</v>
      </c>
      <c r="E136" s="5">
        <v>53</v>
      </c>
      <c r="F136" s="8">
        <v>459</v>
      </c>
      <c r="G136" s="8">
        <v>7.3358999999999994E-2</v>
      </c>
      <c r="H136" s="8">
        <v>5.3823999999999997E-2</v>
      </c>
      <c r="I136" s="8">
        <v>1.1535949999999999</v>
      </c>
      <c r="J136" s="8"/>
      <c r="K136" s="5">
        <v>150</v>
      </c>
      <c r="L136" s="5">
        <v>45</v>
      </c>
      <c r="M136" s="5">
        <v>81</v>
      </c>
      <c r="N136" s="5">
        <v>321</v>
      </c>
      <c r="O136" s="5">
        <v>47</v>
      </c>
      <c r="P136" s="8">
        <v>496</v>
      </c>
      <c r="Q136" s="8">
        <v>-0.81081000000000003</v>
      </c>
      <c r="R136" s="8">
        <v>-0.59701000000000004</v>
      </c>
      <c r="S136" s="8">
        <v>1.1518619999999999</v>
      </c>
      <c r="T136" s="8"/>
      <c r="U136" s="5">
        <v>150</v>
      </c>
      <c r="V136" s="5">
        <v>45</v>
      </c>
      <c r="W136" s="5">
        <v>251</v>
      </c>
      <c r="X136" s="5">
        <v>121</v>
      </c>
      <c r="Y136" s="5">
        <v>43</v>
      </c>
      <c r="Z136" s="8">
        <v>458</v>
      </c>
      <c r="AA136" s="8">
        <v>0.50387599999999999</v>
      </c>
      <c r="AB136" s="8">
        <v>0.34946199999999999</v>
      </c>
      <c r="AC136" s="8">
        <v>1.180952</v>
      </c>
      <c r="AD136" s="5">
        <v>0.97706000000000004</v>
      </c>
      <c r="AE136" s="8"/>
      <c r="AF136" s="5">
        <v>0.84588099999999999</v>
      </c>
      <c r="AG136" s="8"/>
      <c r="AH136" s="5">
        <v>0.29646699999999998</v>
      </c>
    </row>
    <row r="137" spans="1:34">
      <c r="A137" s="5">
        <v>150</v>
      </c>
      <c r="B137" s="5">
        <v>60</v>
      </c>
      <c r="C137" s="5">
        <v>214</v>
      </c>
      <c r="D137" s="5">
        <v>149</v>
      </c>
      <c r="E137" s="5">
        <v>46</v>
      </c>
      <c r="F137" s="8">
        <v>455</v>
      </c>
      <c r="G137" s="8">
        <v>0.25490200000000002</v>
      </c>
      <c r="H137" s="8">
        <v>0.179063</v>
      </c>
      <c r="I137" s="8">
        <v>1.1747570000000001</v>
      </c>
      <c r="J137" s="8"/>
      <c r="K137" s="5">
        <v>150</v>
      </c>
      <c r="L137" s="5">
        <v>60</v>
      </c>
      <c r="M137" s="5">
        <v>109</v>
      </c>
      <c r="N137" s="5">
        <v>250</v>
      </c>
      <c r="O137" s="5">
        <v>41</v>
      </c>
      <c r="P137" s="8">
        <v>441</v>
      </c>
      <c r="Q137" s="8">
        <v>-0.58506000000000002</v>
      </c>
      <c r="R137" s="8">
        <v>-0.39276</v>
      </c>
      <c r="S137" s="8">
        <v>1.1966669999999999</v>
      </c>
      <c r="T137" s="8"/>
      <c r="U137" s="5">
        <v>150</v>
      </c>
      <c r="V137" s="5">
        <v>60</v>
      </c>
      <c r="W137" s="5">
        <v>327</v>
      </c>
      <c r="X137" s="5">
        <v>68</v>
      </c>
      <c r="Y137" s="5">
        <v>39</v>
      </c>
      <c r="Z137" s="8">
        <v>473</v>
      </c>
      <c r="AA137" s="8">
        <v>0.94871799999999995</v>
      </c>
      <c r="AB137" s="8">
        <v>0.65569599999999995</v>
      </c>
      <c r="AC137" s="8">
        <v>1.1826350000000001</v>
      </c>
      <c r="AD137" s="5">
        <v>1.069339</v>
      </c>
      <c r="AE137" s="8"/>
      <c r="AF137" s="5">
        <v>0.89134199999999997</v>
      </c>
      <c r="AG137" s="8"/>
      <c r="AH137" s="5">
        <v>0.89985499999999996</v>
      </c>
    </row>
    <row r="138" spans="1:34">
      <c r="A138" s="5">
        <v>150</v>
      </c>
      <c r="B138" s="5">
        <v>75</v>
      </c>
      <c r="C138" s="5">
        <v>179</v>
      </c>
      <c r="D138" s="5">
        <v>169</v>
      </c>
      <c r="E138" s="5">
        <v>54</v>
      </c>
      <c r="F138" s="8">
        <v>456</v>
      </c>
      <c r="G138" s="8">
        <v>3.9063000000000001E-2</v>
      </c>
      <c r="H138" s="8">
        <v>2.8736000000000001E-2</v>
      </c>
      <c r="I138" s="8">
        <v>1.152318</v>
      </c>
      <c r="J138" s="8"/>
      <c r="K138" s="5">
        <v>150</v>
      </c>
      <c r="L138" s="5">
        <v>75</v>
      </c>
      <c r="M138" s="5">
        <v>172</v>
      </c>
      <c r="N138" s="5">
        <v>173</v>
      </c>
      <c r="O138" s="5">
        <v>50</v>
      </c>
      <c r="P138" s="8">
        <v>445</v>
      </c>
      <c r="Q138" s="8">
        <v>-4.0800000000000003E-3</v>
      </c>
      <c r="R138" s="8">
        <v>-2.8999999999999998E-3</v>
      </c>
      <c r="S138" s="8">
        <v>1.169492</v>
      </c>
      <c r="T138" s="8"/>
      <c r="U138" s="5">
        <v>150</v>
      </c>
      <c r="V138" s="5">
        <v>75</v>
      </c>
      <c r="W138" s="5">
        <v>330</v>
      </c>
      <c r="X138" s="5">
        <v>67</v>
      </c>
      <c r="Y138" s="5">
        <v>43</v>
      </c>
      <c r="Z138" s="8">
        <v>483</v>
      </c>
      <c r="AA138" s="8">
        <v>0.92932899999999996</v>
      </c>
      <c r="AB138" s="8">
        <v>0.66246899999999997</v>
      </c>
      <c r="AC138" s="8">
        <v>1.1676470000000001</v>
      </c>
      <c r="AD138" s="5">
        <v>0.96466399999999997</v>
      </c>
      <c r="AE138" s="8"/>
      <c r="AF138" s="5">
        <v>0.83123400000000003</v>
      </c>
      <c r="AG138" s="8"/>
      <c r="AH138" s="5">
        <v>1.0838239999999999</v>
      </c>
    </row>
    <row r="139" spans="1:34">
      <c r="A139" s="5">
        <v>150</v>
      </c>
      <c r="B139" s="5">
        <v>90</v>
      </c>
      <c r="C139" s="5">
        <v>119</v>
      </c>
      <c r="D139" s="5">
        <v>226</v>
      </c>
      <c r="E139" s="5">
        <v>57</v>
      </c>
      <c r="F139" s="8">
        <v>459</v>
      </c>
      <c r="G139" s="8">
        <v>-0.41313</v>
      </c>
      <c r="H139" s="8">
        <v>-0.31014000000000003</v>
      </c>
      <c r="I139" s="8">
        <v>1.1423840000000001</v>
      </c>
      <c r="J139" s="8"/>
      <c r="K139" s="5">
        <v>150</v>
      </c>
      <c r="L139" s="5">
        <v>90</v>
      </c>
      <c r="M139" s="5">
        <v>178</v>
      </c>
      <c r="N139" s="5">
        <v>190</v>
      </c>
      <c r="O139" s="5">
        <v>59</v>
      </c>
      <c r="P139" s="8">
        <v>486</v>
      </c>
      <c r="Q139" s="8">
        <v>-4.1959999999999997E-2</v>
      </c>
      <c r="R139" s="8">
        <v>-3.261E-2</v>
      </c>
      <c r="S139" s="8">
        <v>1.1253820000000001</v>
      </c>
      <c r="T139" s="8"/>
      <c r="U139" s="5">
        <v>150</v>
      </c>
      <c r="V139" s="5">
        <v>90</v>
      </c>
      <c r="W139" s="5">
        <v>316</v>
      </c>
      <c r="X139" s="5">
        <v>75</v>
      </c>
      <c r="Y139" s="5">
        <v>45</v>
      </c>
      <c r="Z139" s="8">
        <v>481</v>
      </c>
      <c r="AA139" s="8">
        <v>0.85765100000000005</v>
      </c>
      <c r="AB139" s="8">
        <v>0.61636800000000003</v>
      </c>
      <c r="AC139" s="8">
        <v>1.1636899999999999</v>
      </c>
      <c r="AD139" s="5">
        <v>0.97465599999999997</v>
      </c>
      <c r="AE139" s="8"/>
      <c r="AF139" s="5">
        <v>0.84443199999999996</v>
      </c>
      <c r="AG139" s="8"/>
      <c r="AH139" s="5">
        <v>0.71829699999999996</v>
      </c>
    </row>
    <row r="140" spans="1:34">
      <c r="A140" s="5">
        <v>150</v>
      </c>
      <c r="B140" s="5">
        <v>105</v>
      </c>
      <c r="C140" s="5">
        <v>90</v>
      </c>
      <c r="D140" s="5">
        <v>318</v>
      </c>
      <c r="E140" s="5">
        <v>38</v>
      </c>
      <c r="F140" s="8">
        <v>484</v>
      </c>
      <c r="G140" s="8">
        <v>-0.80281999999999998</v>
      </c>
      <c r="H140" s="8">
        <v>-0.55881999999999998</v>
      </c>
      <c r="I140" s="8">
        <v>1.1791910000000001</v>
      </c>
      <c r="J140" s="8"/>
      <c r="K140" s="5">
        <v>150</v>
      </c>
      <c r="L140" s="5">
        <v>105</v>
      </c>
      <c r="M140" s="5">
        <v>142</v>
      </c>
      <c r="N140" s="5">
        <v>235</v>
      </c>
      <c r="O140" s="5">
        <v>53</v>
      </c>
      <c r="P140" s="8">
        <v>483</v>
      </c>
      <c r="Q140" s="8">
        <v>-0.32862000000000002</v>
      </c>
      <c r="R140" s="8">
        <v>-0.24668000000000001</v>
      </c>
      <c r="S140" s="8">
        <v>1.1424240000000001</v>
      </c>
      <c r="T140" s="8"/>
      <c r="U140" s="5">
        <v>150</v>
      </c>
      <c r="V140" s="5">
        <v>105</v>
      </c>
      <c r="W140" s="5">
        <v>257</v>
      </c>
      <c r="X140" s="5">
        <v>111</v>
      </c>
      <c r="Y140" s="5">
        <v>54</v>
      </c>
      <c r="Z140" s="8">
        <v>476</v>
      </c>
      <c r="AA140" s="8">
        <v>0.52898599999999996</v>
      </c>
      <c r="AB140" s="8">
        <v>0.39673900000000001</v>
      </c>
      <c r="AC140" s="8">
        <v>1.142857</v>
      </c>
      <c r="AD140" s="5">
        <v>1.004451</v>
      </c>
      <c r="AE140" s="8"/>
      <c r="AF140" s="5">
        <v>0.86215200000000003</v>
      </c>
      <c r="AG140" s="8"/>
      <c r="AH140" s="5">
        <v>9.6175999999999998E-2</v>
      </c>
    </row>
    <row r="141" spans="1:34">
      <c r="A141" s="5">
        <v>150</v>
      </c>
      <c r="B141" s="5">
        <v>120</v>
      </c>
      <c r="C141" s="5">
        <v>116</v>
      </c>
      <c r="D141" s="5">
        <v>255</v>
      </c>
      <c r="E141" s="5">
        <v>46</v>
      </c>
      <c r="F141" s="8">
        <v>463</v>
      </c>
      <c r="G141" s="8">
        <v>-0.52851999999999999</v>
      </c>
      <c r="H141" s="8">
        <v>-0.37465999999999999</v>
      </c>
      <c r="I141" s="8">
        <v>1.170347</v>
      </c>
      <c r="J141" s="8"/>
      <c r="K141" s="5">
        <v>150</v>
      </c>
      <c r="L141" s="5">
        <v>120</v>
      </c>
      <c r="M141" s="5">
        <v>80</v>
      </c>
      <c r="N141" s="5">
        <v>311</v>
      </c>
      <c r="O141" s="5">
        <v>45</v>
      </c>
      <c r="P141" s="8">
        <v>481</v>
      </c>
      <c r="Q141" s="8">
        <v>-0.82206000000000001</v>
      </c>
      <c r="R141" s="8">
        <v>-0.59079000000000004</v>
      </c>
      <c r="S141" s="8">
        <v>1.1636899999999999</v>
      </c>
      <c r="T141" s="8"/>
      <c r="U141" s="5">
        <v>150</v>
      </c>
      <c r="V141" s="5">
        <v>120</v>
      </c>
      <c r="W141" s="5">
        <v>161</v>
      </c>
      <c r="X141" s="5">
        <v>173</v>
      </c>
      <c r="Y141" s="5">
        <v>55</v>
      </c>
      <c r="Z141" s="8">
        <v>444</v>
      </c>
      <c r="AA141" s="8">
        <v>-4.9180000000000001E-2</v>
      </c>
      <c r="AB141" s="8">
        <v>-3.5929999999999997E-2</v>
      </c>
      <c r="AC141" s="8">
        <v>1.1557090000000001</v>
      </c>
      <c r="AD141" s="5">
        <v>0.988093</v>
      </c>
      <c r="AE141" s="8"/>
      <c r="AF141" s="5">
        <v>0.84948699999999999</v>
      </c>
      <c r="AG141" s="8"/>
      <c r="AH141" s="5">
        <v>-0.29648000000000002</v>
      </c>
    </row>
    <row r="142" spans="1:34">
      <c r="A142" s="5">
        <v>150</v>
      </c>
      <c r="B142" s="5">
        <v>135</v>
      </c>
      <c r="C142" s="5">
        <v>196</v>
      </c>
      <c r="D142" s="5">
        <v>166</v>
      </c>
      <c r="E142" s="5">
        <v>53</v>
      </c>
      <c r="F142" s="8">
        <v>468</v>
      </c>
      <c r="G142" s="8">
        <v>0.11194</v>
      </c>
      <c r="H142" s="8">
        <v>8.2873000000000002E-2</v>
      </c>
      <c r="I142" s="8">
        <v>1.1492059999999999</v>
      </c>
      <c r="J142" s="8"/>
      <c r="K142" s="5">
        <v>150</v>
      </c>
      <c r="L142" s="5">
        <v>135</v>
      </c>
      <c r="M142" s="5">
        <v>85</v>
      </c>
      <c r="N142" s="5">
        <v>335</v>
      </c>
      <c r="O142" s="5">
        <v>40</v>
      </c>
      <c r="P142" s="8">
        <v>500</v>
      </c>
      <c r="Q142" s="8">
        <v>-0.83333000000000002</v>
      </c>
      <c r="R142" s="8">
        <v>-0.59523999999999999</v>
      </c>
      <c r="S142" s="8">
        <v>1.1666669999999999</v>
      </c>
      <c r="T142" s="8"/>
      <c r="U142" s="5">
        <v>150</v>
      </c>
      <c r="V142" s="5">
        <v>135</v>
      </c>
      <c r="W142" s="5">
        <v>108</v>
      </c>
      <c r="X142" s="5">
        <v>249</v>
      </c>
      <c r="Y142" s="5">
        <v>64</v>
      </c>
      <c r="Z142" s="8">
        <v>485</v>
      </c>
      <c r="AA142" s="8">
        <v>-0.49474000000000001</v>
      </c>
      <c r="AB142" s="8">
        <v>-0.39495999999999998</v>
      </c>
      <c r="AC142" s="8">
        <v>1.11215</v>
      </c>
      <c r="AD142" s="5">
        <v>0.98452799999999996</v>
      </c>
      <c r="AE142" s="8"/>
      <c r="AF142" s="5">
        <v>0.85648500000000005</v>
      </c>
      <c r="AG142" s="8"/>
      <c r="AH142" s="5">
        <v>-0.28322000000000003</v>
      </c>
    </row>
    <row r="143" spans="1:34">
      <c r="A143" s="5">
        <v>150</v>
      </c>
      <c r="B143" s="5">
        <v>150</v>
      </c>
      <c r="C143" s="5">
        <v>211</v>
      </c>
      <c r="D143" s="5">
        <v>137</v>
      </c>
      <c r="E143" s="5">
        <v>51</v>
      </c>
      <c r="F143" s="8">
        <v>450</v>
      </c>
      <c r="G143" s="8">
        <v>0.29599999999999999</v>
      </c>
      <c r="H143" s="8">
        <v>0.212644</v>
      </c>
      <c r="I143" s="8">
        <v>1.16388</v>
      </c>
      <c r="J143" s="8"/>
      <c r="K143" s="5">
        <v>150</v>
      </c>
      <c r="L143" s="5">
        <v>150</v>
      </c>
      <c r="M143" s="5">
        <v>123</v>
      </c>
      <c r="N143" s="5">
        <v>242</v>
      </c>
      <c r="O143" s="5">
        <v>58</v>
      </c>
      <c r="P143" s="8">
        <v>481</v>
      </c>
      <c r="Q143" s="8">
        <v>-0.42348999999999998</v>
      </c>
      <c r="R143" s="8">
        <v>-0.32602999999999999</v>
      </c>
      <c r="S143" s="8">
        <v>1.130031</v>
      </c>
      <c r="T143" s="8"/>
      <c r="U143" s="5">
        <v>150</v>
      </c>
      <c r="V143" s="5">
        <v>150</v>
      </c>
      <c r="W143" s="5">
        <v>81</v>
      </c>
      <c r="X143" s="5">
        <v>320</v>
      </c>
      <c r="Y143" s="5">
        <v>50</v>
      </c>
      <c r="Z143" s="8">
        <v>501</v>
      </c>
      <c r="AA143" s="8">
        <v>-0.79401999999999995</v>
      </c>
      <c r="AB143" s="8">
        <v>-0.59601000000000004</v>
      </c>
      <c r="AC143" s="8">
        <v>1.14245</v>
      </c>
      <c r="AD143" s="5">
        <v>0.97250800000000004</v>
      </c>
      <c r="AE143" s="8"/>
      <c r="AF143" s="5">
        <v>0.85524699999999998</v>
      </c>
      <c r="AG143" s="8"/>
      <c r="AH143" s="5">
        <v>-9.3869999999999995E-2</v>
      </c>
    </row>
    <row r="144" spans="1:34">
      <c r="A144" s="5">
        <v>150</v>
      </c>
      <c r="B144" s="5">
        <v>165</v>
      </c>
      <c r="C144" s="5">
        <v>160</v>
      </c>
      <c r="D144" s="5">
        <v>183</v>
      </c>
      <c r="E144" s="5">
        <v>55</v>
      </c>
      <c r="F144" s="8">
        <v>453</v>
      </c>
      <c r="G144" s="8">
        <v>-9.0910000000000005E-2</v>
      </c>
      <c r="H144" s="8">
        <v>-6.7059999999999995E-2</v>
      </c>
      <c r="I144" s="8">
        <v>1.1510069999999999</v>
      </c>
      <c r="J144" s="8"/>
      <c r="K144" s="5">
        <v>150</v>
      </c>
      <c r="L144" s="5">
        <v>165</v>
      </c>
      <c r="M144" s="5">
        <v>188</v>
      </c>
      <c r="N144" s="5">
        <v>168</v>
      </c>
      <c r="O144" s="5">
        <v>59</v>
      </c>
      <c r="P144" s="8">
        <v>474</v>
      </c>
      <c r="Q144" s="8">
        <v>7.2993000000000002E-2</v>
      </c>
      <c r="R144" s="8">
        <v>5.6180000000000001E-2</v>
      </c>
      <c r="S144" s="8">
        <v>1.1301589999999999</v>
      </c>
      <c r="T144" s="8"/>
      <c r="U144" s="5">
        <v>150</v>
      </c>
      <c r="V144" s="5">
        <v>165</v>
      </c>
      <c r="W144" s="5">
        <v>56</v>
      </c>
      <c r="X144" s="5">
        <v>342</v>
      </c>
      <c r="Y144" s="5">
        <v>36</v>
      </c>
      <c r="Z144" s="8">
        <v>470</v>
      </c>
      <c r="AA144" s="8">
        <v>-1.0592600000000001</v>
      </c>
      <c r="AB144" s="8">
        <v>-0.71858999999999995</v>
      </c>
      <c r="AC144" s="8">
        <v>1.1916169999999999</v>
      </c>
      <c r="AD144" s="5">
        <v>1.02963</v>
      </c>
      <c r="AE144" s="8"/>
      <c r="AF144" s="5">
        <v>0.85929599999999995</v>
      </c>
      <c r="AG144" s="8"/>
      <c r="AH144" s="5">
        <v>-9.5810000000000006E-2</v>
      </c>
    </row>
    <row r="145" spans="1:34">
      <c r="A145" s="5">
        <v>150</v>
      </c>
      <c r="B145" s="5">
        <v>180</v>
      </c>
      <c r="C145" s="5">
        <v>129</v>
      </c>
      <c r="D145" s="5">
        <v>245</v>
      </c>
      <c r="E145" s="5">
        <v>57</v>
      </c>
      <c r="F145" s="8">
        <v>488</v>
      </c>
      <c r="G145" s="8">
        <v>-0.40278000000000003</v>
      </c>
      <c r="H145" s="8">
        <v>-0.31015999999999999</v>
      </c>
      <c r="I145" s="8">
        <v>1.1299090000000001</v>
      </c>
      <c r="J145" s="8"/>
      <c r="K145" s="5">
        <v>150</v>
      </c>
      <c r="L145" s="5">
        <v>180</v>
      </c>
      <c r="M145" s="5">
        <v>207</v>
      </c>
      <c r="N145" s="5">
        <v>183</v>
      </c>
      <c r="O145" s="5">
        <v>47</v>
      </c>
      <c r="P145" s="8">
        <v>484</v>
      </c>
      <c r="Q145" s="8">
        <v>8.4506999999999999E-2</v>
      </c>
      <c r="R145" s="8">
        <v>6.1538000000000002E-2</v>
      </c>
      <c r="S145" s="8">
        <v>1.15727</v>
      </c>
      <c r="T145" s="8"/>
      <c r="U145" s="5">
        <v>150</v>
      </c>
      <c r="V145" s="5">
        <v>180</v>
      </c>
      <c r="W145" s="5">
        <v>66</v>
      </c>
      <c r="X145" s="5">
        <v>297</v>
      </c>
      <c r="Y145" s="5">
        <v>50</v>
      </c>
      <c r="Z145" s="8">
        <v>463</v>
      </c>
      <c r="AA145" s="8">
        <v>-0.87833000000000006</v>
      </c>
      <c r="AB145" s="8">
        <v>-0.63636000000000004</v>
      </c>
      <c r="AC145" s="8">
        <v>1.1597440000000001</v>
      </c>
      <c r="AD145" s="5">
        <v>0.98102100000000003</v>
      </c>
      <c r="AE145" s="8"/>
      <c r="AF145" s="5">
        <v>0.85309400000000002</v>
      </c>
      <c r="AG145" s="8"/>
      <c r="AH145" s="5">
        <v>-0.28466000000000002</v>
      </c>
    </row>
    <row r="146" spans="1:34">
      <c r="A146" s="5">
        <v>165</v>
      </c>
      <c r="B146" s="5">
        <v>0</v>
      </c>
      <c r="C146" s="5">
        <v>249</v>
      </c>
      <c r="D146" s="5">
        <v>111</v>
      </c>
      <c r="E146" s="5">
        <v>48</v>
      </c>
      <c r="F146" s="8">
        <v>456</v>
      </c>
      <c r="G146" s="8">
        <v>0.53906299999999996</v>
      </c>
      <c r="H146" s="8">
        <v>0.38333299999999998</v>
      </c>
      <c r="I146" s="8">
        <v>1.168831</v>
      </c>
      <c r="J146" s="8"/>
      <c r="K146" s="5">
        <v>165</v>
      </c>
      <c r="L146" s="5">
        <v>0</v>
      </c>
      <c r="M146" s="5">
        <v>188</v>
      </c>
      <c r="N146" s="5">
        <v>184</v>
      </c>
      <c r="O146" s="5">
        <v>46</v>
      </c>
      <c r="P146" s="8">
        <v>464</v>
      </c>
      <c r="Q146" s="8">
        <v>1.5152000000000001E-2</v>
      </c>
      <c r="R146" s="8">
        <v>1.0753E-2</v>
      </c>
      <c r="S146" s="8">
        <v>1.1698109999999999</v>
      </c>
      <c r="T146" s="8"/>
      <c r="U146" s="5">
        <v>165</v>
      </c>
      <c r="V146" s="5">
        <v>0</v>
      </c>
      <c r="W146" s="5">
        <v>75</v>
      </c>
      <c r="X146" s="5">
        <v>308</v>
      </c>
      <c r="Y146" s="5">
        <v>35</v>
      </c>
      <c r="Z146" s="8">
        <v>453</v>
      </c>
      <c r="AA146" s="8">
        <v>-0.92095000000000005</v>
      </c>
      <c r="AB146" s="8">
        <v>-0.60836000000000001</v>
      </c>
      <c r="AC146" s="8">
        <v>1.2044029999999999</v>
      </c>
      <c r="AD146" s="5">
        <v>1.0335479999999999</v>
      </c>
      <c r="AE146" s="8"/>
      <c r="AF146" s="5">
        <v>0.859259</v>
      </c>
      <c r="AG146" s="8"/>
      <c r="AH146" s="5">
        <v>0.27068599999999998</v>
      </c>
    </row>
    <row r="147" spans="1:34">
      <c r="A147" s="5">
        <v>165</v>
      </c>
      <c r="B147" s="5">
        <v>15</v>
      </c>
      <c r="C147" s="5">
        <v>158</v>
      </c>
      <c r="D147" s="5">
        <v>180</v>
      </c>
      <c r="E147" s="5">
        <v>48</v>
      </c>
      <c r="F147" s="8">
        <v>434</v>
      </c>
      <c r="G147" s="8">
        <v>-9.4020000000000006E-2</v>
      </c>
      <c r="H147" s="8">
        <v>-6.5089999999999995E-2</v>
      </c>
      <c r="I147" s="8">
        <v>1.181818</v>
      </c>
      <c r="J147" s="8"/>
      <c r="K147" s="5">
        <v>165</v>
      </c>
      <c r="L147" s="5">
        <v>15</v>
      </c>
      <c r="M147" s="5">
        <v>174</v>
      </c>
      <c r="N147" s="5">
        <v>185</v>
      </c>
      <c r="O147" s="5">
        <v>45</v>
      </c>
      <c r="P147" s="8">
        <v>449</v>
      </c>
      <c r="Q147" s="8">
        <v>-4.4179999999999997E-2</v>
      </c>
      <c r="R147" s="8">
        <v>-3.0640000000000001E-2</v>
      </c>
      <c r="S147" s="8">
        <v>1.1809210000000001</v>
      </c>
      <c r="T147" s="8"/>
      <c r="U147" s="5">
        <v>165</v>
      </c>
      <c r="V147" s="5">
        <v>15</v>
      </c>
      <c r="W147" s="5">
        <v>76</v>
      </c>
      <c r="X147" s="5">
        <v>374</v>
      </c>
      <c r="Y147" s="5">
        <v>35</v>
      </c>
      <c r="Z147" s="8">
        <v>520</v>
      </c>
      <c r="AA147" s="8">
        <v>-0.93125000000000002</v>
      </c>
      <c r="AB147" s="8">
        <v>-0.66222000000000003</v>
      </c>
      <c r="AC147" s="8">
        <v>1.168831</v>
      </c>
      <c r="AD147" s="5">
        <v>0.96562499999999996</v>
      </c>
      <c r="AE147" s="8"/>
      <c r="AF147" s="5">
        <v>0.83111100000000004</v>
      </c>
      <c r="AG147" s="8"/>
      <c r="AH147" s="5">
        <v>-8.4419999999999995E-2</v>
      </c>
    </row>
    <row r="148" spans="1:34">
      <c r="A148" s="5">
        <v>165</v>
      </c>
      <c r="B148" s="5">
        <v>30</v>
      </c>
      <c r="C148" s="5">
        <v>136</v>
      </c>
      <c r="D148" s="5">
        <v>248</v>
      </c>
      <c r="E148" s="5">
        <v>49</v>
      </c>
      <c r="F148" s="8">
        <v>482</v>
      </c>
      <c r="G148" s="8">
        <v>-0.39716000000000001</v>
      </c>
      <c r="H148" s="8">
        <v>-0.29166999999999998</v>
      </c>
      <c r="I148" s="8">
        <v>1.1531530000000001</v>
      </c>
      <c r="J148" s="8"/>
      <c r="K148" s="5">
        <v>165</v>
      </c>
      <c r="L148" s="5">
        <v>30</v>
      </c>
      <c r="M148" s="5">
        <v>117</v>
      </c>
      <c r="N148" s="5">
        <v>216</v>
      </c>
      <c r="O148" s="5">
        <v>41</v>
      </c>
      <c r="P148" s="8">
        <v>415</v>
      </c>
      <c r="Q148" s="8">
        <v>-0.46046999999999999</v>
      </c>
      <c r="R148" s="8">
        <v>-0.29730000000000001</v>
      </c>
      <c r="S148" s="8">
        <v>1.215328</v>
      </c>
      <c r="T148" s="8"/>
      <c r="U148" s="5">
        <v>165</v>
      </c>
      <c r="V148" s="5">
        <v>30</v>
      </c>
      <c r="W148" s="5">
        <v>66</v>
      </c>
      <c r="X148" s="5">
        <v>311</v>
      </c>
      <c r="Y148" s="5">
        <v>46</v>
      </c>
      <c r="Z148" s="8">
        <v>469</v>
      </c>
      <c r="AA148" s="8">
        <v>-0.91078000000000003</v>
      </c>
      <c r="AB148" s="8">
        <v>-0.64986999999999995</v>
      </c>
      <c r="AC148" s="8">
        <v>1.1671830000000001</v>
      </c>
      <c r="AD148" s="5">
        <v>1.0437190000000001</v>
      </c>
      <c r="AE148" s="8"/>
      <c r="AF148" s="5">
        <v>0.88222599999999995</v>
      </c>
      <c r="AG148" s="8"/>
      <c r="AH148" s="5">
        <v>-0.41267999999999999</v>
      </c>
    </row>
    <row r="149" spans="1:34">
      <c r="A149" s="5">
        <v>165</v>
      </c>
      <c r="B149" s="5">
        <v>45</v>
      </c>
      <c r="C149" s="5">
        <v>190</v>
      </c>
      <c r="D149" s="5">
        <v>200</v>
      </c>
      <c r="E149" s="5">
        <v>48</v>
      </c>
      <c r="F149" s="8">
        <v>486</v>
      </c>
      <c r="G149" s="8">
        <v>-3.4970000000000001E-2</v>
      </c>
      <c r="H149" s="8">
        <v>-2.564E-2</v>
      </c>
      <c r="I149" s="8">
        <v>1.1538459999999999</v>
      </c>
      <c r="J149" s="8"/>
      <c r="K149" s="5">
        <v>165</v>
      </c>
      <c r="L149" s="5">
        <v>45</v>
      </c>
      <c r="M149" s="5">
        <v>80</v>
      </c>
      <c r="N149" s="5">
        <v>334</v>
      </c>
      <c r="O149" s="5">
        <v>42</v>
      </c>
      <c r="P149" s="8">
        <v>498</v>
      </c>
      <c r="Q149" s="8">
        <v>-0.85235000000000005</v>
      </c>
      <c r="R149" s="8">
        <v>-0.61353000000000002</v>
      </c>
      <c r="S149" s="8">
        <v>1.1629210000000001</v>
      </c>
      <c r="T149" s="8"/>
      <c r="U149" s="5">
        <v>165</v>
      </c>
      <c r="V149" s="5">
        <v>45</v>
      </c>
      <c r="W149" s="5">
        <v>116</v>
      </c>
      <c r="X149" s="5">
        <v>251</v>
      </c>
      <c r="Y149" s="5">
        <v>49</v>
      </c>
      <c r="Z149" s="8">
        <v>465</v>
      </c>
      <c r="AA149" s="8">
        <v>-0.50943000000000005</v>
      </c>
      <c r="AB149" s="8">
        <v>-0.36785000000000001</v>
      </c>
      <c r="AC149" s="8">
        <v>1.161392</v>
      </c>
      <c r="AD149" s="5">
        <v>0.99643599999999999</v>
      </c>
      <c r="AE149" s="8"/>
      <c r="AF149" s="5">
        <v>0.85762700000000003</v>
      </c>
      <c r="AG149" s="8"/>
      <c r="AH149" s="5">
        <v>-0.29391</v>
      </c>
    </row>
    <row r="150" spans="1:34">
      <c r="A150" s="5">
        <v>165</v>
      </c>
      <c r="B150" s="5">
        <v>60</v>
      </c>
      <c r="C150" s="5">
        <v>253</v>
      </c>
      <c r="D150" s="5">
        <v>124</v>
      </c>
      <c r="E150" s="5">
        <v>45</v>
      </c>
      <c r="F150" s="8">
        <v>467</v>
      </c>
      <c r="G150" s="8">
        <v>0.48314600000000002</v>
      </c>
      <c r="H150" s="8">
        <v>0.34217500000000001</v>
      </c>
      <c r="I150" s="8">
        <v>1.1708069999999999</v>
      </c>
      <c r="J150" s="8"/>
      <c r="K150" s="5">
        <v>165</v>
      </c>
      <c r="L150" s="5">
        <v>60</v>
      </c>
      <c r="M150" s="5">
        <v>65</v>
      </c>
      <c r="N150" s="5">
        <v>310</v>
      </c>
      <c r="O150" s="5">
        <v>49</v>
      </c>
      <c r="P150" s="8">
        <v>473</v>
      </c>
      <c r="Q150" s="8">
        <v>-0.89744000000000002</v>
      </c>
      <c r="R150" s="8">
        <v>-0.65332999999999997</v>
      </c>
      <c r="S150" s="8">
        <v>1.1574070000000001</v>
      </c>
      <c r="T150" s="8"/>
      <c r="U150" s="5">
        <v>165</v>
      </c>
      <c r="V150" s="5">
        <v>60</v>
      </c>
      <c r="W150" s="5">
        <v>156</v>
      </c>
      <c r="X150" s="5">
        <v>171</v>
      </c>
      <c r="Y150" s="5">
        <v>58</v>
      </c>
      <c r="Z150" s="8">
        <v>443</v>
      </c>
      <c r="AA150" s="8">
        <v>-6.173E-2</v>
      </c>
      <c r="AB150" s="8">
        <v>-4.5870000000000001E-2</v>
      </c>
      <c r="AC150" s="8">
        <v>1.1473679999999999</v>
      </c>
      <c r="AD150" s="5">
        <v>1.009388</v>
      </c>
      <c r="AE150" s="8"/>
      <c r="AF150" s="5">
        <v>0.86844500000000002</v>
      </c>
      <c r="AG150" s="8"/>
      <c r="AH150" s="5">
        <v>0.29153000000000001</v>
      </c>
    </row>
    <row r="151" spans="1:34">
      <c r="A151" s="5">
        <v>165</v>
      </c>
      <c r="B151" s="5">
        <v>75</v>
      </c>
      <c r="C151" s="5">
        <v>303</v>
      </c>
      <c r="D151" s="5">
        <v>86</v>
      </c>
      <c r="E151" s="5">
        <v>50</v>
      </c>
      <c r="F151" s="8">
        <v>489</v>
      </c>
      <c r="G151" s="8">
        <v>0.750865</v>
      </c>
      <c r="H151" s="8">
        <v>0.55784100000000003</v>
      </c>
      <c r="I151" s="8">
        <v>1.1474930000000001</v>
      </c>
      <c r="J151" s="8"/>
      <c r="K151" s="5">
        <v>165</v>
      </c>
      <c r="L151" s="5">
        <v>75</v>
      </c>
      <c r="M151" s="5">
        <v>119</v>
      </c>
      <c r="N151" s="5">
        <v>238</v>
      </c>
      <c r="O151" s="5">
        <v>41</v>
      </c>
      <c r="P151" s="8">
        <v>439</v>
      </c>
      <c r="Q151" s="8">
        <v>-0.49791000000000002</v>
      </c>
      <c r="R151" s="8">
        <v>-0.33333000000000002</v>
      </c>
      <c r="S151" s="8">
        <v>1.1979869999999999</v>
      </c>
      <c r="T151" s="8"/>
      <c r="U151" s="5">
        <v>165</v>
      </c>
      <c r="V151" s="5">
        <v>75</v>
      </c>
      <c r="W151" s="5">
        <v>244</v>
      </c>
      <c r="X151" s="5">
        <v>105</v>
      </c>
      <c r="Y151" s="5">
        <v>55</v>
      </c>
      <c r="Z151" s="8">
        <v>459</v>
      </c>
      <c r="AA151" s="8">
        <v>0.53668000000000005</v>
      </c>
      <c r="AB151" s="8">
        <v>0.398281</v>
      </c>
      <c r="AC151" s="8">
        <v>1.148026</v>
      </c>
      <c r="AD151" s="5">
        <v>1.0235449999999999</v>
      </c>
      <c r="AE151" s="8"/>
      <c r="AF151" s="5">
        <v>0.88092899999999996</v>
      </c>
      <c r="AG151" s="8"/>
      <c r="AH151" s="5">
        <v>0.95794500000000005</v>
      </c>
    </row>
    <row r="152" spans="1:34">
      <c r="A152" s="5">
        <v>165</v>
      </c>
      <c r="B152" s="5">
        <v>90</v>
      </c>
      <c r="C152" s="5">
        <v>263</v>
      </c>
      <c r="D152" s="5">
        <v>111</v>
      </c>
      <c r="E152" s="5">
        <v>52</v>
      </c>
      <c r="F152" s="8">
        <v>478</v>
      </c>
      <c r="G152" s="8">
        <v>0.546763</v>
      </c>
      <c r="H152" s="8">
        <v>0.40641699999999997</v>
      </c>
      <c r="I152" s="8">
        <v>1.1472389999999999</v>
      </c>
      <c r="J152" s="8"/>
      <c r="K152" s="5">
        <v>165</v>
      </c>
      <c r="L152" s="5">
        <v>90</v>
      </c>
      <c r="M152" s="5">
        <v>172</v>
      </c>
      <c r="N152" s="5">
        <v>167</v>
      </c>
      <c r="O152" s="5">
        <v>40</v>
      </c>
      <c r="P152" s="8">
        <v>419</v>
      </c>
      <c r="Q152" s="8">
        <v>2.2831000000000001E-2</v>
      </c>
      <c r="R152" s="8">
        <v>1.4749E-2</v>
      </c>
      <c r="S152" s="8">
        <v>1.2150540000000001</v>
      </c>
      <c r="T152" s="8"/>
      <c r="U152" s="5">
        <v>165</v>
      </c>
      <c r="V152" s="5">
        <v>90</v>
      </c>
      <c r="W152" s="5">
        <v>337</v>
      </c>
      <c r="X152" s="5">
        <v>64</v>
      </c>
      <c r="Y152" s="5">
        <v>36</v>
      </c>
      <c r="Z152" s="8">
        <v>473</v>
      </c>
      <c r="AA152" s="8">
        <v>1</v>
      </c>
      <c r="AB152" s="8">
        <v>0.68079800000000001</v>
      </c>
      <c r="AC152" s="8">
        <v>1.1899109999999999</v>
      </c>
      <c r="AD152" s="5">
        <v>1.0697030000000001</v>
      </c>
      <c r="AE152" s="8"/>
      <c r="AF152" s="5">
        <v>0.89639800000000003</v>
      </c>
      <c r="AG152" s="8"/>
      <c r="AH152" s="5">
        <v>1.3020560000000001</v>
      </c>
    </row>
    <row r="153" spans="1:34">
      <c r="A153" s="5">
        <v>165</v>
      </c>
      <c r="B153" s="5">
        <v>105</v>
      </c>
      <c r="C153" s="5">
        <v>155</v>
      </c>
      <c r="D153" s="5">
        <v>182</v>
      </c>
      <c r="E153" s="5">
        <v>50</v>
      </c>
      <c r="F153" s="8">
        <v>437</v>
      </c>
      <c r="G153" s="8">
        <v>-0.11391999999999999</v>
      </c>
      <c r="H153" s="8">
        <v>-8.0119999999999997E-2</v>
      </c>
      <c r="I153" s="8">
        <v>1.1742159999999999</v>
      </c>
      <c r="J153" s="8"/>
      <c r="K153" s="5">
        <v>165</v>
      </c>
      <c r="L153" s="5">
        <v>105</v>
      </c>
      <c r="M153" s="5">
        <v>193</v>
      </c>
      <c r="N153" s="5">
        <v>185</v>
      </c>
      <c r="O153" s="5">
        <v>59</v>
      </c>
      <c r="P153" s="8">
        <v>496</v>
      </c>
      <c r="Q153" s="8">
        <v>2.7026999999999999E-2</v>
      </c>
      <c r="R153" s="8">
        <v>2.1163999999999999E-2</v>
      </c>
      <c r="S153" s="8">
        <v>1.1216619999999999</v>
      </c>
      <c r="T153" s="8"/>
      <c r="U153" s="5">
        <v>165</v>
      </c>
      <c r="V153" s="5">
        <v>105</v>
      </c>
      <c r="W153" s="5">
        <v>332</v>
      </c>
      <c r="X153" s="5">
        <v>63</v>
      </c>
      <c r="Y153" s="5">
        <v>36</v>
      </c>
      <c r="Z153" s="8">
        <v>467</v>
      </c>
      <c r="AA153" s="8">
        <v>1.0074909999999999</v>
      </c>
      <c r="AB153" s="8">
        <v>0.68101299999999998</v>
      </c>
      <c r="AC153" s="8">
        <v>1.1933530000000001</v>
      </c>
      <c r="AD153" s="5">
        <v>1.0037450000000001</v>
      </c>
      <c r="AE153" s="8"/>
      <c r="AF153" s="5">
        <v>0.84050599999999998</v>
      </c>
      <c r="AG153" s="8"/>
      <c r="AH153" s="5">
        <v>1.0966769999999999</v>
      </c>
    </row>
    <row r="154" spans="1:34">
      <c r="A154" s="5">
        <v>165</v>
      </c>
      <c r="B154" s="5">
        <v>120</v>
      </c>
      <c r="C154" s="5">
        <v>156</v>
      </c>
      <c r="D154" s="5">
        <v>206</v>
      </c>
      <c r="E154" s="5">
        <v>55</v>
      </c>
      <c r="F154" s="8">
        <v>472</v>
      </c>
      <c r="G154" s="8">
        <v>-0.18382000000000001</v>
      </c>
      <c r="H154" s="8">
        <v>-0.13811999999999999</v>
      </c>
      <c r="I154" s="8">
        <v>1.141956</v>
      </c>
      <c r="J154" s="8"/>
      <c r="K154" s="5">
        <v>165</v>
      </c>
      <c r="L154" s="5">
        <v>120</v>
      </c>
      <c r="M154" s="5">
        <v>131</v>
      </c>
      <c r="N154" s="5">
        <v>238</v>
      </c>
      <c r="O154" s="5">
        <v>49</v>
      </c>
      <c r="P154" s="8">
        <v>467</v>
      </c>
      <c r="Q154" s="8">
        <v>-0.40075</v>
      </c>
      <c r="R154" s="8">
        <v>-0.28997000000000001</v>
      </c>
      <c r="S154" s="8">
        <v>1.160377</v>
      </c>
      <c r="T154" s="8"/>
      <c r="U154" s="5">
        <v>165</v>
      </c>
      <c r="V154" s="5">
        <v>120</v>
      </c>
      <c r="W154" s="5">
        <v>283</v>
      </c>
      <c r="X154" s="5">
        <v>77</v>
      </c>
      <c r="Y154" s="5">
        <v>45</v>
      </c>
      <c r="Z154" s="8">
        <v>450</v>
      </c>
      <c r="AA154" s="8">
        <v>0.82399999999999995</v>
      </c>
      <c r="AB154" s="8">
        <v>0.57222200000000001</v>
      </c>
      <c r="AC154" s="8">
        <v>1.180328</v>
      </c>
      <c r="AD154" s="5">
        <v>0.96654499999999999</v>
      </c>
      <c r="AE154" s="8"/>
      <c r="AF154" s="5">
        <v>0.82782599999999995</v>
      </c>
      <c r="AG154" s="8"/>
      <c r="AH154" s="5">
        <v>0.61712299999999998</v>
      </c>
    </row>
    <row r="155" spans="1:34">
      <c r="A155" s="5">
        <v>165</v>
      </c>
      <c r="B155" s="5">
        <v>135</v>
      </c>
      <c r="C155" s="5">
        <v>183</v>
      </c>
      <c r="D155" s="5">
        <v>170</v>
      </c>
      <c r="E155" s="5">
        <v>57</v>
      </c>
      <c r="F155" s="8">
        <v>467</v>
      </c>
      <c r="G155" s="8">
        <v>4.8689000000000003E-2</v>
      </c>
      <c r="H155" s="8">
        <v>3.6826999999999999E-2</v>
      </c>
      <c r="I155" s="8">
        <v>1.1387100000000001</v>
      </c>
      <c r="J155" s="8"/>
      <c r="K155" s="5">
        <v>165</v>
      </c>
      <c r="L155" s="5">
        <v>135</v>
      </c>
      <c r="M155" s="5">
        <v>87</v>
      </c>
      <c r="N155" s="5">
        <v>292</v>
      </c>
      <c r="O155" s="5">
        <v>42</v>
      </c>
      <c r="P155" s="8">
        <v>463</v>
      </c>
      <c r="Q155" s="8">
        <v>-0.77947</v>
      </c>
      <c r="R155" s="8">
        <v>-0.54090000000000005</v>
      </c>
      <c r="S155" s="8">
        <v>1.180685</v>
      </c>
      <c r="T155" s="8"/>
      <c r="U155" s="5">
        <v>165</v>
      </c>
      <c r="V155" s="5">
        <v>135</v>
      </c>
      <c r="W155" s="5">
        <v>256</v>
      </c>
      <c r="X155" s="5">
        <v>130</v>
      </c>
      <c r="Y155" s="5">
        <v>56</v>
      </c>
      <c r="Z155" s="8">
        <v>498</v>
      </c>
      <c r="AA155" s="8">
        <v>0.422819</v>
      </c>
      <c r="AB155" s="8">
        <v>0.32642500000000002</v>
      </c>
      <c r="AC155" s="8">
        <v>1.128655</v>
      </c>
      <c r="AD155" s="5">
        <v>0.94322399999999995</v>
      </c>
      <c r="AE155" s="8"/>
      <c r="AF155" s="5">
        <v>0.81582200000000005</v>
      </c>
      <c r="AG155" s="8"/>
      <c r="AH155" s="5">
        <v>0.27091199999999999</v>
      </c>
    </row>
    <row r="156" spans="1:34">
      <c r="A156" s="5">
        <v>165</v>
      </c>
      <c r="B156" s="5">
        <v>150</v>
      </c>
      <c r="C156" s="5">
        <v>277</v>
      </c>
      <c r="D156" s="5">
        <v>113</v>
      </c>
      <c r="E156" s="5">
        <v>56</v>
      </c>
      <c r="F156" s="8">
        <v>502</v>
      </c>
      <c r="G156" s="8">
        <v>0.54304600000000003</v>
      </c>
      <c r="H156" s="8">
        <v>0.42051300000000003</v>
      </c>
      <c r="I156" s="8">
        <v>1.1271679999999999</v>
      </c>
      <c r="J156" s="8"/>
      <c r="K156" s="5">
        <v>165</v>
      </c>
      <c r="L156" s="5">
        <v>150</v>
      </c>
      <c r="M156" s="5">
        <v>70</v>
      </c>
      <c r="N156" s="5">
        <v>328</v>
      </c>
      <c r="O156" s="5">
        <v>40</v>
      </c>
      <c r="P156" s="8">
        <v>478</v>
      </c>
      <c r="Q156" s="8">
        <v>-0.92806</v>
      </c>
      <c r="R156" s="8">
        <v>-0.64824000000000004</v>
      </c>
      <c r="S156" s="8">
        <v>1.1775150000000001</v>
      </c>
      <c r="T156" s="8"/>
      <c r="U156" s="5">
        <v>165</v>
      </c>
      <c r="V156" s="5">
        <v>150</v>
      </c>
      <c r="W156" s="5">
        <v>176</v>
      </c>
      <c r="X156" s="5">
        <v>170</v>
      </c>
      <c r="Y156" s="5">
        <v>50</v>
      </c>
      <c r="Z156" s="8">
        <v>446</v>
      </c>
      <c r="AA156" s="8">
        <v>2.4389999999999998E-2</v>
      </c>
      <c r="AB156" s="8">
        <v>1.7340999999999999E-2</v>
      </c>
      <c r="AC156" s="8">
        <v>1.168919</v>
      </c>
      <c r="AD156" s="5">
        <v>1.037622</v>
      </c>
      <c r="AE156" s="8"/>
      <c r="AF156" s="5">
        <v>0.88582499999999997</v>
      </c>
      <c r="AG156" s="8"/>
      <c r="AH156" s="5">
        <v>0.27191300000000002</v>
      </c>
    </row>
    <row r="157" spans="1:34">
      <c r="A157" s="5">
        <v>165</v>
      </c>
      <c r="B157" s="5">
        <v>165</v>
      </c>
      <c r="C157" s="5">
        <v>274</v>
      </c>
      <c r="D157" s="5">
        <v>90</v>
      </c>
      <c r="E157" s="5">
        <v>46</v>
      </c>
      <c r="F157" s="8">
        <v>456</v>
      </c>
      <c r="G157" s="8">
        <v>0.71875</v>
      </c>
      <c r="H157" s="8">
        <v>0.50549500000000003</v>
      </c>
      <c r="I157" s="8">
        <v>1.174194</v>
      </c>
      <c r="J157" s="8"/>
      <c r="K157" s="5">
        <v>165</v>
      </c>
      <c r="L157" s="5">
        <v>165</v>
      </c>
      <c r="M157" s="5">
        <v>134</v>
      </c>
      <c r="N157" s="5">
        <v>214</v>
      </c>
      <c r="O157" s="5">
        <v>57</v>
      </c>
      <c r="P157" s="8">
        <v>462</v>
      </c>
      <c r="Q157" s="8">
        <v>-0.30534</v>
      </c>
      <c r="R157" s="8">
        <v>-0.22989000000000001</v>
      </c>
      <c r="S157" s="8">
        <v>1.140984</v>
      </c>
      <c r="T157" s="8"/>
      <c r="U157" s="5">
        <v>165</v>
      </c>
      <c r="V157" s="5">
        <v>165</v>
      </c>
      <c r="W157" s="5">
        <v>122</v>
      </c>
      <c r="X157" s="5">
        <v>243</v>
      </c>
      <c r="Y157" s="5">
        <v>57</v>
      </c>
      <c r="Z157" s="8">
        <v>479</v>
      </c>
      <c r="AA157" s="8">
        <v>-0.43369000000000002</v>
      </c>
      <c r="AB157" s="8">
        <v>-0.33151000000000003</v>
      </c>
      <c r="AC157" s="8">
        <v>1.13354</v>
      </c>
      <c r="AD157" s="5">
        <v>0.94406299999999999</v>
      </c>
      <c r="AE157" s="8"/>
      <c r="AF157" s="5">
        <v>0.82220899999999997</v>
      </c>
      <c r="AG157" s="8"/>
      <c r="AH157" s="5">
        <v>0.40990700000000002</v>
      </c>
    </row>
    <row r="158" spans="1:34">
      <c r="A158" s="5">
        <v>165</v>
      </c>
      <c r="B158" s="5">
        <v>180</v>
      </c>
      <c r="C158" s="5">
        <v>266</v>
      </c>
      <c r="D158" s="5">
        <v>105</v>
      </c>
      <c r="E158" s="5">
        <v>50</v>
      </c>
      <c r="F158" s="8">
        <v>471</v>
      </c>
      <c r="G158" s="8">
        <v>0.59409599999999996</v>
      </c>
      <c r="H158" s="8">
        <v>0.43396200000000001</v>
      </c>
      <c r="I158" s="8">
        <v>1.1557630000000001</v>
      </c>
      <c r="J158" s="8"/>
      <c r="K158" s="5">
        <v>165</v>
      </c>
      <c r="L158" s="5">
        <v>180</v>
      </c>
      <c r="M158" s="5">
        <v>187</v>
      </c>
      <c r="N158" s="5">
        <v>179</v>
      </c>
      <c r="O158" s="5">
        <v>45</v>
      </c>
      <c r="P158" s="8">
        <v>456</v>
      </c>
      <c r="Q158" s="8">
        <v>3.125E-2</v>
      </c>
      <c r="R158" s="8">
        <v>2.1857999999999999E-2</v>
      </c>
      <c r="S158" s="8">
        <v>1.176849</v>
      </c>
      <c r="T158" s="8"/>
      <c r="U158" s="5">
        <v>165</v>
      </c>
      <c r="V158" s="5">
        <v>180</v>
      </c>
      <c r="W158" s="5">
        <v>94</v>
      </c>
      <c r="X158" s="5">
        <v>316</v>
      </c>
      <c r="Y158" s="5">
        <v>39</v>
      </c>
      <c r="Z158" s="8">
        <v>488</v>
      </c>
      <c r="AA158" s="8">
        <v>-0.77083000000000002</v>
      </c>
      <c r="AB158" s="8">
        <v>-0.54146000000000005</v>
      </c>
      <c r="AC158" s="8">
        <v>1.174785</v>
      </c>
      <c r="AD158" s="5">
        <v>0.98230499999999998</v>
      </c>
      <c r="AE158" s="8"/>
      <c r="AF158" s="5">
        <v>0.84295100000000001</v>
      </c>
      <c r="AG158" s="8"/>
      <c r="AH158" s="5">
        <v>0.28024399999999999</v>
      </c>
    </row>
    <row r="159" spans="1:34">
      <c r="A159" s="5">
        <v>180</v>
      </c>
      <c r="B159" s="5">
        <v>0</v>
      </c>
      <c r="C159" s="5">
        <v>362</v>
      </c>
      <c r="D159" s="5">
        <v>70</v>
      </c>
      <c r="E159" s="5">
        <v>37</v>
      </c>
      <c r="F159" s="8">
        <v>506</v>
      </c>
      <c r="G159" s="8">
        <v>0.95424799999999999</v>
      </c>
      <c r="H159" s="8">
        <v>0.67592600000000003</v>
      </c>
      <c r="I159" s="8">
        <v>1.1707320000000001</v>
      </c>
      <c r="J159" s="8"/>
      <c r="K159" s="5">
        <v>180</v>
      </c>
      <c r="L159" s="5">
        <v>0</v>
      </c>
      <c r="M159" s="5">
        <v>181</v>
      </c>
      <c r="N159" s="5">
        <v>172</v>
      </c>
      <c r="O159" s="5">
        <v>55</v>
      </c>
      <c r="P159" s="8">
        <v>463</v>
      </c>
      <c r="Q159" s="8">
        <v>3.4221000000000001E-2</v>
      </c>
      <c r="R159" s="8">
        <v>2.5496000000000001E-2</v>
      </c>
      <c r="S159" s="8">
        <v>1.146104</v>
      </c>
      <c r="T159" s="8"/>
      <c r="U159" s="5">
        <v>180</v>
      </c>
      <c r="V159" s="5">
        <v>0</v>
      </c>
      <c r="W159" s="5">
        <v>182</v>
      </c>
      <c r="X159" s="5">
        <v>171</v>
      </c>
      <c r="Y159" s="5">
        <v>72</v>
      </c>
      <c r="Z159" s="8">
        <v>497</v>
      </c>
      <c r="AA159" s="8">
        <v>3.7037E-2</v>
      </c>
      <c r="AB159" s="8">
        <v>3.1161000000000001E-2</v>
      </c>
      <c r="AC159" s="8">
        <v>1.0861540000000001</v>
      </c>
      <c r="AD159" s="5">
        <v>0.97712399999999999</v>
      </c>
      <c r="AE159" s="8"/>
      <c r="AF159" s="5">
        <v>0.83796300000000001</v>
      </c>
      <c r="AG159" s="8"/>
      <c r="AH159" s="5">
        <v>1.0853660000000001</v>
      </c>
    </row>
    <row r="160" spans="1:34">
      <c r="A160" s="5">
        <v>180</v>
      </c>
      <c r="B160" s="5">
        <v>15</v>
      </c>
      <c r="C160" s="5">
        <v>287</v>
      </c>
      <c r="D160" s="5">
        <v>84</v>
      </c>
      <c r="E160" s="5">
        <v>37</v>
      </c>
      <c r="F160" s="8">
        <v>445</v>
      </c>
      <c r="G160" s="8">
        <v>0.82857099999999995</v>
      </c>
      <c r="H160" s="8">
        <v>0.54717000000000005</v>
      </c>
      <c r="I160" s="8">
        <v>1.204545</v>
      </c>
      <c r="J160" s="8"/>
      <c r="K160" s="5">
        <v>180</v>
      </c>
      <c r="L160" s="5">
        <v>15</v>
      </c>
      <c r="M160" s="5">
        <v>242</v>
      </c>
      <c r="N160" s="5">
        <v>138</v>
      </c>
      <c r="O160" s="5">
        <v>41</v>
      </c>
      <c r="P160" s="8">
        <v>462</v>
      </c>
      <c r="Q160" s="8">
        <v>0.39694699999999999</v>
      </c>
      <c r="R160" s="8">
        <v>0.27368399999999998</v>
      </c>
      <c r="S160" s="8">
        <v>1.1838010000000001</v>
      </c>
      <c r="T160" s="8"/>
      <c r="U160" s="5">
        <v>180</v>
      </c>
      <c r="V160" s="5">
        <v>15</v>
      </c>
      <c r="W160" s="5">
        <v>101</v>
      </c>
      <c r="X160" s="5">
        <v>259</v>
      </c>
      <c r="Y160" s="5">
        <v>50</v>
      </c>
      <c r="Z160" s="8">
        <v>460</v>
      </c>
      <c r="AA160" s="8">
        <v>-0.60768999999999995</v>
      </c>
      <c r="AB160" s="8">
        <v>-0.43889</v>
      </c>
      <c r="AC160" s="8">
        <v>1.1612899999999999</v>
      </c>
      <c r="AD160" s="5">
        <v>1.0485789999999999</v>
      </c>
      <c r="AE160" s="8"/>
      <c r="AF160" s="5">
        <v>0.87416499999999997</v>
      </c>
      <c r="AG160" s="8"/>
      <c r="AH160" s="5">
        <v>0.917682</v>
      </c>
    </row>
    <row r="161" spans="1:34">
      <c r="A161" s="5">
        <v>180</v>
      </c>
      <c r="B161" s="5">
        <v>30</v>
      </c>
      <c r="C161" s="5">
        <v>226</v>
      </c>
      <c r="D161" s="5">
        <v>152</v>
      </c>
      <c r="E161" s="5">
        <v>45</v>
      </c>
      <c r="F161" s="8">
        <v>468</v>
      </c>
      <c r="G161" s="8">
        <v>0.276119</v>
      </c>
      <c r="H161" s="8">
        <v>0.195767</v>
      </c>
      <c r="I161" s="8">
        <v>1.1702790000000001</v>
      </c>
      <c r="J161" s="8"/>
      <c r="K161" s="5">
        <v>180</v>
      </c>
      <c r="L161" s="5">
        <v>30</v>
      </c>
      <c r="M161" s="5">
        <v>235</v>
      </c>
      <c r="N161" s="5">
        <v>115</v>
      </c>
      <c r="O161" s="5">
        <v>44</v>
      </c>
      <c r="P161" s="8">
        <v>438</v>
      </c>
      <c r="Q161" s="8">
        <v>0.50420200000000004</v>
      </c>
      <c r="R161" s="8">
        <v>0.34285700000000002</v>
      </c>
      <c r="S161" s="8">
        <v>1.1904760000000001</v>
      </c>
      <c r="T161" s="8"/>
      <c r="U161" s="5">
        <v>180</v>
      </c>
      <c r="V161" s="5">
        <v>30</v>
      </c>
      <c r="W161" s="5">
        <v>72</v>
      </c>
      <c r="X161" s="5">
        <v>319</v>
      </c>
      <c r="Y161" s="5">
        <v>54</v>
      </c>
      <c r="Z161" s="8">
        <v>499</v>
      </c>
      <c r="AA161" s="8">
        <v>-0.82608999999999999</v>
      </c>
      <c r="AB161" s="8">
        <v>-0.63170999999999999</v>
      </c>
      <c r="AC161" s="8">
        <v>1.1333329999999999</v>
      </c>
      <c r="AD161" s="5">
        <v>1.0013840000000001</v>
      </c>
      <c r="AE161" s="8"/>
      <c r="AF161" s="5">
        <v>0.87224199999999996</v>
      </c>
      <c r="AG161" s="8"/>
      <c r="AH161" s="5">
        <v>0.41328300000000001</v>
      </c>
    </row>
    <row r="162" spans="1:34">
      <c r="A162" s="5">
        <v>180</v>
      </c>
      <c r="B162" s="5">
        <v>45</v>
      </c>
      <c r="C162" s="5">
        <v>180</v>
      </c>
      <c r="D162" s="5">
        <v>170</v>
      </c>
      <c r="E162" s="5">
        <v>46</v>
      </c>
      <c r="F162" s="8">
        <v>442</v>
      </c>
      <c r="G162" s="8">
        <v>4.1321999999999998E-2</v>
      </c>
      <c r="H162" s="8">
        <v>2.8570999999999999E-2</v>
      </c>
      <c r="I162" s="8">
        <v>1.1824319999999999</v>
      </c>
      <c r="J162" s="8"/>
      <c r="K162" s="5">
        <v>180</v>
      </c>
      <c r="L162" s="5">
        <v>45</v>
      </c>
      <c r="M162" s="5">
        <v>171</v>
      </c>
      <c r="N162" s="5">
        <v>196</v>
      </c>
      <c r="O162" s="5">
        <v>56</v>
      </c>
      <c r="P162" s="8">
        <v>479</v>
      </c>
      <c r="Q162" s="8">
        <v>-8.9609999999999995E-2</v>
      </c>
      <c r="R162" s="8">
        <v>-6.812E-2</v>
      </c>
      <c r="S162" s="8">
        <v>1.136223</v>
      </c>
      <c r="T162" s="8"/>
      <c r="U162" s="5">
        <v>180</v>
      </c>
      <c r="V162" s="5">
        <v>45</v>
      </c>
      <c r="W162" s="5">
        <v>74</v>
      </c>
      <c r="X162" s="5">
        <v>366</v>
      </c>
      <c r="Y162" s="5">
        <v>30</v>
      </c>
      <c r="Z162" s="8">
        <v>500</v>
      </c>
      <c r="AA162" s="8">
        <v>-0.97333000000000003</v>
      </c>
      <c r="AB162" s="8">
        <v>-0.66364000000000001</v>
      </c>
      <c r="AC162" s="8">
        <v>1.1891890000000001</v>
      </c>
      <c r="AD162" s="5">
        <v>0.98666699999999996</v>
      </c>
      <c r="AE162" s="8"/>
      <c r="AF162" s="5">
        <v>0.83181799999999995</v>
      </c>
      <c r="AG162" s="8"/>
      <c r="AH162" s="5">
        <v>-9.4589999999999994E-2</v>
      </c>
    </row>
    <row r="163" spans="1:34">
      <c r="A163" s="5">
        <v>180</v>
      </c>
      <c r="B163" s="5">
        <v>60</v>
      </c>
      <c r="C163" s="5">
        <v>214</v>
      </c>
      <c r="D163" s="5">
        <v>132</v>
      </c>
      <c r="E163" s="5">
        <v>53</v>
      </c>
      <c r="F163" s="8">
        <v>452</v>
      </c>
      <c r="G163" s="8">
        <v>0.32539699999999999</v>
      </c>
      <c r="H163" s="8">
        <v>0.23699400000000001</v>
      </c>
      <c r="I163" s="8">
        <v>1.1571910000000001</v>
      </c>
      <c r="J163" s="8"/>
      <c r="K163" s="5">
        <v>180</v>
      </c>
      <c r="L163" s="5">
        <v>60</v>
      </c>
      <c r="M163" s="5">
        <v>113</v>
      </c>
      <c r="N163" s="5">
        <v>234</v>
      </c>
      <c r="O163" s="5">
        <v>50</v>
      </c>
      <c r="P163" s="8">
        <v>447</v>
      </c>
      <c r="Q163" s="8">
        <v>-0.48987999999999998</v>
      </c>
      <c r="R163" s="8">
        <v>-0.34870000000000001</v>
      </c>
      <c r="S163" s="8">
        <v>1.16835</v>
      </c>
      <c r="T163" s="8"/>
      <c r="U163" s="5">
        <v>180</v>
      </c>
      <c r="V163" s="5">
        <v>60</v>
      </c>
      <c r="W163" s="5">
        <v>70</v>
      </c>
      <c r="X163" s="5">
        <v>289</v>
      </c>
      <c r="Y163" s="5">
        <v>32</v>
      </c>
      <c r="Z163" s="8">
        <v>423</v>
      </c>
      <c r="AA163" s="8">
        <v>-0.98206000000000004</v>
      </c>
      <c r="AB163" s="8">
        <v>-0.61002999999999996</v>
      </c>
      <c r="AC163" s="8">
        <v>1.2336769999999999</v>
      </c>
      <c r="AD163" s="5">
        <v>1.071982</v>
      </c>
      <c r="AE163" s="8"/>
      <c r="AF163" s="5">
        <v>0.86927100000000002</v>
      </c>
      <c r="AG163" s="8"/>
      <c r="AH163" s="5">
        <v>-0.14249999999999999</v>
      </c>
    </row>
    <row r="164" spans="1:34">
      <c r="A164" s="5">
        <v>180</v>
      </c>
      <c r="B164" s="5">
        <v>75</v>
      </c>
      <c r="C164" s="5">
        <v>302</v>
      </c>
      <c r="D164" s="5">
        <v>73</v>
      </c>
      <c r="E164" s="5">
        <v>45</v>
      </c>
      <c r="F164" s="8">
        <v>465</v>
      </c>
      <c r="G164" s="8">
        <v>0.864151</v>
      </c>
      <c r="H164" s="8">
        <v>0.61066699999999996</v>
      </c>
      <c r="I164" s="8">
        <v>1.171875</v>
      </c>
      <c r="J164" s="8"/>
      <c r="K164" s="5">
        <v>180</v>
      </c>
      <c r="L164" s="5">
        <v>75</v>
      </c>
      <c r="M164" s="5">
        <v>134</v>
      </c>
      <c r="N164" s="5">
        <v>254</v>
      </c>
      <c r="O164" s="5">
        <v>47</v>
      </c>
      <c r="P164" s="8">
        <v>482</v>
      </c>
      <c r="Q164" s="8">
        <v>-0.42553000000000002</v>
      </c>
      <c r="R164" s="8">
        <v>-0.30928</v>
      </c>
      <c r="S164" s="8">
        <v>1.158209</v>
      </c>
      <c r="T164" s="8"/>
      <c r="U164" s="5">
        <v>180</v>
      </c>
      <c r="V164" s="5">
        <v>75</v>
      </c>
      <c r="W164" s="5">
        <v>106</v>
      </c>
      <c r="X164" s="5">
        <v>249</v>
      </c>
      <c r="Y164" s="5">
        <v>53</v>
      </c>
      <c r="Z164" s="8">
        <v>461</v>
      </c>
      <c r="AA164" s="8">
        <v>-0.54788999999999999</v>
      </c>
      <c r="AB164" s="8">
        <v>-0.40282000000000001</v>
      </c>
      <c r="AC164" s="8">
        <v>1.1525970000000001</v>
      </c>
      <c r="AD164" s="5">
        <v>1.0531600000000001</v>
      </c>
      <c r="AE164" s="8"/>
      <c r="AF164" s="5">
        <v>0.89666500000000005</v>
      </c>
      <c r="AG164" s="8"/>
      <c r="AH164" s="5">
        <v>0.40054400000000001</v>
      </c>
    </row>
    <row r="165" spans="1:34">
      <c r="A165" s="5">
        <v>180</v>
      </c>
      <c r="B165" s="5">
        <v>90</v>
      </c>
      <c r="C165" s="5">
        <v>338</v>
      </c>
      <c r="D165" s="5">
        <v>60</v>
      </c>
      <c r="E165" s="5">
        <v>31</v>
      </c>
      <c r="F165" s="8">
        <v>460</v>
      </c>
      <c r="G165" s="8">
        <v>1.069231</v>
      </c>
      <c r="H165" s="8">
        <v>0.698492</v>
      </c>
      <c r="I165" s="8">
        <v>1.2097260000000001</v>
      </c>
      <c r="J165" s="8"/>
      <c r="K165" s="5">
        <v>180</v>
      </c>
      <c r="L165" s="5">
        <v>90</v>
      </c>
      <c r="M165" s="5">
        <v>169</v>
      </c>
      <c r="N165" s="5">
        <v>190</v>
      </c>
      <c r="O165" s="5">
        <v>52</v>
      </c>
      <c r="P165" s="8">
        <v>463</v>
      </c>
      <c r="Q165" s="8">
        <v>-7.9850000000000004E-2</v>
      </c>
      <c r="R165" s="8">
        <v>-5.8500000000000003E-2</v>
      </c>
      <c r="S165" s="8">
        <v>1.1543410000000001</v>
      </c>
      <c r="T165" s="8"/>
      <c r="U165" s="5">
        <v>180</v>
      </c>
      <c r="V165" s="5">
        <v>90</v>
      </c>
      <c r="W165" s="5">
        <v>186</v>
      </c>
      <c r="X165" s="5">
        <v>142</v>
      </c>
      <c r="Y165" s="5">
        <v>56</v>
      </c>
      <c r="Z165" s="8">
        <v>440</v>
      </c>
      <c r="AA165" s="8">
        <v>0.183333</v>
      </c>
      <c r="AB165" s="8">
        <v>0.13414599999999999</v>
      </c>
      <c r="AC165" s="8">
        <v>1.15493</v>
      </c>
      <c r="AD165" s="5">
        <v>1.0346150000000001</v>
      </c>
      <c r="AE165" s="8"/>
      <c r="AF165" s="5">
        <v>0.84924599999999995</v>
      </c>
      <c r="AG165" s="8"/>
      <c r="AH165" s="5">
        <v>1.1048629999999999</v>
      </c>
    </row>
    <row r="166" spans="1:34">
      <c r="A166" s="5">
        <v>180</v>
      </c>
      <c r="B166" s="5">
        <v>105</v>
      </c>
      <c r="C166" s="5">
        <v>319</v>
      </c>
      <c r="D166" s="5">
        <v>78</v>
      </c>
      <c r="E166" s="5">
        <v>48</v>
      </c>
      <c r="F166" s="8">
        <v>493</v>
      </c>
      <c r="G166" s="8">
        <v>0.82252599999999998</v>
      </c>
      <c r="H166" s="8">
        <v>0.60705299999999995</v>
      </c>
      <c r="I166" s="8">
        <v>1.150725</v>
      </c>
      <c r="J166" s="8"/>
      <c r="K166" s="5">
        <v>180</v>
      </c>
      <c r="L166" s="5">
        <v>105</v>
      </c>
      <c r="M166" s="5">
        <v>225</v>
      </c>
      <c r="N166" s="5">
        <v>133</v>
      </c>
      <c r="O166" s="5">
        <v>58</v>
      </c>
      <c r="P166" s="8">
        <v>474</v>
      </c>
      <c r="Q166" s="8">
        <v>0.33576600000000001</v>
      </c>
      <c r="R166" s="8">
        <v>0.25698300000000002</v>
      </c>
      <c r="S166" s="8">
        <v>1.132911</v>
      </c>
      <c r="T166" s="8"/>
      <c r="U166" s="5">
        <v>180</v>
      </c>
      <c r="V166" s="5">
        <v>105</v>
      </c>
      <c r="W166" s="5">
        <v>253</v>
      </c>
      <c r="X166" s="5">
        <v>109</v>
      </c>
      <c r="Y166" s="5">
        <v>49</v>
      </c>
      <c r="Z166" s="8">
        <v>460</v>
      </c>
      <c r="AA166" s="8">
        <v>0.55384599999999995</v>
      </c>
      <c r="AB166" s="8">
        <v>0.39778999999999998</v>
      </c>
      <c r="AC166" s="8">
        <v>1.1639870000000001</v>
      </c>
      <c r="AD166" s="5">
        <v>1.019604</v>
      </c>
      <c r="AE166" s="8"/>
      <c r="AF166" s="5">
        <v>0.88273100000000004</v>
      </c>
      <c r="AG166" s="8"/>
      <c r="AH166" s="5">
        <v>1.4678009999999999</v>
      </c>
    </row>
    <row r="167" spans="1:34">
      <c r="A167" s="5">
        <v>180</v>
      </c>
      <c r="B167" s="5">
        <v>120</v>
      </c>
      <c r="C167" s="5">
        <v>219</v>
      </c>
      <c r="D167" s="5">
        <v>142</v>
      </c>
      <c r="E167" s="5">
        <v>43</v>
      </c>
      <c r="F167" s="8">
        <v>447</v>
      </c>
      <c r="G167" s="8">
        <v>0.31174099999999999</v>
      </c>
      <c r="H167" s="8">
        <v>0.21329600000000001</v>
      </c>
      <c r="I167" s="8">
        <v>1.1875</v>
      </c>
      <c r="J167" s="8"/>
      <c r="K167" s="5">
        <v>180</v>
      </c>
      <c r="L167" s="5">
        <v>120</v>
      </c>
      <c r="M167" s="5">
        <v>239</v>
      </c>
      <c r="N167" s="5">
        <v>138</v>
      </c>
      <c r="O167" s="5">
        <v>46</v>
      </c>
      <c r="P167" s="8">
        <v>469</v>
      </c>
      <c r="Q167" s="8">
        <v>0.37546499999999999</v>
      </c>
      <c r="R167" s="8">
        <v>0.267905</v>
      </c>
      <c r="S167" s="8">
        <v>1.1671830000000001</v>
      </c>
      <c r="T167" s="8"/>
      <c r="U167" s="5">
        <v>180</v>
      </c>
      <c r="V167" s="5">
        <v>120</v>
      </c>
      <c r="W167" s="5">
        <v>313</v>
      </c>
      <c r="X167" s="5">
        <v>78</v>
      </c>
      <c r="Y167" s="5">
        <v>45</v>
      </c>
      <c r="Z167" s="8">
        <v>481</v>
      </c>
      <c r="AA167" s="8">
        <v>0.83629900000000001</v>
      </c>
      <c r="AB167" s="8">
        <v>0.60102299999999997</v>
      </c>
      <c r="AC167" s="8">
        <v>1.1636899999999999</v>
      </c>
      <c r="AD167" s="5">
        <v>0.98238599999999998</v>
      </c>
      <c r="AE167" s="8"/>
      <c r="AF167" s="5">
        <v>0.844916</v>
      </c>
      <c r="AG167" s="8"/>
      <c r="AH167" s="5">
        <v>1.405033</v>
      </c>
    </row>
    <row r="168" spans="1:34">
      <c r="A168" s="5">
        <v>180</v>
      </c>
      <c r="B168" s="5">
        <v>135</v>
      </c>
      <c r="C168" s="5">
        <v>193</v>
      </c>
      <c r="D168" s="5">
        <v>187</v>
      </c>
      <c r="E168" s="5">
        <v>55</v>
      </c>
      <c r="F168" s="8">
        <v>490</v>
      </c>
      <c r="G168" s="8">
        <v>2.069E-2</v>
      </c>
      <c r="H168" s="8">
        <v>1.5789000000000001E-2</v>
      </c>
      <c r="I168" s="8">
        <v>1.134328</v>
      </c>
      <c r="J168" s="8"/>
      <c r="K168" s="5">
        <v>180</v>
      </c>
      <c r="L168" s="5">
        <v>135</v>
      </c>
      <c r="M168" s="5">
        <v>162</v>
      </c>
      <c r="N168" s="5">
        <v>169</v>
      </c>
      <c r="O168" s="5">
        <v>50</v>
      </c>
      <c r="P168" s="8">
        <v>431</v>
      </c>
      <c r="Q168" s="8">
        <v>-3.0300000000000001E-2</v>
      </c>
      <c r="R168" s="8">
        <v>-2.1149999999999999E-2</v>
      </c>
      <c r="S168" s="8">
        <v>1.1779360000000001</v>
      </c>
      <c r="T168" s="8"/>
      <c r="U168" s="5">
        <v>180</v>
      </c>
      <c r="V168" s="5">
        <v>135</v>
      </c>
      <c r="W168" s="5">
        <v>321</v>
      </c>
      <c r="X168" s="5">
        <v>59</v>
      </c>
      <c r="Y168" s="5">
        <v>34</v>
      </c>
      <c r="Z168" s="8">
        <v>448</v>
      </c>
      <c r="AA168" s="8">
        <v>1.0564519999999999</v>
      </c>
      <c r="AB168" s="8">
        <v>0.68947400000000003</v>
      </c>
      <c r="AC168" s="8">
        <v>1.210191</v>
      </c>
      <c r="AD168" s="5">
        <v>1.0282260000000001</v>
      </c>
      <c r="AE168" s="8"/>
      <c r="AF168" s="5">
        <v>0.84473699999999996</v>
      </c>
      <c r="AG168" s="8"/>
      <c r="AH168" s="5">
        <v>1.1050960000000001</v>
      </c>
    </row>
    <row r="169" spans="1:34">
      <c r="A169" s="5">
        <v>180</v>
      </c>
      <c r="B169" s="5">
        <v>150</v>
      </c>
      <c r="C169" s="5">
        <v>218</v>
      </c>
      <c r="D169" s="5">
        <v>150</v>
      </c>
      <c r="E169" s="5">
        <v>46</v>
      </c>
      <c r="F169" s="8">
        <v>460</v>
      </c>
      <c r="G169" s="8">
        <v>0.26153799999999999</v>
      </c>
      <c r="H169" s="8">
        <v>0.184783</v>
      </c>
      <c r="I169" s="8">
        <v>1.171975</v>
      </c>
      <c r="J169" s="8"/>
      <c r="K169" s="5">
        <v>180</v>
      </c>
      <c r="L169" s="5">
        <v>150</v>
      </c>
      <c r="M169" s="5">
        <v>124</v>
      </c>
      <c r="N169" s="5">
        <v>237</v>
      </c>
      <c r="O169" s="5">
        <v>50</v>
      </c>
      <c r="P169" s="8">
        <v>461</v>
      </c>
      <c r="Q169" s="8">
        <v>-0.43295</v>
      </c>
      <c r="R169" s="8">
        <v>-0.31302000000000002</v>
      </c>
      <c r="S169" s="8">
        <v>1.1607719999999999</v>
      </c>
      <c r="T169" s="8"/>
      <c r="U169" s="5">
        <v>180</v>
      </c>
      <c r="V169" s="5">
        <v>150</v>
      </c>
      <c r="W169" s="5">
        <v>325</v>
      </c>
      <c r="X169" s="5">
        <v>65</v>
      </c>
      <c r="Y169" s="5">
        <v>44</v>
      </c>
      <c r="Z169" s="8">
        <v>478</v>
      </c>
      <c r="AA169" s="8">
        <v>0.93525199999999997</v>
      </c>
      <c r="AB169" s="8">
        <v>0.66666700000000001</v>
      </c>
      <c r="AC169" s="8">
        <v>1.167665</v>
      </c>
      <c r="AD169" s="5">
        <v>1.0314049999999999</v>
      </c>
      <c r="AE169" s="8"/>
      <c r="AF169" s="5">
        <v>0.87954399999999999</v>
      </c>
      <c r="AG169" s="8"/>
      <c r="AH169" s="5">
        <v>0.90079600000000004</v>
      </c>
    </row>
    <row r="170" spans="1:34">
      <c r="A170" s="5">
        <v>180</v>
      </c>
      <c r="B170" s="5">
        <v>165</v>
      </c>
      <c r="C170" s="5">
        <v>291</v>
      </c>
      <c r="D170" s="5">
        <v>82</v>
      </c>
      <c r="E170" s="5">
        <v>48</v>
      </c>
      <c r="F170" s="8">
        <v>469</v>
      </c>
      <c r="G170" s="8">
        <v>0.77695199999999998</v>
      </c>
      <c r="H170" s="8">
        <v>0.56032199999999999</v>
      </c>
      <c r="I170" s="8">
        <v>1.161994</v>
      </c>
      <c r="J170" s="8"/>
      <c r="K170" s="5">
        <v>180</v>
      </c>
      <c r="L170" s="5">
        <v>165</v>
      </c>
      <c r="M170" s="5">
        <v>138</v>
      </c>
      <c r="N170" s="5">
        <v>240</v>
      </c>
      <c r="O170" s="5">
        <v>55</v>
      </c>
      <c r="P170" s="8">
        <v>488</v>
      </c>
      <c r="Q170" s="8">
        <v>-0.35416999999999998</v>
      </c>
      <c r="R170" s="8">
        <v>-0.26984000000000002</v>
      </c>
      <c r="S170" s="8">
        <v>1.135135</v>
      </c>
      <c r="T170" s="8"/>
      <c r="U170" s="5">
        <v>180</v>
      </c>
      <c r="V170" s="5">
        <v>165</v>
      </c>
      <c r="W170" s="5">
        <v>234</v>
      </c>
      <c r="X170" s="5">
        <v>112</v>
      </c>
      <c r="Y170" s="5">
        <v>55</v>
      </c>
      <c r="Z170" s="8">
        <v>456</v>
      </c>
      <c r="AA170" s="8">
        <v>0.47656300000000001</v>
      </c>
      <c r="AB170" s="8">
        <v>0.352601</v>
      </c>
      <c r="AC170" s="8">
        <v>1.149502</v>
      </c>
      <c r="AD170" s="5">
        <v>0.98717699999999997</v>
      </c>
      <c r="AE170" s="8"/>
      <c r="AF170" s="5">
        <v>0.85669300000000004</v>
      </c>
      <c r="AG170" s="8"/>
      <c r="AH170" s="5">
        <v>0.97735899999999998</v>
      </c>
    </row>
    <row r="171" spans="1:34">
      <c r="A171" s="5">
        <v>180</v>
      </c>
      <c r="B171" s="5">
        <v>180</v>
      </c>
      <c r="C171" s="5">
        <v>356</v>
      </c>
      <c r="D171" s="5">
        <v>55</v>
      </c>
      <c r="E171" s="5">
        <v>41</v>
      </c>
      <c r="F171" s="8">
        <v>493</v>
      </c>
      <c r="G171" s="8">
        <v>1.027304</v>
      </c>
      <c r="H171" s="8">
        <v>0.73236000000000001</v>
      </c>
      <c r="I171" s="8">
        <v>1.1676139999999999</v>
      </c>
      <c r="J171" s="8"/>
      <c r="K171" s="5">
        <v>180</v>
      </c>
      <c r="L171" s="5">
        <v>180</v>
      </c>
      <c r="M171" s="5">
        <v>176</v>
      </c>
      <c r="N171" s="5">
        <v>183</v>
      </c>
      <c r="O171" s="5">
        <v>56</v>
      </c>
      <c r="P171" s="8">
        <v>471</v>
      </c>
      <c r="Q171" s="8">
        <v>-2.5829999999999999E-2</v>
      </c>
      <c r="R171" s="8">
        <v>-1.95E-2</v>
      </c>
      <c r="S171" s="8">
        <v>1.139683</v>
      </c>
      <c r="T171" s="8"/>
      <c r="U171" s="5">
        <v>180</v>
      </c>
      <c r="V171" s="5">
        <v>180</v>
      </c>
      <c r="W171" s="5">
        <v>176</v>
      </c>
      <c r="X171" s="5">
        <v>159</v>
      </c>
      <c r="Y171" s="5">
        <v>48</v>
      </c>
      <c r="Z171" s="8">
        <v>431</v>
      </c>
      <c r="AA171" s="8">
        <v>7.3593000000000006E-2</v>
      </c>
      <c r="AB171" s="8">
        <v>5.0745999999999999E-2</v>
      </c>
      <c r="AC171" s="8">
        <v>1.183746</v>
      </c>
      <c r="AD171" s="5">
        <v>1.013652</v>
      </c>
      <c r="AE171" s="8"/>
      <c r="AF171" s="5">
        <v>0.86617999999999995</v>
      </c>
      <c r="AG171" s="8"/>
      <c r="AH171" s="5">
        <v>1.083807</v>
      </c>
    </row>
    <row r="172" spans="1:34">
      <c r="A172" s="8"/>
      <c r="B172" s="8"/>
      <c r="C172" s="10"/>
      <c r="D172" s="14"/>
      <c r="E172" s="10"/>
      <c r="F172" s="14"/>
      <c r="G172" s="8"/>
      <c r="H172" s="8"/>
      <c r="I172" s="8"/>
      <c r="J172" s="8"/>
      <c r="K172" s="8"/>
      <c r="L172" s="8"/>
      <c r="M172" s="10"/>
      <c r="N172" s="14"/>
      <c r="O172" s="10"/>
      <c r="P172" s="14"/>
      <c r="Q172" s="8"/>
      <c r="R172" s="8"/>
      <c r="S172" s="8"/>
      <c r="T172" s="8"/>
      <c r="U172" s="8"/>
      <c r="V172" s="8"/>
      <c r="W172" s="8"/>
      <c r="X172" s="8"/>
      <c r="Y172" s="10"/>
      <c r="Z172" s="14"/>
      <c r="AA172" s="8"/>
      <c r="AB172" s="8"/>
      <c r="AC172" s="8" t="s">
        <v>38</v>
      </c>
      <c r="AD172" s="8">
        <v>1.0095897869822481</v>
      </c>
      <c r="AE172" s="8"/>
      <c r="AF172" s="8">
        <v>0.85867453254437831</v>
      </c>
      <c r="AG172" s="8"/>
      <c r="AH172" s="8">
        <v>0.52333704733727793</v>
      </c>
    </row>
  </sheetData>
  <mergeCells count="10">
    <mergeCell ref="C172:D172"/>
    <mergeCell ref="E172:F172"/>
    <mergeCell ref="M172:N172"/>
    <mergeCell ref="O172:P172"/>
    <mergeCell ref="Y172:Z172"/>
    <mergeCell ref="C1:D1"/>
    <mergeCell ref="E1:F1"/>
    <mergeCell ref="M1:N1"/>
    <mergeCell ref="O1:P1"/>
    <mergeCell ref="Y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72"/>
  <sheetViews>
    <sheetView tabSelected="1" topLeftCell="A154" workbookViewId="0">
      <selection activeCell="G190" sqref="G190"/>
    </sheetView>
  </sheetViews>
  <sheetFormatPr defaultRowHeight="15"/>
  <cols>
    <col min="1" max="1" width="9" style="2" bestFit="1" customWidth="1"/>
    <col min="2" max="2" width="6.140625" style="2" bestFit="1" customWidth="1"/>
    <col min="3" max="4" width="4.140625" style="2" bestFit="1" customWidth="1"/>
    <col min="5" max="5" width="5.42578125" style="2" bestFit="1" customWidth="1"/>
    <col min="6" max="6" width="4.140625" style="2" bestFit="1" customWidth="1"/>
    <col min="7" max="9" width="8.85546875" style="2" bestFit="1" customWidth="1"/>
    <col min="10" max="10" width="9.140625" style="2" bestFit="1" customWidth="1"/>
    <col min="11" max="11" width="9" style="2" bestFit="1" customWidth="1"/>
    <col min="12" max="12" width="6.140625" style="2" bestFit="1" customWidth="1"/>
    <col min="13" max="14" width="4.140625" style="2" bestFit="1" customWidth="1"/>
    <col min="15" max="15" width="5.42578125" style="2" bestFit="1" customWidth="1"/>
    <col min="16" max="16" width="4.140625" style="2" bestFit="1" customWidth="1"/>
    <col min="17" max="17" width="8.85546875" style="2" bestFit="1" customWidth="1"/>
    <col min="18" max="18" width="9" style="2" bestFit="1" customWidth="1"/>
    <col min="19" max="19" width="8.85546875" style="2" bestFit="1" customWidth="1"/>
    <col min="20" max="20" width="9.140625" style="2" bestFit="1" customWidth="1"/>
    <col min="21" max="21" width="8.7109375" style="2" bestFit="1" customWidth="1"/>
    <col min="22" max="22" width="7.42578125" style="2" bestFit="1" customWidth="1"/>
    <col min="23" max="23" width="7.28515625" style="2" bestFit="1" customWidth="1"/>
    <col min="24" max="24" width="5.85546875" style="2" bestFit="1" customWidth="1"/>
    <col min="25" max="25" width="5.42578125" style="2" bestFit="1" customWidth="1"/>
    <col min="26" max="26" width="4.140625" style="2" bestFit="1" customWidth="1"/>
    <col min="27" max="30" width="8.85546875" style="2" bestFit="1" customWidth="1"/>
    <col min="31" max="31" width="7.7109375" style="2" bestFit="1" customWidth="1"/>
    <col min="32" max="32" width="8.85546875" style="2" bestFit="1" customWidth="1"/>
    <col min="33" max="33" width="9.140625" style="2" bestFit="1" customWidth="1"/>
    <col min="34" max="34" width="8.85546875" style="2" bestFit="1" customWidth="1"/>
    <col min="35" max="35" width="9.140625" style="2" customWidth="1"/>
    <col min="36" max="16384" width="9.140625" style="2"/>
  </cols>
  <sheetData>
    <row r="1" spans="1:34" ht="30" customHeight="1">
      <c r="A1" s="11" t="s">
        <v>0</v>
      </c>
      <c r="B1" s="11"/>
      <c r="C1" s="12"/>
      <c r="D1" s="12"/>
      <c r="E1" s="12"/>
      <c r="F1" s="12"/>
      <c r="G1" s="11"/>
      <c r="H1" s="11"/>
      <c r="I1" s="11"/>
      <c r="J1" s="11"/>
      <c r="K1" s="11" t="s">
        <v>1</v>
      </c>
      <c r="L1" s="11" t="s">
        <v>2</v>
      </c>
      <c r="M1" s="12"/>
      <c r="N1" s="12"/>
      <c r="O1" s="12"/>
      <c r="P1" s="12"/>
      <c r="Q1" s="11"/>
      <c r="R1" s="11"/>
      <c r="S1" s="11"/>
      <c r="T1" s="11"/>
      <c r="U1" s="11" t="s">
        <v>3</v>
      </c>
      <c r="V1" s="11" t="s">
        <v>4</v>
      </c>
      <c r="W1" s="11" t="s">
        <v>5</v>
      </c>
      <c r="X1" s="11" t="s">
        <v>2</v>
      </c>
      <c r="Y1" s="12"/>
      <c r="Z1" s="12"/>
      <c r="AA1" s="11"/>
      <c r="AB1" s="11"/>
      <c r="AC1" s="11"/>
      <c r="AD1" s="11"/>
      <c r="AE1" s="11"/>
      <c r="AF1" s="11"/>
      <c r="AG1" s="11"/>
      <c r="AH1" s="11"/>
    </row>
    <row r="2" spans="1:34" ht="30" customHeight="1">
      <c r="A2" s="11" t="s">
        <v>11</v>
      </c>
      <c r="B2" s="11" t="s">
        <v>12</v>
      </c>
      <c r="C2" s="11">
        <v>1</v>
      </c>
      <c r="D2" s="11">
        <v>2</v>
      </c>
      <c r="E2" s="11" t="s">
        <v>13</v>
      </c>
      <c r="F2" s="11" t="s">
        <v>14</v>
      </c>
      <c r="G2" s="11" t="s">
        <v>15</v>
      </c>
      <c r="H2" s="11" t="s">
        <v>16</v>
      </c>
      <c r="I2" s="11" t="s">
        <v>17</v>
      </c>
      <c r="J2" s="11"/>
      <c r="K2" s="11" t="s">
        <v>11</v>
      </c>
      <c r="L2" s="11" t="s">
        <v>12</v>
      </c>
      <c r="M2" s="11">
        <v>1</v>
      </c>
      <c r="N2" s="11">
        <v>2</v>
      </c>
      <c r="O2" s="11" t="s">
        <v>13</v>
      </c>
      <c r="P2" s="11" t="s">
        <v>14</v>
      </c>
      <c r="Q2" s="11" t="s">
        <v>18</v>
      </c>
      <c r="R2" s="11" t="s">
        <v>19</v>
      </c>
      <c r="S2" s="11" t="s">
        <v>20</v>
      </c>
      <c r="T2" s="11"/>
      <c r="U2" s="11" t="s">
        <v>11</v>
      </c>
      <c r="V2" s="11" t="s">
        <v>12</v>
      </c>
      <c r="W2" s="11">
        <v>1</v>
      </c>
      <c r="X2" s="11">
        <v>2</v>
      </c>
      <c r="Y2" s="11" t="s">
        <v>13</v>
      </c>
      <c r="Z2" s="11" t="s">
        <v>14</v>
      </c>
      <c r="AA2" s="11" t="s">
        <v>21</v>
      </c>
      <c r="AB2" s="11" t="s">
        <v>22</v>
      </c>
      <c r="AC2" s="11" t="s">
        <v>23</v>
      </c>
      <c r="AD2" s="11" t="s">
        <v>24</v>
      </c>
      <c r="AE2" s="13"/>
      <c r="AF2" s="11" t="s">
        <v>25</v>
      </c>
      <c r="AG2" s="13"/>
      <c r="AH2" s="11" t="s">
        <v>26</v>
      </c>
    </row>
    <row r="3" spans="1:34">
      <c r="A3" s="13">
        <v>0</v>
      </c>
      <c r="B3" s="13">
        <v>0</v>
      </c>
      <c r="C3" s="13">
        <v>383</v>
      </c>
      <c r="D3" s="13">
        <v>45</v>
      </c>
      <c r="E3" s="13">
        <v>37</v>
      </c>
      <c r="F3" s="11">
        <f>C3+D3+(2*E3)</f>
        <v>502</v>
      </c>
      <c r="G3" s="11">
        <f>(C3-D3)/(F3-180)</f>
        <v>1.0496894409937889</v>
      </c>
      <c r="H3" s="11">
        <f>(C3-D3)/(C3+D3)</f>
        <v>0.78971962616822433</v>
      </c>
      <c r="I3" s="11">
        <f>(C3-D3)/(F3-E3-90)</f>
        <v>0.90133333333333332</v>
      </c>
      <c r="J3" s="11"/>
      <c r="K3" s="13">
        <v>0</v>
      </c>
      <c r="L3" s="13">
        <v>0</v>
      </c>
      <c r="M3" s="13">
        <v>183</v>
      </c>
      <c r="N3" s="13">
        <v>176</v>
      </c>
      <c r="O3" s="13">
        <v>78</v>
      </c>
      <c r="P3" s="11">
        <v>515</v>
      </c>
      <c r="Q3" s="11">
        <f>(M3-N3)/(P3-180)</f>
        <v>2.0895522388059702E-2</v>
      </c>
      <c r="R3" s="11">
        <f>(M3-N3)/(M3+N3)</f>
        <v>1.9498607242339833E-2</v>
      </c>
      <c r="S3" s="11">
        <f>(M3-N3)/(P3-O3-90)</f>
        <v>2.0172910662824207E-2</v>
      </c>
      <c r="T3" s="11"/>
      <c r="U3" s="13">
        <v>0</v>
      </c>
      <c r="V3" s="13">
        <v>0</v>
      </c>
      <c r="W3" s="13">
        <v>182</v>
      </c>
      <c r="X3" s="13">
        <v>196</v>
      </c>
      <c r="Y3" s="13">
        <v>51</v>
      </c>
      <c r="Z3" s="11">
        <v>480</v>
      </c>
      <c r="AA3" s="11">
        <f>(W3-X3)/(Z3-180)</f>
        <v>-4.6666666666666669E-2</v>
      </c>
      <c r="AB3" s="11">
        <f>(W3-X3)/(W3+X3)</f>
        <v>-3.7037037037037035E-2</v>
      </c>
      <c r="AC3" s="11">
        <f>(W3-X3)/(Z3-Y3-90)</f>
        <v>-4.1297935103244837E-2</v>
      </c>
      <c r="AD3" s="13">
        <v>1.024845</v>
      </c>
      <c r="AF3" s="13">
        <v>0.89485999999999999</v>
      </c>
      <c r="AG3" s="11"/>
      <c r="AH3" s="13">
        <v>0.95066700000000004</v>
      </c>
    </row>
    <row r="4" spans="1:34">
      <c r="A4" s="13">
        <v>0</v>
      </c>
      <c r="B4" s="13">
        <v>15</v>
      </c>
      <c r="C4" s="13">
        <v>335</v>
      </c>
      <c r="D4" s="13">
        <v>76</v>
      </c>
      <c r="E4" s="13">
        <v>46</v>
      </c>
      <c r="F4" s="11">
        <f t="shared" ref="F4:F67" si="0">C4+D4+(2*E4)</f>
        <v>503</v>
      </c>
      <c r="G4" s="11">
        <f t="shared" ref="G4:G67" si="1">(C4-D4)/(F4-180)</f>
        <v>0.80185758513931893</v>
      </c>
      <c r="H4" s="11">
        <v>0.63017000000000001</v>
      </c>
      <c r="I4" s="11">
        <f t="shared" ref="I4:I67" si="2">(C4-D4)/(F4-E4-90)</f>
        <v>0.70572207084468663</v>
      </c>
      <c r="J4" s="11"/>
      <c r="K4" s="13">
        <v>0</v>
      </c>
      <c r="L4" s="13">
        <v>15</v>
      </c>
      <c r="M4" s="13">
        <v>289</v>
      </c>
      <c r="N4" s="13">
        <v>109</v>
      </c>
      <c r="O4" s="13">
        <v>69</v>
      </c>
      <c r="P4" s="11">
        <v>536</v>
      </c>
      <c r="Q4" s="11">
        <f t="shared" ref="Q4:Q67" si="3">(M4-N4)/(P4-180)</f>
        <v>0.5056179775280899</v>
      </c>
      <c r="R4" s="11">
        <f t="shared" ref="R4:R8" si="4">(M4-N4)/(M4+N4)</f>
        <v>0.45226130653266333</v>
      </c>
      <c r="S4" s="11">
        <f t="shared" ref="S4:S67" si="5">(M4-N4)/(P4-O4-90)</f>
        <v>0.47745358090185674</v>
      </c>
      <c r="T4" s="11"/>
      <c r="U4" s="13">
        <v>0</v>
      </c>
      <c r="V4" s="13">
        <v>15</v>
      </c>
      <c r="W4" s="13">
        <v>90</v>
      </c>
      <c r="X4" s="13">
        <v>293</v>
      </c>
      <c r="Y4" s="13">
        <v>65</v>
      </c>
      <c r="Z4" s="11">
        <v>513</v>
      </c>
      <c r="AA4" s="11">
        <f>(W4-X4)/(Z4-180)</f>
        <v>-0.60960960960960964</v>
      </c>
      <c r="AB4" s="11">
        <f>(W4-X4)/(W4+X4)</f>
        <v>-0.5300261096605744</v>
      </c>
      <c r="AC4" s="11">
        <f>(W4-X4)/(Z4-Y4-90)</f>
        <v>-0.56703910614525144</v>
      </c>
      <c r="AD4" s="13">
        <v>1.0625690000000001</v>
      </c>
      <c r="AF4" s="13">
        <v>0.96673799999999999</v>
      </c>
      <c r="AG4" s="11"/>
      <c r="AH4" s="13">
        <v>1.0097769999999999</v>
      </c>
    </row>
    <row r="5" spans="1:34">
      <c r="A5" s="13">
        <v>0</v>
      </c>
      <c r="B5" s="13">
        <v>30</v>
      </c>
      <c r="C5" s="13">
        <v>254</v>
      </c>
      <c r="D5" s="13">
        <v>138</v>
      </c>
      <c r="E5" s="13">
        <v>68</v>
      </c>
      <c r="F5" s="11">
        <f t="shared" si="0"/>
        <v>528</v>
      </c>
      <c r="G5" s="11">
        <f t="shared" si="1"/>
        <v>0.33333333333333331</v>
      </c>
      <c r="H5" s="11">
        <v>0.29591800000000001</v>
      </c>
      <c r="I5" s="11">
        <f t="shared" si="2"/>
        <v>0.31351351351351353</v>
      </c>
      <c r="J5" s="11"/>
      <c r="K5" s="13">
        <v>0</v>
      </c>
      <c r="L5" s="13">
        <v>30</v>
      </c>
      <c r="M5" s="13">
        <v>285</v>
      </c>
      <c r="N5" s="13">
        <v>106</v>
      </c>
      <c r="O5" s="13">
        <v>49</v>
      </c>
      <c r="P5" s="11">
        <v>489</v>
      </c>
      <c r="Q5" s="11">
        <f t="shared" si="3"/>
        <v>0.57928802588996764</v>
      </c>
      <c r="R5" s="11">
        <f t="shared" si="4"/>
        <v>0.4578005115089514</v>
      </c>
      <c r="S5" s="11">
        <f t="shared" si="5"/>
        <v>0.51142857142857145</v>
      </c>
      <c r="T5" s="11"/>
      <c r="U5" s="13">
        <v>0</v>
      </c>
      <c r="V5" s="13">
        <v>30</v>
      </c>
      <c r="W5" s="13">
        <v>70</v>
      </c>
      <c r="X5" s="13">
        <v>350</v>
      </c>
      <c r="Y5" s="13">
        <v>34</v>
      </c>
      <c r="Z5" s="11">
        <v>488</v>
      </c>
      <c r="AA5" s="11">
        <f t="shared" ref="AA5:AA68" si="6">(W5-X5)/(Z5-180)</f>
        <v>-0.90909090909090906</v>
      </c>
      <c r="AB5" s="11">
        <f t="shared" ref="AB5:AB68" si="7">(W5-X5)/(W5+X5)</f>
        <v>-0.66666666666666663</v>
      </c>
      <c r="AC5" s="11">
        <f t="shared" ref="AC5:AC68" si="8">(W5-X5)/(Z5-Y5-90)</f>
        <v>-0.76923076923076927</v>
      </c>
      <c r="AD5" s="13">
        <v>1.0607340000000001</v>
      </c>
      <c r="AF5" s="13">
        <v>0.92478199999999999</v>
      </c>
      <c r="AG5" s="11"/>
      <c r="AH5" s="13">
        <v>0.98300299999999996</v>
      </c>
    </row>
    <row r="6" spans="1:34">
      <c r="A6" s="13">
        <v>0</v>
      </c>
      <c r="B6" s="13">
        <v>45</v>
      </c>
      <c r="C6" s="13">
        <v>206</v>
      </c>
      <c r="D6" s="13">
        <v>194</v>
      </c>
      <c r="E6" s="13">
        <v>68</v>
      </c>
      <c r="F6" s="11">
        <f t="shared" si="0"/>
        <v>536</v>
      </c>
      <c r="G6" s="11">
        <f t="shared" si="1"/>
        <v>3.3707865168539325E-2</v>
      </c>
      <c r="H6" s="11">
        <v>0.03</v>
      </c>
      <c r="I6" s="11">
        <f t="shared" si="2"/>
        <v>3.1746031746031744E-2</v>
      </c>
      <c r="J6" s="11"/>
      <c r="K6" s="13">
        <v>0</v>
      </c>
      <c r="L6" s="13">
        <v>45</v>
      </c>
      <c r="M6" s="13">
        <v>195</v>
      </c>
      <c r="N6" s="13">
        <v>186</v>
      </c>
      <c r="O6" s="13">
        <v>82</v>
      </c>
      <c r="P6" s="11">
        <v>545</v>
      </c>
      <c r="Q6" s="11">
        <f t="shared" si="3"/>
        <v>2.4657534246575342E-2</v>
      </c>
      <c r="R6" s="11">
        <f t="shared" si="4"/>
        <v>2.3622047244094488E-2</v>
      </c>
      <c r="S6" s="11">
        <f t="shared" si="5"/>
        <v>2.4128686327077747E-2</v>
      </c>
      <c r="T6" s="11"/>
      <c r="U6" s="13">
        <v>0</v>
      </c>
      <c r="V6" s="13">
        <v>45</v>
      </c>
      <c r="W6" s="13">
        <v>64</v>
      </c>
      <c r="X6" s="13">
        <v>376</v>
      </c>
      <c r="Y6" s="13">
        <v>44</v>
      </c>
      <c r="Z6" s="11">
        <v>528</v>
      </c>
      <c r="AA6" s="11">
        <f t="shared" si="6"/>
        <v>-0.89655172413793105</v>
      </c>
      <c r="AB6" s="11">
        <f t="shared" si="7"/>
        <v>-0.70909090909090911</v>
      </c>
      <c r="AC6" s="11">
        <f t="shared" si="8"/>
        <v>-0.79187817258883253</v>
      </c>
      <c r="AD6" s="13">
        <v>0.94827600000000001</v>
      </c>
      <c r="AF6" s="13">
        <v>0.854545</v>
      </c>
      <c r="AG6" s="11"/>
      <c r="AH6" s="13">
        <v>0.89593900000000004</v>
      </c>
    </row>
    <row r="7" spans="1:34">
      <c r="A7" s="13">
        <v>0</v>
      </c>
      <c r="B7" s="13">
        <v>60</v>
      </c>
      <c r="C7" s="13">
        <v>229</v>
      </c>
      <c r="D7" s="13">
        <v>158</v>
      </c>
      <c r="E7" s="13">
        <v>53</v>
      </c>
      <c r="F7" s="11">
        <f t="shared" si="0"/>
        <v>493</v>
      </c>
      <c r="G7" s="11">
        <f t="shared" si="1"/>
        <v>0.2268370607028754</v>
      </c>
      <c r="H7" s="11">
        <v>0.18346299999999999</v>
      </c>
      <c r="I7" s="11">
        <f t="shared" si="2"/>
        <v>0.20285714285714285</v>
      </c>
      <c r="J7" s="11"/>
      <c r="K7" s="13">
        <v>0</v>
      </c>
      <c r="L7" s="13">
        <v>60</v>
      </c>
      <c r="M7" s="13">
        <v>123</v>
      </c>
      <c r="N7" s="13">
        <v>283</v>
      </c>
      <c r="O7" s="13">
        <v>61</v>
      </c>
      <c r="P7" s="11">
        <v>528</v>
      </c>
      <c r="Q7" s="11">
        <f t="shared" si="3"/>
        <v>-0.45977011494252873</v>
      </c>
      <c r="R7" s="11">
        <f t="shared" si="4"/>
        <v>-0.39408866995073893</v>
      </c>
      <c r="S7" s="11">
        <f t="shared" si="5"/>
        <v>-0.4244031830238727</v>
      </c>
      <c r="T7" s="11"/>
      <c r="U7" s="13">
        <v>0</v>
      </c>
      <c r="V7" s="13">
        <v>60</v>
      </c>
      <c r="W7" s="13">
        <v>60</v>
      </c>
      <c r="X7" s="13">
        <v>370</v>
      </c>
      <c r="Y7" s="13">
        <v>41</v>
      </c>
      <c r="Z7" s="11">
        <v>512</v>
      </c>
      <c r="AA7" s="11">
        <f t="shared" si="6"/>
        <v>-0.9337349397590361</v>
      </c>
      <c r="AB7" s="11">
        <f t="shared" si="7"/>
        <v>-0.72093023255813948</v>
      </c>
      <c r="AC7" s="11">
        <f t="shared" si="8"/>
        <v>-0.81364829396325455</v>
      </c>
      <c r="AD7" s="13">
        <v>1.0322169999999999</v>
      </c>
      <c r="AF7" s="13">
        <v>0.92042800000000002</v>
      </c>
      <c r="AG7" s="11"/>
      <c r="AH7" s="13">
        <v>0.96956299999999995</v>
      </c>
    </row>
    <row r="8" spans="1:34">
      <c r="A8" s="13">
        <v>0</v>
      </c>
      <c r="B8" s="13">
        <v>75</v>
      </c>
      <c r="C8" s="13">
        <v>314</v>
      </c>
      <c r="D8" s="13">
        <v>93</v>
      </c>
      <c r="E8" s="13">
        <v>51</v>
      </c>
      <c r="F8" s="11">
        <f t="shared" si="0"/>
        <v>509</v>
      </c>
      <c r="G8" s="11">
        <f t="shared" si="1"/>
        <v>0.67173252279635254</v>
      </c>
      <c r="H8" s="11">
        <v>0.54299799999999998</v>
      </c>
      <c r="I8" s="11">
        <f t="shared" si="2"/>
        <v>0.60054347826086951</v>
      </c>
      <c r="J8" s="11"/>
      <c r="K8" s="13">
        <v>0</v>
      </c>
      <c r="L8" s="13">
        <v>75</v>
      </c>
      <c r="M8" s="13">
        <v>116</v>
      </c>
      <c r="N8" s="13">
        <v>265</v>
      </c>
      <c r="O8" s="13">
        <v>54</v>
      </c>
      <c r="P8" s="11">
        <v>489</v>
      </c>
      <c r="Q8" s="11">
        <f t="shared" si="3"/>
        <v>-0.48220064724919093</v>
      </c>
      <c r="R8" s="11">
        <f t="shared" si="4"/>
        <v>-0.39107611548556431</v>
      </c>
      <c r="S8" s="11">
        <f t="shared" si="5"/>
        <v>-0.43188405797101448</v>
      </c>
      <c r="T8" s="11"/>
      <c r="U8" s="13">
        <v>0</v>
      </c>
      <c r="V8" s="13">
        <v>75</v>
      </c>
      <c r="W8" s="13">
        <v>117</v>
      </c>
      <c r="X8" s="13">
        <v>292</v>
      </c>
      <c r="Y8" s="13">
        <v>57</v>
      </c>
      <c r="Z8" s="11">
        <v>523</v>
      </c>
      <c r="AA8" s="11">
        <f t="shared" si="6"/>
        <v>-0.51020408163265307</v>
      </c>
      <c r="AB8" s="11">
        <f t="shared" si="7"/>
        <v>-0.42787286063569679</v>
      </c>
      <c r="AC8" s="11">
        <f t="shared" si="8"/>
        <v>-0.46542553191489361</v>
      </c>
      <c r="AD8" s="13">
        <v>0.98385</v>
      </c>
      <c r="AF8" s="13">
        <v>0.89526300000000003</v>
      </c>
      <c r="AG8" s="11"/>
      <c r="AH8" s="13">
        <v>0.93506599999999995</v>
      </c>
    </row>
    <row r="9" spans="1:34">
      <c r="A9" s="13">
        <v>0</v>
      </c>
      <c r="B9" s="13">
        <v>90</v>
      </c>
      <c r="C9" s="13">
        <v>371</v>
      </c>
      <c r="D9" s="13">
        <v>55</v>
      </c>
      <c r="E9" s="13">
        <v>48</v>
      </c>
      <c r="F9" s="11">
        <f t="shared" si="0"/>
        <v>522</v>
      </c>
      <c r="G9" s="11">
        <f t="shared" si="1"/>
        <v>0.92397660818713445</v>
      </c>
      <c r="H9" s="11">
        <v>0.741784</v>
      </c>
      <c r="I9" s="11">
        <f t="shared" si="2"/>
        <v>0.82291666666666663</v>
      </c>
      <c r="J9" s="11"/>
      <c r="K9" s="13">
        <v>0</v>
      </c>
      <c r="L9" s="13">
        <v>90</v>
      </c>
      <c r="M9" s="13">
        <v>193</v>
      </c>
      <c r="N9" s="13">
        <v>202</v>
      </c>
      <c r="O9" s="13">
        <v>77</v>
      </c>
      <c r="P9" s="11">
        <v>549</v>
      </c>
      <c r="Q9" s="11">
        <f t="shared" si="3"/>
        <v>-2.4390243902439025E-2</v>
      </c>
      <c r="R9" s="11">
        <v>-2.2780000000000002E-2</v>
      </c>
      <c r="S9" s="11">
        <f t="shared" si="5"/>
        <v>-2.356020942408377E-2</v>
      </c>
      <c r="T9" s="11"/>
      <c r="U9" s="13">
        <v>0</v>
      </c>
      <c r="V9" s="13">
        <v>90</v>
      </c>
      <c r="W9" s="13">
        <v>193</v>
      </c>
      <c r="X9" s="13">
        <v>186</v>
      </c>
      <c r="Y9" s="13">
        <v>59</v>
      </c>
      <c r="Z9" s="11">
        <v>497</v>
      </c>
      <c r="AA9" s="11">
        <f t="shared" si="6"/>
        <v>2.2082018927444796E-2</v>
      </c>
      <c r="AB9" s="11">
        <f t="shared" si="7"/>
        <v>1.8469656992084433E-2</v>
      </c>
      <c r="AC9" s="11">
        <f t="shared" si="8"/>
        <v>2.0114942528735632E-2</v>
      </c>
      <c r="AD9" s="13">
        <v>0.96198799999999995</v>
      </c>
      <c r="AF9" s="13">
        <v>0.870892</v>
      </c>
      <c r="AG9" s="11"/>
      <c r="AH9" s="13">
        <v>0.91145799999999999</v>
      </c>
    </row>
    <row r="10" spans="1:34">
      <c r="A10" s="13">
        <v>0</v>
      </c>
      <c r="B10" s="13">
        <v>105</v>
      </c>
      <c r="C10" s="13">
        <v>357</v>
      </c>
      <c r="D10" s="13">
        <v>74</v>
      </c>
      <c r="E10" s="13">
        <v>45</v>
      </c>
      <c r="F10" s="11">
        <f t="shared" si="0"/>
        <v>521</v>
      </c>
      <c r="G10" s="11">
        <f t="shared" si="1"/>
        <v>0.8299120234604106</v>
      </c>
      <c r="H10" s="11">
        <v>0.656613</v>
      </c>
      <c r="I10" s="11">
        <f t="shared" si="2"/>
        <v>0.73316062176165808</v>
      </c>
      <c r="J10" s="11"/>
      <c r="K10" s="13">
        <v>0</v>
      </c>
      <c r="L10" s="13">
        <v>105</v>
      </c>
      <c r="M10" s="13">
        <v>263</v>
      </c>
      <c r="N10" s="13">
        <v>131</v>
      </c>
      <c r="O10" s="13">
        <v>69</v>
      </c>
      <c r="P10" s="11">
        <v>532</v>
      </c>
      <c r="Q10" s="11">
        <f t="shared" si="3"/>
        <v>0.375</v>
      </c>
      <c r="R10" s="11">
        <v>0.33502500000000002</v>
      </c>
      <c r="S10" s="11">
        <f t="shared" si="5"/>
        <v>0.35388739946380698</v>
      </c>
      <c r="T10" s="11"/>
      <c r="U10" s="13">
        <v>0</v>
      </c>
      <c r="V10" s="13">
        <v>105</v>
      </c>
      <c r="W10" s="13">
        <v>296</v>
      </c>
      <c r="X10" s="13">
        <v>110</v>
      </c>
      <c r="Y10" s="13">
        <v>57</v>
      </c>
      <c r="Z10" s="11">
        <v>520</v>
      </c>
      <c r="AA10" s="11">
        <f t="shared" si="6"/>
        <v>0.54705882352941182</v>
      </c>
      <c r="AB10" s="11">
        <f t="shared" si="7"/>
        <v>0.45812807881773399</v>
      </c>
      <c r="AC10" s="11">
        <f t="shared" si="8"/>
        <v>0.49865951742627346</v>
      </c>
      <c r="AD10" s="13">
        <v>1.029172</v>
      </c>
      <c r="AF10" s="13">
        <v>0.93329700000000004</v>
      </c>
      <c r="AG10" s="11"/>
      <c r="AH10" s="13">
        <v>0.97621899999999995</v>
      </c>
    </row>
    <row r="11" spans="1:34">
      <c r="A11" s="13">
        <v>0</v>
      </c>
      <c r="B11" s="13">
        <v>120</v>
      </c>
      <c r="C11" s="13">
        <v>252</v>
      </c>
      <c r="D11" s="13">
        <v>135</v>
      </c>
      <c r="E11" s="13">
        <v>59</v>
      </c>
      <c r="F11" s="11">
        <f t="shared" si="0"/>
        <v>505</v>
      </c>
      <c r="G11" s="11">
        <f t="shared" si="1"/>
        <v>0.36</v>
      </c>
      <c r="H11" s="11">
        <v>0.30232599999999998</v>
      </c>
      <c r="I11" s="11">
        <f t="shared" si="2"/>
        <v>0.32865168539325845</v>
      </c>
      <c r="J11" s="11"/>
      <c r="K11" s="13">
        <v>0</v>
      </c>
      <c r="L11" s="13">
        <v>120</v>
      </c>
      <c r="M11" s="13">
        <v>277</v>
      </c>
      <c r="N11" s="13">
        <v>113</v>
      </c>
      <c r="O11" s="13">
        <v>64</v>
      </c>
      <c r="P11" s="11">
        <v>518</v>
      </c>
      <c r="Q11" s="11">
        <f t="shared" si="3"/>
        <v>0.48520710059171596</v>
      </c>
      <c r="R11" s="11">
        <v>0.42051300000000003</v>
      </c>
      <c r="S11" s="11">
        <f t="shared" si="5"/>
        <v>0.45054945054945056</v>
      </c>
      <c r="T11" s="11"/>
      <c r="U11" s="13">
        <v>0</v>
      </c>
      <c r="V11" s="13">
        <v>120</v>
      </c>
      <c r="W11" s="13">
        <v>362</v>
      </c>
      <c r="X11" s="13">
        <v>68</v>
      </c>
      <c r="Y11" s="13">
        <v>54</v>
      </c>
      <c r="Z11" s="11">
        <v>538</v>
      </c>
      <c r="AA11" s="11">
        <f t="shared" si="6"/>
        <v>0.82122905027932958</v>
      </c>
      <c r="AB11" s="11">
        <f t="shared" si="7"/>
        <v>0.68372093023255809</v>
      </c>
      <c r="AC11" s="11">
        <f t="shared" si="8"/>
        <v>0.74619289340101524</v>
      </c>
      <c r="AD11" s="13">
        <v>1.0056529999999999</v>
      </c>
      <c r="AF11" s="13">
        <v>0.92489399999999999</v>
      </c>
      <c r="AG11" s="11"/>
      <c r="AH11" s="13">
        <v>0.96173900000000001</v>
      </c>
    </row>
    <row r="12" spans="1:34">
      <c r="A12" s="13">
        <v>0</v>
      </c>
      <c r="B12" s="13">
        <v>135</v>
      </c>
      <c r="C12" s="13">
        <v>199</v>
      </c>
      <c r="D12" s="13">
        <v>201</v>
      </c>
      <c r="E12" s="13">
        <v>54</v>
      </c>
      <c r="F12" s="11">
        <f t="shared" si="0"/>
        <v>508</v>
      </c>
      <c r="G12" s="11">
        <f t="shared" si="1"/>
        <v>-6.0975609756097563E-3</v>
      </c>
      <c r="H12" s="11">
        <v>-5.0000000000000001E-3</v>
      </c>
      <c r="I12" s="11">
        <f t="shared" si="2"/>
        <v>-5.4945054945054949E-3</v>
      </c>
      <c r="J12" s="11"/>
      <c r="K12" s="13">
        <v>0</v>
      </c>
      <c r="L12" s="13">
        <v>135</v>
      </c>
      <c r="M12" s="13">
        <v>193</v>
      </c>
      <c r="N12" s="13">
        <v>196</v>
      </c>
      <c r="O12" s="13">
        <v>67</v>
      </c>
      <c r="P12" s="11">
        <v>523</v>
      </c>
      <c r="Q12" s="11">
        <f t="shared" si="3"/>
        <v>-8.7463556851311956E-3</v>
      </c>
      <c r="R12" s="11">
        <v>-7.7099999999999998E-3</v>
      </c>
      <c r="S12" s="11">
        <f t="shared" si="5"/>
        <v>-8.1967213114754103E-3</v>
      </c>
      <c r="T12" s="11"/>
      <c r="U12" s="13">
        <v>0</v>
      </c>
      <c r="V12" s="13">
        <v>135</v>
      </c>
      <c r="W12" s="13">
        <v>386</v>
      </c>
      <c r="X12" s="13">
        <v>52</v>
      </c>
      <c r="Y12" s="13">
        <v>41</v>
      </c>
      <c r="Z12" s="11">
        <v>520</v>
      </c>
      <c r="AA12" s="11">
        <f t="shared" si="6"/>
        <v>0.98235294117647054</v>
      </c>
      <c r="AB12" s="11">
        <f t="shared" si="7"/>
        <v>0.76255707762557079</v>
      </c>
      <c r="AC12" s="11">
        <f t="shared" si="8"/>
        <v>0.8586118251928021</v>
      </c>
      <c r="AD12" s="13">
        <v>0.99117599999999995</v>
      </c>
      <c r="AF12" s="13">
        <v>0.88127900000000003</v>
      </c>
      <c r="AG12" s="11"/>
      <c r="AH12" s="13">
        <v>0.92930599999999997</v>
      </c>
    </row>
    <row r="13" spans="1:34">
      <c r="A13" s="13">
        <v>0</v>
      </c>
      <c r="B13" s="13">
        <v>150</v>
      </c>
      <c r="C13" s="13">
        <v>262</v>
      </c>
      <c r="D13" s="13">
        <v>135</v>
      </c>
      <c r="E13" s="13">
        <v>59</v>
      </c>
      <c r="F13" s="11">
        <f t="shared" si="0"/>
        <v>515</v>
      </c>
      <c r="G13" s="11">
        <f t="shared" si="1"/>
        <v>0.37910447761194027</v>
      </c>
      <c r="H13" s="11">
        <v>0.31989899999999999</v>
      </c>
      <c r="I13" s="11">
        <f t="shared" si="2"/>
        <v>0.34699453551912568</v>
      </c>
      <c r="J13" s="11"/>
      <c r="K13" s="13">
        <v>0</v>
      </c>
      <c r="L13" s="13">
        <v>150</v>
      </c>
      <c r="M13" s="13">
        <v>109</v>
      </c>
      <c r="N13" s="13">
        <v>283</v>
      </c>
      <c r="O13" s="13">
        <v>50</v>
      </c>
      <c r="P13" s="11">
        <v>492</v>
      </c>
      <c r="Q13" s="11">
        <f t="shared" si="3"/>
        <v>-0.55769230769230771</v>
      </c>
      <c r="R13" s="11">
        <v>-0.44388</v>
      </c>
      <c r="S13" s="11">
        <f t="shared" si="5"/>
        <v>-0.49431818181818182</v>
      </c>
      <c r="T13" s="11"/>
      <c r="U13" s="13">
        <v>0</v>
      </c>
      <c r="V13" s="13">
        <v>150</v>
      </c>
      <c r="W13" s="13">
        <v>344</v>
      </c>
      <c r="X13" s="13">
        <v>68</v>
      </c>
      <c r="Y13" s="13">
        <v>46</v>
      </c>
      <c r="Z13" s="11">
        <v>504</v>
      </c>
      <c r="AA13" s="11">
        <f t="shared" si="6"/>
        <v>0.85185185185185186</v>
      </c>
      <c r="AB13" s="11">
        <f t="shared" si="7"/>
        <v>0.66990291262135926</v>
      </c>
      <c r="AC13" s="11">
        <f t="shared" si="8"/>
        <v>0.75</v>
      </c>
      <c r="AD13" s="13">
        <v>1.0369949999999999</v>
      </c>
      <c r="AF13" s="13">
        <v>0.92616699999999996</v>
      </c>
      <c r="AG13" s="11"/>
      <c r="AH13" s="13">
        <v>0.97515700000000005</v>
      </c>
    </row>
    <row r="14" spans="1:34">
      <c r="A14" s="13">
        <v>0</v>
      </c>
      <c r="B14" s="13">
        <v>165</v>
      </c>
      <c r="C14" s="13">
        <v>346</v>
      </c>
      <c r="D14" s="13">
        <v>75</v>
      </c>
      <c r="E14" s="13">
        <v>54</v>
      </c>
      <c r="F14" s="11">
        <f t="shared" si="0"/>
        <v>529</v>
      </c>
      <c r="G14" s="11">
        <f t="shared" si="1"/>
        <v>0.77650429799426934</v>
      </c>
      <c r="H14" s="11">
        <v>0.64370499999999997</v>
      </c>
      <c r="I14" s="11">
        <f t="shared" si="2"/>
        <v>0.70389610389610391</v>
      </c>
      <c r="J14" s="11"/>
      <c r="K14" s="13">
        <v>0</v>
      </c>
      <c r="L14" s="13">
        <v>165</v>
      </c>
      <c r="M14" s="13">
        <v>119</v>
      </c>
      <c r="N14" s="13">
        <v>266</v>
      </c>
      <c r="O14" s="13">
        <v>54</v>
      </c>
      <c r="P14" s="11">
        <v>493</v>
      </c>
      <c r="Q14" s="11">
        <f t="shared" si="3"/>
        <v>-0.46964856230031948</v>
      </c>
      <c r="R14" s="11">
        <v>-0.38181999999999999</v>
      </c>
      <c r="S14" s="11">
        <f t="shared" si="5"/>
        <v>-0.42120343839541546</v>
      </c>
      <c r="T14" s="11"/>
      <c r="U14" s="13">
        <v>0</v>
      </c>
      <c r="V14" s="13">
        <v>165</v>
      </c>
      <c r="W14" s="13">
        <v>289</v>
      </c>
      <c r="X14" s="13">
        <v>104</v>
      </c>
      <c r="Y14" s="13">
        <v>71</v>
      </c>
      <c r="Z14" s="11">
        <v>535</v>
      </c>
      <c r="AA14" s="11">
        <f t="shared" si="6"/>
        <v>0.52112676056338025</v>
      </c>
      <c r="AB14" s="11">
        <f t="shared" si="7"/>
        <v>0.47073791348600508</v>
      </c>
      <c r="AC14" s="11">
        <f t="shared" si="8"/>
        <v>0.49465240641711228</v>
      </c>
      <c r="AD14" s="13">
        <v>1.023153</v>
      </c>
      <c r="AF14" s="13">
        <v>0.94174000000000002</v>
      </c>
      <c r="AG14" s="11"/>
      <c r="AH14" s="13">
        <v>0.97881700000000005</v>
      </c>
    </row>
    <row r="15" spans="1:34">
      <c r="A15" s="13">
        <v>0</v>
      </c>
      <c r="B15" s="13">
        <v>180</v>
      </c>
      <c r="C15" s="13">
        <v>391</v>
      </c>
      <c r="D15" s="13">
        <v>57</v>
      </c>
      <c r="E15" s="13">
        <v>39</v>
      </c>
      <c r="F15" s="11">
        <f t="shared" si="0"/>
        <v>526</v>
      </c>
      <c r="G15" s="11">
        <f t="shared" si="1"/>
        <v>0.96531791907514453</v>
      </c>
      <c r="H15" s="11">
        <v>0.74553599999999998</v>
      </c>
      <c r="I15" s="11">
        <f t="shared" si="2"/>
        <v>0.84130982367758189</v>
      </c>
      <c r="J15" s="11"/>
      <c r="K15" s="13">
        <v>0</v>
      </c>
      <c r="L15" s="13">
        <v>180</v>
      </c>
      <c r="M15" s="13">
        <v>202</v>
      </c>
      <c r="N15" s="13">
        <v>195</v>
      </c>
      <c r="O15" s="13">
        <v>52</v>
      </c>
      <c r="P15" s="11">
        <v>501</v>
      </c>
      <c r="Q15" s="11">
        <f t="shared" si="3"/>
        <v>2.1806853582554516E-2</v>
      </c>
      <c r="R15" s="11">
        <v>1.7631999999999998E-2</v>
      </c>
      <c r="S15" s="11">
        <f t="shared" si="5"/>
        <v>1.9498607242339833E-2</v>
      </c>
      <c r="T15" s="11"/>
      <c r="U15" s="13">
        <v>0</v>
      </c>
      <c r="V15" s="13">
        <v>180</v>
      </c>
      <c r="W15" s="13">
        <v>214</v>
      </c>
      <c r="X15" s="13">
        <v>188</v>
      </c>
      <c r="Y15" s="13">
        <v>50</v>
      </c>
      <c r="Z15" s="11">
        <v>502</v>
      </c>
      <c r="AA15" s="11">
        <f t="shared" si="6"/>
        <v>8.0745341614906832E-2</v>
      </c>
      <c r="AB15" s="11">
        <f t="shared" si="7"/>
        <v>6.4676616915422883E-2</v>
      </c>
      <c r="AC15" s="11">
        <f t="shared" si="8"/>
        <v>7.18232044198895E-2</v>
      </c>
      <c r="AD15" s="13">
        <v>0.98265899999999995</v>
      </c>
      <c r="AF15" s="13">
        <v>0.87276799999999999</v>
      </c>
      <c r="AG15" s="11"/>
      <c r="AH15" s="13">
        <v>0.920655</v>
      </c>
    </row>
    <row r="16" spans="1:34">
      <c r="A16" s="13">
        <v>15</v>
      </c>
      <c r="B16" s="13">
        <v>0</v>
      </c>
      <c r="C16" s="13">
        <v>287</v>
      </c>
      <c r="D16" s="13">
        <v>91</v>
      </c>
      <c r="E16" s="13">
        <v>60</v>
      </c>
      <c r="F16" s="11">
        <f t="shared" si="0"/>
        <v>498</v>
      </c>
      <c r="G16" s="11">
        <f t="shared" si="1"/>
        <v>0.61635220125786161</v>
      </c>
      <c r="H16" s="11">
        <v>0.51851899999999995</v>
      </c>
      <c r="I16" s="11">
        <f t="shared" si="2"/>
        <v>0.56321839080459768</v>
      </c>
      <c r="J16" s="11"/>
      <c r="K16" s="13">
        <v>15</v>
      </c>
      <c r="L16" s="13">
        <v>0</v>
      </c>
      <c r="M16" s="13">
        <v>173</v>
      </c>
      <c r="N16" s="13">
        <v>190</v>
      </c>
      <c r="O16" s="13">
        <v>78</v>
      </c>
      <c r="P16" s="11">
        <v>519</v>
      </c>
      <c r="Q16" s="11">
        <f t="shared" si="3"/>
        <v>-5.0147492625368731E-2</v>
      </c>
      <c r="R16" s="11">
        <v>-4.6829999999999997E-2</v>
      </c>
      <c r="S16" s="11">
        <f t="shared" si="5"/>
        <v>-4.843304843304843E-2</v>
      </c>
      <c r="T16" s="11"/>
      <c r="U16" s="13">
        <v>15</v>
      </c>
      <c r="V16" s="13">
        <v>0</v>
      </c>
      <c r="W16" s="13">
        <v>359</v>
      </c>
      <c r="X16" s="13">
        <v>69</v>
      </c>
      <c r="Y16" s="13">
        <v>58</v>
      </c>
      <c r="Z16" s="11">
        <v>544</v>
      </c>
      <c r="AA16" s="11">
        <f t="shared" si="6"/>
        <v>0.79670329670329665</v>
      </c>
      <c r="AB16" s="11">
        <f t="shared" si="7"/>
        <v>0.67757009345794394</v>
      </c>
      <c r="AC16" s="11">
        <f t="shared" si="8"/>
        <v>0.73232323232323238</v>
      </c>
      <c r="AD16" s="13">
        <v>0.99907100000000004</v>
      </c>
      <c r="AF16" s="13">
        <v>0.92302600000000001</v>
      </c>
      <c r="AG16" s="11"/>
      <c r="AH16" s="13">
        <v>0.95791000000000004</v>
      </c>
    </row>
    <row r="17" spans="1:34">
      <c r="A17" s="13">
        <v>15</v>
      </c>
      <c r="B17" s="13">
        <v>15</v>
      </c>
      <c r="C17" s="13">
        <v>325</v>
      </c>
      <c r="D17" s="13">
        <v>73</v>
      </c>
      <c r="E17" s="13">
        <v>55</v>
      </c>
      <c r="F17" s="11">
        <f t="shared" si="0"/>
        <v>508</v>
      </c>
      <c r="G17" s="11">
        <f t="shared" si="1"/>
        <v>0.76829268292682928</v>
      </c>
      <c r="H17" s="11">
        <v>0.63316600000000001</v>
      </c>
      <c r="I17" s="11">
        <f t="shared" si="2"/>
        <v>0.69421487603305787</v>
      </c>
      <c r="J17" s="11"/>
      <c r="K17" s="13">
        <v>15</v>
      </c>
      <c r="L17" s="13">
        <v>15</v>
      </c>
      <c r="M17" s="13">
        <v>297</v>
      </c>
      <c r="N17" s="13">
        <v>122</v>
      </c>
      <c r="O17" s="13">
        <v>48</v>
      </c>
      <c r="P17" s="11">
        <v>515</v>
      </c>
      <c r="Q17" s="11">
        <f t="shared" si="3"/>
        <v>0.52238805970149249</v>
      </c>
      <c r="R17" s="11">
        <v>0.417661</v>
      </c>
      <c r="S17" s="11">
        <f t="shared" si="5"/>
        <v>0.46419098143236076</v>
      </c>
      <c r="T17" s="11"/>
      <c r="U17" s="13">
        <v>15</v>
      </c>
      <c r="V17" s="13">
        <v>15</v>
      </c>
      <c r="W17" s="13">
        <v>284</v>
      </c>
      <c r="X17" s="13">
        <v>113</v>
      </c>
      <c r="Y17" s="13">
        <v>53</v>
      </c>
      <c r="Z17" s="11">
        <v>503</v>
      </c>
      <c r="AA17" s="11">
        <f t="shared" si="6"/>
        <v>0.52941176470588236</v>
      </c>
      <c r="AB17" s="11">
        <f t="shared" si="7"/>
        <v>0.43073047858942065</v>
      </c>
      <c r="AC17" s="11">
        <f t="shared" si="8"/>
        <v>0.47499999999999998</v>
      </c>
      <c r="AD17" s="13">
        <v>1.033563</v>
      </c>
      <c r="AF17" s="13">
        <v>0.93554599999999999</v>
      </c>
      <c r="AG17" s="11"/>
      <c r="AH17" s="13">
        <v>0.97958100000000004</v>
      </c>
    </row>
    <row r="18" spans="1:34">
      <c r="A18" s="13">
        <v>15</v>
      </c>
      <c r="B18" s="13">
        <v>30</v>
      </c>
      <c r="C18" s="13">
        <v>279</v>
      </c>
      <c r="D18" s="13">
        <v>113</v>
      </c>
      <c r="E18" s="13">
        <v>59</v>
      </c>
      <c r="F18" s="11">
        <f t="shared" si="0"/>
        <v>510</v>
      </c>
      <c r="G18" s="11">
        <f t="shared" si="1"/>
        <v>0.50303030303030305</v>
      </c>
      <c r="H18" s="11">
        <v>0.42346899999999998</v>
      </c>
      <c r="I18" s="11">
        <f t="shared" si="2"/>
        <v>0.45983379501385041</v>
      </c>
      <c r="J18" s="11"/>
      <c r="K18" s="13">
        <v>15</v>
      </c>
      <c r="L18" s="13">
        <v>30</v>
      </c>
      <c r="M18" s="13">
        <v>379</v>
      </c>
      <c r="N18" s="13">
        <v>65</v>
      </c>
      <c r="O18" s="13">
        <v>42</v>
      </c>
      <c r="P18" s="11">
        <v>528</v>
      </c>
      <c r="Q18" s="11">
        <f t="shared" si="3"/>
        <v>0.9022988505747126</v>
      </c>
      <c r="R18" s="11">
        <v>0.70720700000000003</v>
      </c>
      <c r="S18" s="11">
        <f t="shared" si="5"/>
        <v>0.79292929292929293</v>
      </c>
      <c r="T18" s="11"/>
      <c r="U18" s="13">
        <v>15</v>
      </c>
      <c r="V18" s="13">
        <v>30</v>
      </c>
      <c r="W18" s="13">
        <v>187</v>
      </c>
      <c r="X18" s="13">
        <v>160</v>
      </c>
      <c r="Y18" s="13">
        <v>74</v>
      </c>
      <c r="Z18" s="11">
        <v>495</v>
      </c>
      <c r="AA18" s="11">
        <f t="shared" si="6"/>
        <v>8.5714285714285715E-2</v>
      </c>
      <c r="AB18" s="11">
        <f t="shared" si="7"/>
        <v>7.7809798270893377E-2</v>
      </c>
      <c r="AC18" s="11">
        <f t="shared" si="8"/>
        <v>8.1570996978851965E-2</v>
      </c>
      <c r="AD18" s="13">
        <v>1.016464</v>
      </c>
      <c r="AF18" s="13">
        <v>0.91209700000000005</v>
      </c>
      <c r="AG18" s="11"/>
      <c r="AH18" s="13">
        <v>0.95830700000000002</v>
      </c>
    </row>
    <row r="19" spans="1:34">
      <c r="A19" s="13">
        <v>15</v>
      </c>
      <c r="B19" s="13">
        <v>45</v>
      </c>
      <c r="C19" s="13">
        <v>181</v>
      </c>
      <c r="D19" s="13">
        <v>191</v>
      </c>
      <c r="E19" s="13">
        <v>66</v>
      </c>
      <c r="F19" s="11">
        <f t="shared" si="0"/>
        <v>504</v>
      </c>
      <c r="G19" s="11">
        <f t="shared" si="1"/>
        <v>-3.0864197530864196E-2</v>
      </c>
      <c r="H19" s="11">
        <v>-2.6880000000000001E-2</v>
      </c>
      <c r="I19" s="11">
        <f t="shared" si="2"/>
        <v>-2.8735632183908046E-2</v>
      </c>
      <c r="J19" s="11"/>
      <c r="K19" s="13">
        <v>15</v>
      </c>
      <c r="L19" s="13">
        <v>45</v>
      </c>
      <c r="M19" s="13">
        <v>381</v>
      </c>
      <c r="N19" s="13">
        <v>66</v>
      </c>
      <c r="O19" s="13">
        <v>44</v>
      </c>
      <c r="P19" s="11">
        <v>535</v>
      </c>
      <c r="Q19" s="11">
        <f t="shared" si="3"/>
        <v>0.88732394366197187</v>
      </c>
      <c r="R19" s="11">
        <v>0.70469800000000005</v>
      </c>
      <c r="S19" s="11">
        <f t="shared" si="5"/>
        <v>0.78553615960099754</v>
      </c>
      <c r="T19" s="11"/>
      <c r="U19" s="13">
        <v>15</v>
      </c>
      <c r="V19" s="13">
        <v>45</v>
      </c>
      <c r="W19" s="13">
        <v>106</v>
      </c>
      <c r="X19" s="13">
        <v>293</v>
      </c>
      <c r="Y19" s="13">
        <v>52</v>
      </c>
      <c r="Z19" s="11">
        <v>503</v>
      </c>
      <c r="AA19" s="11">
        <f t="shared" si="6"/>
        <v>-0.57894736842105265</v>
      </c>
      <c r="AB19" s="11">
        <f t="shared" si="7"/>
        <v>-0.46867167919799496</v>
      </c>
      <c r="AC19" s="11">
        <f t="shared" si="8"/>
        <v>-0.51800554016620504</v>
      </c>
      <c r="AD19" s="13">
        <v>1.028959</v>
      </c>
      <c r="AF19" s="13">
        <v>0.92231099999999999</v>
      </c>
      <c r="AG19" s="11"/>
      <c r="AH19" s="13">
        <v>0.96964899999999998</v>
      </c>
    </row>
    <row r="20" spans="1:34">
      <c r="A20" s="13">
        <v>15</v>
      </c>
      <c r="B20" s="13">
        <v>60</v>
      </c>
      <c r="C20" s="13">
        <v>141</v>
      </c>
      <c r="D20" s="13">
        <v>224</v>
      </c>
      <c r="E20" s="13">
        <v>63</v>
      </c>
      <c r="F20" s="11">
        <f t="shared" si="0"/>
        <v>491</v>
      </c>
      <c r="G20" s="11">
        <f t="shared" si="1"/>
        <v>-0.26688102893890675</v>
      </c>
      <c r="H20" s="11">
        <v>-0.22739999999999999</v>
      </c>
      <c r="I20" s="11">
        <f t="shared" si="2"/>
        <v>-0.2455621301775148</v>
      </c>
      <c r="J20" s="11"/>
      <c r="K20" s="13">
        <v>15</v>
      </c>
      <c r="L20" s="13">
        <v>60</v>
      </c>
      <c r="M20" s="13">
        <v>253</v>
      </c>
      <c r="N20" s="13">
        <v>134</v>
      </c>
      <c r="O20" s="13">
        <v>57</v>
      </c>
      <c r="P20" s="11">
        <v>501</v>
      </c>
      <c r="Q20" s="11">
        <f t="shared" si="3"/>
        <v>0.37071651090342678</v>
      </c>
      <c r="R20" s="11">
        <v>0.30749399999999999</v>
      </c>
      <c r="S20" s="11">
        <f t="shared" si="5"/>
        <v>0.33615819209039549</v>
      </c>
      <c r="T20" s="11"/>
      <c r="U20" s="13">
        <v>15</v>
      </c>
      <c r="V20" s="13">
        <v>60</v>
      </c>
      <c r="W20" s="13">
        <v>76</v>
      </c>
      <c r="X20" s="13">
        <v>339</v>
      </c>
      <c r="Y20" s="13">
        <v>51</v>
      </c>
      <c r="Z20" s="11">
        <v>517</v>
      </c>
      <c r="AA20" s="11">
        <f t="shared" si="6"/>
        <v>-0.78041543026706228</v>
      </c>
      <c r="AB20" s="11">
        <f t="shared" si="7"/>
        <v>-0.63373493975903616</v>
      </c>
      <c r="AC20" s="11">
        <f t="shared" si="8"/>
        <v>-0.69946808510638303</v>
      </c>
      <c r="AD20" s="13">
        <v>0.95155199999999995</v>
      </c>
      <c r="AF20" s="13">
        <v>0.86941500000000005</v>
      </c>
      <c r="AG20" s="11"/>
      <c r="AH20" s="13">
        <v>0.90635399999999999</v>
      </c>
    </row>
    <row r="21" spans="1:34">
      <c r="A21" s="13">
        <v>15</v>
      </c>
      <c r="B21" s="13">
        <v>75</v>
      </c>
      <c r="C21" s="13">
        <v>188</v>
      </c>
      <c r="D21" s="13">
        <v>191</v>
      </c>
      <c r="E21" s="13">
        <v>65</v>
      </c>
      <c r="F21" s="11">
        <f t="shared" si="0"/>
        <v>509</v>
      </c>
      <c r="G21" s="11">
        <f t="shared" si="1"/>
        <v>-9.11854103343465E-3</v>
      </c>
      <c r="H21" s="11">
        <v>-7.92E-3</v>
      </c>
      <c r="I21" s="11">
        <f t="shared" si="2"/>
        <v>-8.4745762711864406E-3</v>
      </c>
      <c r="J21" s="11"/>
      <c r="K21" s="13">
        <v>15</v>
      </c>
      <c r="L21" s="13">
        <v>75</v>
      </c>
      <c r="M21" s="13">
        <v>195</v>
      </c>
      <c r="N21" s="13">
        <v>182</v>
      </c>
      <c r="O21" s="13">
        <v>78</v>
      </c>
      <c r="P21" s="11">
        <v>533</v>
      </c>
      <c r="Q21" s="11">
        <f t="shared" si="3"/>
        <v>3.6827195467422094E-2</v>
      </c>
      <c r="R21" s="11">
        <v>3.4483E-2</v>
      </c>
      <c r="S21" s="11">
        <f t="shared" si="5"/>
        <v>3.5616438356164383E-2</v>
      </c>
      <c r="T21" s="11"/>
      <c r="U21" s="13">
        <v>15</v>
      </c>
      <c r="V21" s="13">
        <v>75</v>
      </c>
      <c r="W21" s="13">
        <v>49</v>
      </c>
      <c r="X21" s="13">
        <v>397</v>
      </c>
      <c r="Y21" s="13">
        <v>42</v>
      </c>
      <c r="Z21" s="11">
        <v>530</v>
      </c>
      <c r="AA21" s="11">
        <f t="shared" si="6"/>
        <v>-0.99428571428571433</v>
      </c>
      <c r="AB21" s="11">
        <f t="shared" si="7"/>
        <v>-0.78026905829596416</v>
      </c>
      <c r="AC21" s="11">
        <f t="shared" si="8"/>
        <v>-0.87437185929648242</v>
      </c>
      <c r="AD21" s="13">
        <v>0.997143</v>
      </c>
      <c r="AF21" s="13">
        <v>0.89013500000000001</v>
      </c>
      <c r="AG21" s="11"/>
      <c r="AH21" s="13">
        <v>0.93718599999999996</v>
      </c>
    </row>
    <row r="22" spans="1:34">
      <c r="A22" s="13">
        <v>15</v>
      </c>
      <c r="B22" s="13">
        <v>90</v>
      </c>
      <c r="C22" s="13">
        <v>287</v>
      </c>
      <c r="D22" s="13">
        <v>119</v>
      </c>
      <c r="E22" s="13">
        <v>63</v>
      </c>
      <c r="F22" s="11">
        <f t="shared" si="0"/>
        <v>532</v>
      </c>
      <c r="G22" s="11">
        <f t="shared" si="1"/>
        <v>0.47727272727272729</v>
      </c>
      <c r="H22" s="11">
        <v>0.41379300000000002</v>
      </c>
      <c r="I22" s="11">
        <f t="shared" si="2"/>
        <v>0.44327176781002636</v>
      </c>
      <c r="J22" s="11"/>
      <c r="K22" s="13">
        <v>15</v>
      </c>
      <c r="L22" s="13">
        <v>90</v>
      </c>
      <c r="M22" s="13">
        <v>193</v>
      </c>
      <c r="N22" s="13">
        <v>173</v>
      </c>
      <c r="O22" s="13">
        <v>62</v>
      </c>
      <c r="P22" s="11">
        <v>490</v>
      </c>
      <c r="Q22" s="11">
        <f t="shared" si="3"/>
        <v>6.4516129032258063E-2</v>
      </c>
      <c r="R22" s="11">
        <v>5.4644999999999999E-2</v>
      </c>
      <c r="S22" s="11">
        <f t="shared" si="5"/>
        <v>5.9171597633136092E-2</v>
      </c>
      <c r="T22" s="11"/>
      <c r="U22" s="13">
        <v>15</v>
      </c>
      <c r="V22" s="13">
        <v>90</v>
      </c>
      <c r="W22" s="13">
        <v>54</v>
      </c>
      <c r="X22" s="13">
        <v>362</v>
      </c>
      <c r="Y22" s="13">
        <v>35</v>
      </c>
      <c r="Z22" s="11">
        <v>486</v>
      </c>
      <c r="AA22" s="11">
        <f t="shared" si="6"/>
        <v>-1.0065359477124183</v>
      </c>
      <c r="AB22" s="11">
        <f t="shared" si="7"/>
        <v>-0.74038461538461542</v>
      </c>
      <c r="AC22" s="11">
        <f t="shared" si="8"/>
        <v>-0.85318559556786699</v>
      </c>
      <c r="AD22" s="13">
        <v>1.055161</v>
      </c>
      <c r="AF22" s="13">
        <v>0.92404399999999998</v>
      </c>
      <c r="AG22" s="11"/>
      <c r="AH22" s="13">
        <v>0.98025799999999996</v>
      </c>
    </row>
    <row r="23" spans="1:34">
      <c r="A23" s="13">
        <v>15</v>
      </c>
      <c r="B23" s="13">
        <v>105</v>
      </c>
      <c r="C23" s="13">
        <v>330</v>
      </c>
      <c r="D23" s="13">
        <v>87</v>
      </c>
      <c r="E23" s="13">
        <v>64</v>
      </c>
      <c r="F23" s="11">
        <f t="shared" si="0"/>
        <v>545</v>
      </c>
      <c r="G23" s="11">
        <f t="shared" si="1"/>
        <v>0.66575342465753429</v>
      </c>
      <c r="H23" s="11">
        <v>0.58273399999999997</v>
      </c>
      <c r="I23" s="11">
        <f t="shared" si="2"/>
        <v>0.62148337595907932</v>
      </c>
      <c r="J23" s="11"/>
      <c r="K23" s="13">
        <v>15</v>
      </c>
      <c r="L23" s="13">
        <v>105</v>
      </c>
      <c r="M23" s="13">
        <v>269</v>
      </c>
      <c r="N23" s="13">
        <v>120</v>
      </c>
      <c r="O23" s="13">
        <v>58</v>
      </c>
      <c r="P23" s="11">
        <v>505</v>
      </c>
      <c r="Q23" s="11">
        <f t="shared" si="3"/>
        <v>0.45846153846153848</v>
      </c>
      <c r="R23" s="11">
        <v>0.38303300000000001</v>
      </c>
      <c r="S23" s="11">
        <f t="shared" si="5"/>
        <v>0.4173669467787115</v>
      </c>
      <c r="T23" s="11"/>
      <c r="U23" s="13">
        <v>15</v>
      </c>
      <c r="V23" s="13">
        <v>105</v>
      </c>
      <c r="W23" s="13">
        <v>127</v>
      </c>
      <c r="X23" s="13">
        <v>268</v>
      </c>
      <c r="Y23" s="13">
        <v>43</v>
      </c>
      <c r="Z23" s="11">
        <v>481</v>
      </c>
      <c r="AA23" s="11">
        <f t="shared" si="6"/>
        <v>-0.46843853820598008</v>
      </c>
      <c r="AB23" s="11">
        <f t="shared" si="7"/>
        <v>-0.35696202531645571</v>
      </c>
      <c r="AC23" s="11">
        <f t="shared" si="8"/>
        <v>-0.40517241379310343</v>
      </c>
      <c r="AD23" s="13">
        <v>0.96602699999999997</v>
      </c>
      <c r="AF23" s="13">
        <v>0.89069500000000001</v>
      </c>
      <c r="AG23" s="11"/>
      <c r="AH23" s="13">
        <v>0.92471199999999998</v>
      </c>
    </row>
    <row r="24" spans="1:34">
      <c r="A24" s="13">
        <v>15</v>
      </c>
      <c r="B24" s="13">
        <v>120</v>
      </c>
      <c r="C24" s="13">
        <v>291</v>
      </c>
      <c r="D24" s="13">
        <v>126</v>
      </c>
      <c r="E24" s="13">
        <v>51</v>
      </c>
      <c r="F24" s="11">
        <f t="shared" si="0"/>
        <v>519</v>
      </c>
      <c r="G24" s="11">
        <f t="shared" si="1"/>
        <v>0.48672566371681414</v>
      </c>
      <c r="H24" s="11">
        <v>0.39568300000000001</v>
      </c>
      <c r="I24" s="11">
        <f t="shared" si="2"/>
        <v>0.43650793650793651</v>
      </c>
      <c r="J24" s="11"/>
      <c r="K24" s="13">
        <v>15</v>
      </c>
      <c r="L24" s="13">
        <v>120</v>
      </c>
      <c r="M24" s="13">
        <v>353</v>
      </c>
      <c r="N24" s="13">
        <v>68</v>
      </c>
      <c r="O24" s="13">
        <v>47</v>
      </c>
      <c r="P24" s="11">
        <v>515</v>
      </c>
      <c r="Q24" s="11">
        <f t="shared" si="3"/>
        <v>0.85074626865671643</v>
      </c>
      <c r="R24" s="11">
        <v>0.67696000000000001</v>
      </c>
      <c r="S24" s="11">
        <f t="shared" si="5"/>
        <v>0.75396825396825395</v>
      </c>
      <c r="T24" s="11"/>
      <c r="U24" s="13">
        <v>15</v>
      </c>
      <c r="V24" s="13">
        <v>120</v>
      </c>
      <c r="W24" s="13">
        <v>196</v>
      </c>
      <c r="X24" s="13">
        <v>177</v>
      </c>
      <c r="Y24" s="13">
        <v>68</v>
      </c>
      <c r="Z24" s="11">
        <v>509</v>
      </c>
      <c r="AA24" s="11">
        <f t="shared" si="6"/>
        <v>5.7750759878419454E-2</v>
      </c>
      <c r="AB24" s="11">
        <f t="shared" si="7"/>
        <v>5.0938337801608578E-2</v>
      </c>
      <c r="AC24" s="11">
        <f t="shared" si="8"/>
        <v>5.4131054131054131E-2</v>
      </c>
      <c r="AD24" s="13">
        <v>0.99006499999999997</v>
      </c>
      <c r="AF24" s="13">
        <v>0.89205299999999998</v>
      </c>
      <c r="AG24" s="11"/>
      <c r="AH24" s="13">
        <v>0.93560500000000002</v>
      </c>
    </row>
    <row r="25" spans="1:34">
      <c r="A25" s="13">
        <v>15</v>
      </c>
      <c r="B25" s="13">
        <v>135</v>
      </c>
      <c r="C25" s="13">
        <v>195</v>
      </c>
      <c r="D25" s="13">
        <v>188</v>
      </c>
      <c r="E25" s="13">
        <v>79</v>
      </c>
      <c r="F25" s="11">
        <f t="shared" si="0"/>
        <v>541</v>
      </c>
      <c r="G25" s="11">
        <f t="shared" si="1"/>
        <v>1.9390581717451522E-2</v>
      </c>
      <c r="H25" s="11">
        <v>1.8277000000000002E-2</v>
      </c>
      <c r="I25" s="11">
        <f t="shared" si="2"/>
        <v>1.8817204301075269E-2</v>
      </c>
      <c r="J25" s="11"/>
      <c r="K25" s="13">
        <v>15</v>
      </c>
      <c r="L25" s="13">
        <v>135</v>
      </c>
      <c r="M25" s="13">
        <v>365</v>
      </c>
      <c r="N25" s="13">
        <v>63</v>
      </c>
      <c r="O25" s="13">
        <v>49</v>
      </c>
      <c r="P25" s="11">
        <v>526</v>
      </c>
      <c r="Q25" s="11">
        <f t="shared" si="3"/>
        <v>0.87283236994219648</v>
      </c>
      <c r="R25" s="11">
        <v>0.70560699999999998</v>
      </c>
      <c r="S25" s="11">
        <f t="shared" si="5"/>
        <v>0.78036175710594313</v>
      </c>
      <c r="T25" s="11"/>
      <c r="U25" s="13">
        <v>15</v>
      </c>
      <c r="V25" s="13">
        <v>135</v>
      </c>
      <c r="W25" s="13">
        <v>279</v>
      </c>
      <c r="X25" s="13">
        <v>121</v>
      </c>
      <c r="Y25" s="13">
        <v>63</v>
      </c>
      <c r="Z25" s="11">
        <v>526</v>
      </c>
      <c r="AA25" s="11">
        <f t="shared" si="6"/>
        <v>0.45664739884393063</v>
      </c>
      <c r="AB25" s="11">
        <f t="shared" si="7"/>
        <v>0.39500000000000002</v>
      </c>
      <c r="AC25" s="11">
        <f t="shared" si="8"/>
        <v>0.42359249329758714</v>
      </c>
      <c r="AD25" s="13">
        <v>0.99210900000000002</v>
      </c>
      <c r="AF25" s="13">
        <v>0.90428699999999995</v>
      </c>
      <c r="AG25" s="11"/>
      <c r="AH25" s="13">
        <v>0.94380500000000001</v>
      </c>
    </row>
    <row r="26" spans="1:34">
      <c r="A26" s="13">
        <v>15</v>
      </c>
      <c r="B26" s="13">
        <v>150</v>
      </c>
      <c r="C26" s="13">
        <v>158</v>
      </c>
      <c r="D26" s="13">
        <v>236</v>
      </c>
      <c r="E26" s="13">
        <v>65</v>
      </c>
      <c r="F26" s="11">
        <f t="shared" si="0"/>
        <v>524</v>
      </c>
      <c r="G26" s="11">
        <f t="shared" si="1"/>
        <v>-0.22674418604651161</v>
      </c>
      <c r="H26" s="11">
        <v>-0.19797000000000001</v>
      </c>
      <c r="I26" s="11">
        <f t="shared" si="2"/>
        <v>-0.21138211382113822</v>
      </c>
      <c r="J26" s="11"/>
      <c r="K26" s="13">
        <v>15</v>
      </c>
      <c r="L26" s="13">
        <v>150</v>
      </c>
      <c r="M26" s="13">
        <v>277</v>
      </c>
      <c r="N26" s="13">
        <v>128</v>
      </c>
      <c r="O26" s="13">
        <v>55</v>
      </c>
      <c r="P26" s="11">
        <v>515</v>
      </c>
      <c r="Q26" s="11">
        <f t="shared" si="3"/>
        <v>0.44477611940298506</v>
      </c>
      <c r="R26" s="11">
        <v>0.36790099999999998</v>
      </c>
      <c r="S26" s="11">
        <f t="shared" si="5"/>
        <v>0.4027027027027027</v>
      </c>
      <c r="T26" s="11"/>
      <c r="U26" s="13">
        <v>15</v>
      </c>
      <c r="V26" s="13">
        <v>150</v>
      </c>
      <c r="W26" s="13">
        <v>387</v>
      </c>
      <c r="X26" s="13">
        <v>63</v>
      </c>
      <c r="Y26" s="13">
        <v>35</v>
      </c>
      <c r="Z26" s="11">
        <v>520</v>
      </c>
      <c r="AA26" s="11">
        <f t="shared" si="6"/>
        <v>0.95294117647058818</v>
      </c>
      <c r="AB26" s="11">
        <f t="shared" si="7"/>
        <v>0.72</v>
      </c>
      <c r="AC26" s="11">
        <f t="shared" si="8"/>
        <v>0.82025316455696207</v>
      </c>
      <c r="AD26" s="13">
        <v>1.0372760000000001</v>
      </c>
      <c r="AF26" s="13">
        <v>0.91616799999999998</v>
      </c>
      <c r="AG26" s="11"/>
      <c r="AH26" s="13">
        <v>0.96879000000000004</v>
      </c>
    </row>
    <row r="27" spans="1:34">
      <c r="A27" s="13">
        <v>15</v>
      </c>
      <c r="B27" s="13">
        <v>165</v>
      </c>
      <c r="C27" s="13">
        <v>189</v>
      </c>
      <c r="D27" s="13">
        <v>187</v>
      </c>
      <c r="E27" s="13">
        <v>59</v>
      </c>
      <c r="F27" s="11">
        <f t="shared" si="0"/>
        <v>494</v>
      </c>
      <c r="G27" s="11">
        <f t="shared" si="1"/>
        <v>6.369426751592357E-3</v>
      </c>
      <c r="H27" s="11">
        <v>5.3189999999999999E-3</v>
      </c>
      <c r="I27" s="11">
        <f t="shared" si="2"/>
        <v>5.7971014492753624E-3</v>
      </c>
      <c r="J27" s="11"/>
      <c r="K27" s="13">
        <v>15</v>
      </c>
      <c r="L27" s="13">
        <v>165</v>
      </c>
      <c r="M27" s="13">
        <v>180</v>
      </c>
      <c r="N27" s="13">
        <v>187</v>
      </c>
      <c r="O27" s="13">
        <v>71</v>
      </c>
      <c r="P27" s="11">
        <v>509</v>
      </c>
      <c r="Q27" s="11">
        <f t="shared" si="3"/>
        <v>-2.1276595744680851E-2</v>
      </c>
      <c r="R27" s="11">
        <v>-1.907E-2</v>
      </c>
      <c r="S27" s="11">
        <f t="shared" si="5"/>
        <v>-2.0114942528735632E-2</v>
      </c>
      <c r="T27" s="11"/>
      <c r="U27" s="13">
        <v>15</v>
      </c>
      <c r="V27" s="13">
        <v>165</v>
      </c>
      <c r="W27" s="13">
        <v>389</v>
      </c>
      <c r="X27" s="13">
        <v>46</v>
      </c>
      <c r="Y27" s="13">
        <v>39</v>
      </c>
      <c r="Z27" s="11">
        <v>513</v>
      </c>
      <c r="AA27" s="11">
        <f t="shared" si="6"/>
        <v>1.03003003003003</v>
      </c>
      <c r="AB27" s="11">
        <f t="shared" si="7"/>
        <v>0.78850574712643673</v>
      </c>
      <c r="AC27" s="11">
        <f t="shared" si="8"/>
        <v>0.89322916666666663</v>
      </c>
      <c r="AD27" s="13">
        <v>1.015015</v>
      </c>
      <c r="AF27" s="13">
        <v>0.89425299999999996</v>
      </c>
      <c r="AG27" s="11"/>
      <c r="AH27" s="13">
        <v>0.94661499999999998</v>
      </c>
    </row>
    <row r="28" spans="1:34">
      <c r="A28" s="13">
        <v>15</v>
      </c>
      <c r="B28" s="13">
        <v>180</v>
      </c>
      <c r="C28" s="13">
        <v>291</v>
      </c>
      <c r="D28" s="13">
        <v>105</v>
      </c>
      <c r="E28" s="13">
        <v>50</v>
      </c>
      <c r="F28" s="11">
        <f t="shared" si="0"/>
        <v>496</v>
      </c>
      <c r="G28" s="11">
        <f t="shared" si="1"/>
        <v>0.58860759493670889</v>
      </c>
      <c r="H28" s="11">
        <v>0.46969699999999998</v>
      </c>
      <c r="I28" s="11">
        <f t="shared" si="2"/>
        <v>0.52247191011235961</v>
      </c>
      <c r="J28" s="11"/>
      <c r="K28" s="13">
        <v>15</v>
      </c>
      <c r="L28" s="13">
        <v>180</v>
      </c>
      <c r="M28" s="13">
        <v>189</v>
      </c>
      <c r="N28" s="13">
        <v>190</v>
      </c>
      <c r="O28" s="13">
        <v>84</v>
      </c>
      <c r="P28" s="11">
        <v>547</v>
      </c>
      <c r="Q28" s="11">
        <f t="shared" si="3"/>
        <v>-2.7247956403269754E-3</v>
      </c>
      <c r="R28" s="11">
        <v>-2.64E-3</v>
      </c>
      <c r="S28" s="11">
        <f t="shared" si="5"/>
        <v>-2.6809651474530832E-3</v>
      </c>
      <c r="T28" s="11"/>
      <c r="U28" s="13">
        <v>15</v>
      </c>
      <c r="V28" s="13">
        <v>180</v>
      </c>
      <c r="W28" s="13">
        <v>386</v>
      </c>
      <c r="X28" s="13">
        <v>56</v>
      </c>
      <c r="Y28" s="13">
        <v>47</v>
      </c>
      <c r="Z28" s="11">
        <v>536</v>
      </c>
      <c r="AA28" s="11">
        <f t="shared" si="6"/>
        <v>0.9269662921348315</v>
      </c>
      <c r="AB28" s="11">
        <f t="shared" si="7"/>
        <v>0.74660633484162897</v>
      </c>
      <c r="AC28" s="11">
        <f t="shared" si="8"/>
        <v>0.82706766917293228</v>
      </c>
      <c r="AD28" s="13">
        <v>1.04854</v>
      </c>
      <c r="AF28" s="13">
        <v>0.94071400000000005</v>
      </c>
      <c r="AG28" s="11"/>
      <c r="AH28" s="13">
        <v>0.98874899999999999</v>
      </c>
    </row>
    <row r="29" spans="1:34">
      <c r="A29" s="13">
        <v>30</v>
      </c>
      <c r="B29" s="13">
        <v>0</v>
      </c>
      <c r="C29" s="13">
        <v>113</v>
      </c>
      <c r="D29" s="13">
        <v>283</v>
      </c>
      <c r="E29" s="13">
        <v>53</v>
      </c>
      <c r="F29" s="11">
        <f t="shared" si="0"/>
        <v>502</v>
      </c>
      <c r="G29" s="11">
        <f t="shared" si="1"/>
        <v>-0.52795031055900621</v>
      </c>
      <c r="H29" s="11">
        <v>-0.42929</v>
      </c>
      <c r="I29" s="11">
        <f t="shared" si="2"/>
        <v>-0.47353760445682452</v>
      </c>
      <c r="J29" s="11"/>
      <c r="K29" s="13">
        <v>30</v>
      </c>
      <c r="L29" s="13">
        <v>0</v>
      </c>
      <c r="M29" s="13">
        <v>201</v>
      </c>
      <c r="N29" s="13">
        <v>190</v>
      </c>
      <c r="O29" s="13">
        <v>67</v>
      </c>
      <c r="P29" s="11">
        <v>525</v>
      </c>
      <c r="Q29" s="11">
        <f t="shared" si="3"/>
        <v>3.1884057971014491E-2</v>
      </c>
      <c r="R29" s="11">
        <v>2.8132999999999998E-2</v>
      </c>
      <c r="S29" s="11">
        <f t="shared" si="5"/>
        <v>2.9891304347826088E-2</v>
      </c>
      <c r="T29" s="11"/>
      <c r="U29" s="13">
        <v>30</v>
      </c>
      <c r="V29" s="13">
        <v>0</v>
      </c>
      <c r="W29" s="13">
        <v>365</v>
      </c>
      <c r="X29" s="13">
        <v>68</v>
      </c>
      <c r="Y29" s="13">
        <v>31</v>
      </c>
      <c r="Z29" s="11">
        <v>495</v>
      </c>
      <c r="AA29" s="11">
        <f t="shared" si="6"/>
        <v>0.94285714285714284</v>
      </c>
      <c r="AB29" s="11">
        <f t="shared" si="7"/>
        <v>0.68591224018475749</v>
      </c>
      <c r="AC29" s="11">
        <f t="shared" si="8"/>
        <v>0.79411764705882348</v>
      </c>
      <c r="AD29" s="13">
        <v>1.040257</v>
      </c>
      <c r="AF29" s="13">
        <v>0.904331</v>
      </c>
      <c r="AG29" s="11"/>
      <c r="AH29" s="13">
        <v>0.96224699999999996</v>
      </c>
    </row>
    <row r="30" spans="1:34">
      <c r="A30" s="13">
        <v>30</v>
      </c>
      <c r="B30" s="13">
        <v>15</v>
      </c>
      <c r="C30" s="13">
        <v>195</v>
      </c>
      <c r="D30" s="13">
        <v>182</v>
      </c>
      <c r="E30" s="13">
        <v>50</v>
      </c>
      <c r="F30" s="11">
        <f t="shared" si="0"/>
        <v>477</v>
      </c>
      <c r="G30" s="11">
        <f t="shared" si="1"/>
        <v>4.3771043771043773E-2</v>
      </c>
      <c r="H30" s="11">
        <v>3.4483E-2</v>
      </c>
      <c r="I30" s="11">
        <f t="shared" si="2"/>
        <v>3.857566765578635E-2</v>
      </c>
      <c r="J30" s="11"/>
      <c r="K30" s="13">
        <v>30</v>
      </c>
      <c r="L30" s="13">
        <v>15</v>
      </c>
      <c r="M30" s="13">
        <v>194</v>
      </c>
      <c r="N30" s="13">
        <v>185</v>
      </c>
      <c r="O30" s="13">
        <v>54</v>
      </c>
      <c r="P30" s="11">
        <v>487</v>
      </c>
      <c r="Q30" s="11">
        <f t="shared" si="3"/>
        <v>2.9315960912052116E-2</v>
      </c>
      <c r="R30" s="11">
        <v>2.3747000000000001E-2</v>
      </c>
      <c r="S30" s="11">
        <f t="shared" si="5"/>
        <v>2.6239067055393587E-2</v>
      </c>
      <c r="T30" s="11"/>
      <c r="U30" s="13">
        <v>30</v>
      </c>
      <c r="V30" s="13">
        <v>15</v>
      </c>
      <c r="W30" s="13">
        <v>391</v>
      </c>
      <c r="X30" s="13">
        <v>65</v>
      </c>
      <c r="Y30" s="13">
        <v>36</v>
      </c>
      <c r="Z30" s="11">
        <v>528</v>
      </c>
      <c r="AA30" s="11">
        <f t="shared" si="6"/>
        <v>0.93678160919540232</v>
      </c>
      <c r="AB30" s="11">
        <f t="shared" si="7"/>
        <v>0.71491228070175439</v>
      </c>
      <c r="AC30" s="11">
        <f t="shared" si="8"/>
        <v>0.81094527363184077</v>
      </c>
      <c r="AD30" s="13">
        <v>0.968391</v>
      </c>
      <c r="AF30" s="13">
        <v>0.857456</v>
      </c>
      <c r="AG30" s="11"/>
      <c r="AH30" s="13">
        <v>0.90547299999999997</v>
      </c>
    </row>
    <row r="31" spans="1:34">
      <c r="A31" s="13">
        <v>30</v>
      </c>
      <c r="B31" s="13">
        <v>30</v>
      </c>
      <c r="C31" s="13">
        <v>255</v>
      </c>
      <c r="D31" s="13">
        <v>171</v>
      </c>
      <c r="E31" s="13">
        <v>52</v>
      </c>
      <c r="F31" s="11">
        <f t="shared" si="0"/>
        <v>530</v>
      </c>
      <c r="G31" s="11">
        <f t="shared" si="1"/>
        <v>0.24</v>
      </c>
      <c r="H31" s="11">
        <v>0.197183</v>
      </c>
      <c r="I31" s="11">
        <f t="shared" si="2"/>
        <v>0.21649484536082475</v>
      </c>
      <c r="J31" s="11"/>
      <c r="K31" s="13">
        <v>30</v>
      </c>
      <c r="L31" s="13">
        <v>30</v>
      </c>
      <c r="M31" s="13">
        <v>270</v>
      </c>
      <c r="N31" s="13">
        <v>129</v>
      </c>
      <c r="O31" s="13">
        <v>56</v>
      </c>
      <c r="P31" s="11">
        <v>511</v>
      </c>
      <c r="Q31" s="11">
        <f t="shared" si="3"/>
        <v>0.42598187311178248</v>
      </c>
      <c r="R31" s="11">
        <v>0.353383</v>
      </c>
      <c r="S31" s="11">
        <f t="shared" si="5"/>
        <v>0.38630136986301372</v>
      </c>
      <c r="T31" s="11"/>
      <c r="U31" s="13">
        <v>30</v>
      </c>
      <c r="V31" s="13">
        <v>30</v>
      </c>
      <c r="W31" s="13">
        <v>384</v>
      </c>
      <c r="X31" s="13">
        <v>65</v>
      </c>
      <c r="Y31" s="13">
        <v>56</v>
      </c>
      <c r="Z31" s="11">
        <v>561</v>
      </c>
      <c r="AA31" s="11">
        <f t="shared" si="6"/>
        <v>0.83727034120734911</v>
      </c>
      <c r="AB31" s="11">
        <f t="shared" si="7"/>
        <v>0.71046770601336307</v>
      </c>
      <c r="AC31" s="11">
        <f t="shared" si="8"/>
        <v>0.76867469879518069</v>
      </c>
      <c r="AD31" s="13">
        <v>0.98477599999999998</v>
      </c>
      <c r="AF31" s="13">
        <v>0.90879900000000002</v>
      </c>
      <c r="AG31" s="11"/>
      <c r="AH31" s="13">
        <v>0.94354400000000005</v>
      </c>
    </row>
    <row r="32" spans="1:34">
      <c r="A32" s="13">
        <v>30</v>
      </c>
      <c r="B32" s="13">
        <v>45</v>
      </c>
      <c r="C32" s="13">
        <v>210</v>
      </c>
      <c r="D32" s="13">
        <v>185</v>
      </c>
      <c r="E32" s="13">
        <v>63</v>
      </c>
      <c r="F32" s="11">
        <f t="shared" si="0"/>
        <v>521</v>
      </c>
      <c r="G32" s="11">
        <f t="shared" si="1"/>
        <v>7.331378299120235E-2</v>
      </c>
      <c r="H32" s="11">
        <v>6.3291E-2</v>
      </c>
      <c r="I32" s="11">
        <f t="shared" si="2"/>
        <v>6.7934782608695649E-2</v>
      </c>
      <c r="J32" s="11"/>
      <c r="K32" s="13">
        <v>30</v>
      </c>
      <c r="L32" s="13">
        <v>45</v>
      </c>
      <c r="M32" s="13">
        <v>363</v>
      </c>
      <c r="N32" s="13">
        <v>67</v>
      </c>
      <c r="O32" s="13">
        <v>40</v>
      </c>
      <c r="P32" s="11">
        <v>510</v>
      </c>
      <c r="Q32" s="11">
        <f t="shared" si="3"/>
        <v>0.89696969696969697</v>
      </c>
      <c r="R32" s="11">
        <v>0.68837199999999998</v>
      </c>
      <c r="S32" s="11">
        <f t="shared" si="5"/>
        <v>0.77894736842105261</v>
      </c>
      <c r="T32" s="11"/>
      <c r="U32" s="13">
        <v>30</v>
      </c>
      <c r="V32" s="13">
        <v>45</v>
      </c>
      <c r="W32" s="13">
        <v>273</v>
      </c>
      <c r="X32" s="13">
        <v>108</v>
      </c>
      <c r="Y32" s="13">
        <v>66</v>
      </c>
      <c r="Z32" s="11">
        <v>513</v>
      </c>
      <c r="AA32" s="11">
        <f t="shared" si="6"/>
        <v>0.49549549549549549</v>
      </c>
      <c r="AB32" s="11">
        <f t="shared" si="7"/>
        <v>0.43307086614173229</v>
      </c>
      <c r="AC32" s="11">
        <f t="shared" si="8"/>
        <v>0.46218487394957986</v>
      </c>
      <c r="AD32" s="13">
        <v>1.012273</v>
      </c>
      <c r="AF32" s="13">
        <v>0.90634199999999998</v>
      </c>
      <c r="AG32" s="11"/>
      <c r="AH32" s="13">
        <v>0.95284000000000002</v>
      </c>
    </row>
    <row r="33" spans="1:34">
      <c r="A33" s="13">
        <v>30</v>
      </c>
      <c r="B33" s="13">
        <v>60</v>
      </c>
      <c r="C33" s="13">
        <v>114</v>
      </c>
      <c r="D33" s="13">
        <v>312</v>
      </c>
      <c r="E33" s="13">
        <v>61</v>
      </c>
      <c r="F33" s="11">
        <f t="shared" si="0"/>
        <v>548</v>
      </c>
      <c r="G33" s="11">
        <f t="shared" si="1"/>
        <v>-0.53804347826086951</v>
      </c>
      <c r="H33" s="11">
        <v>-0.46478999999999998</v>
      </c>
      <c r="I33" s="11">
        <f t="shared" si="2"/>
        <v>-0.4987405541561713</v>
      </c>
      <c r="J33" s="11"/>
      <c r="K33" s="13">
        <v>30</v>
      </c>
      <c r="L33" s="13">
        <v>60</v>
      </c>
      <c r="M33" s="13">
        <v>354</v>
      </c>
      <c r="N33" s="13">
        <v>61</v>
      </c>
      <c r="O33" s="13">
        <v>47</v>
      </c>
      <c r="P33" s="11">
        <v>509</v>
      </c>
      <c r="Q33" s="11">
        <f t="shared" si="3"/>
        <v>0.89057750759878418</v>
      </c>
      <c r="R33" s="11">
        <v>0.70602399999999998</v>
      </c>
      <c r="S33" s="11">
        <f t="shared" si="5"/>
        <v>0.7876344086021505</v>
      </c>
      <c r="T33" s="11"/>
      <c r="U33" s="13">
        <v>30</v>
      </c>
      <c r="V33" s="13">
        <v>60</v>
      </c>
      <c r="W33" s="13">
        <v>193</v>
      </c>
      <c r="X33" s="13">
        <v>193</v>
      </c>
      <c r="Y33" s="13">
        <v>68</v>
      </c>
      <c r="Z33" s="11">
        <v>522</v>
      </c>
      <c r="AA33" s="11">
        <f t="shared" si="6"/>
        <v>0</v>
      </c>
      <c r="AB33" s="11">
        <f t="shared" si="7"/>
        <v>0</v>
      </c>
      <c r="AC33" s="11">
        <f t="shared" si="8"/>
        <v>0</v>
      </c>
      <c r="AD33" s="13">
        <v>1.0201420000000001</v>
      </c>
      <c r="AF33" s="13">
        <v>0.92191500000000004</v>
      </c>
      <c r="AG33" s="11"/>
      <c r="AH33" s="13">
        <v>0.96574099999999996</v>
      </c>
    </row>
    <row r="34" spans="1:34">
      <c r="A34" s="13">
        <v>30</v>
      </c>
      <c r="B34" s="13">
        <v>75</v>
      </c>
      <c r="C34" s="13">
        <v>80</v>
      </c>
      <c r="D34" s="13">
        <v>326</v>
      </c>
      <c r="E34" s="13">
        <v>46</v>
      </c>
      <c r="F34" s="11">
        <f t="shared" si="0"/>
        <v>498</v>
      </c>
      <c r="G34" s="11">
        <f t="shared" si="1"/>
        <v>-0.77358490566037741</v>
      </c>
      <c r="H34" s="11">
        <v>-0.60590999999999995</v>
      </c>
      <c r="I34" s="11">
        <f t="shared" si="2"/>
        <v>-0.6795580110497238</v>
      </c>
      <c r="J34" s="11"/>
      <c r="K34" s="13">
        <v>30</v>
      </c>
      <c r="L34" s="13">
        <v>75</v>
      </c>
      <c r="M34" s="13">
        <v>262</v>
      </c>
      <c r="N34" s="13">
        <v>121</v>
      </c>
      <c r="O34" s="13">
        <v>60</v>
      </c>
      <c r="P34" s="11">
        <v>503</v>
      </c>
      <c r="Q34" s="11">
        <f t="shared" si="3"/>
        <v>0.43653250773993807</v>
      </c>
      <c r="R34" s="11">
        <v>0.36814599999999997</v>
      </c>
      <c r="S34" s="11">
        <f t="shared" si="5"/>
        <v>0.39943342776203966</v>
      </c>
      <c r="T34" s="11"/>
      <c r="U34" s="13">
        <v>30</v>
      </c>
      <c r="V34" s="13">
        <v>75</v>
      </c>
      <c r="W34" s="13">
        <v>112</v>
      </c>
      <c r="X34" s="13">
        <v>293</v>
      </c>
      <c r="Y34" s="13">
        <v>61</v>
      </c>
      <c r="Z34" s="11">
        <v>527</v>
      </c>
      <c r="AA34" s="11">
        <f t="shared" si="6"/>
        <v>-0.52161383285302598</v>
      </c>
      <c r="AB34" s="11">
        <f t="shared" si="7"/>
        <v>-0.44691358024691358</v>
      </c>
      <c r="AC34" s="11">
        <f t="shared" si="8"/>
        <v>-0.48138297872340424</v>
      </c>
      <c r="AD34" s="13">
        <v>1.01501</v>
      </c>
      <c r="AF34" s="13">
        <v>0.918651</v>
      </c>
      <c r="AG34" s="11"/>
      <c r="AH34" s="13">
        <v>0.96165999999999996</v>
      </c>
    </row>
    <row r="35" spans="1:34">
      <c r="A35" s="13">
        <v>30</v>
      </c>
      <c r="B35" s="13">
        <v>90</v>
      </c>
      <c r="C35" s="13">
        <v>111</v>
      </c>
      <c r="D35" s="13">
        <v>284</v>
      </c>
      <c r="E35" s="13">
        <v>64</v>
      </c>
      <c r="F35" s="11">
        <f t="shared" si="0"/>
        <v>523</v>
      </c>
      <c r="G35" s="11">
        <f t="shared" si="1"/>
        <v>-0.50437317784256563</v>
      </c>
      <c r="H35" s="11">
        <v>-0.43797000000000003</v>
      </c>
      <c r="I35" s="11">
        <f t="shared" si="2"/>
        <v>-0.46883468834688347</v>
      </c>
      <c r="J35" s="11"/>
      <c r="K35" s="13">
        <v>30</v>
      </c>
      <c r="L35" s="13">
        <v>90</v>
      </c>
      <c r="M35" s="13">
        <v>200</v>
      </c>
      <c r="N35" s="13">
        <v>188</v>
      </c>
      <c r="O35" s="13">
        <v>65</v>
      </c>
      <c r="P35" s="11">
        <v>518</v>
      </c>
      <c r="Q35" s="11">
        <f t="shared" si="3"/>
        <v>3.5502958579881658E-2</v>
      </c>
      <c r="R35" s="11">
        <v>3.0928000000000001E-2</v>
      </c>
      <c r="S35" s="11">
        <f t="shared" si="5"/>
        <v>3.3057851239669422E-2</v>
      </c>
      <c r="T35" s="11"/>
      <c r="U35" s="13">
        <v>30</v>
      </c>
      <c r="V35" s="13">
        <v>90</v>
      </c>
      <c r="W35" s="13">
        <v>68</v>
      </c>
      <c r="X35" s="13">
        <v>357</v>
      </c>
      <c r="Y35" s="13">
        <v>38</v>
      </c>
      <c r="Z35" s="11">
        <v>501</v>
      </c>
      <c r="AA35" s="11">
        <f t="shared" si="6"/>
        <v>-0.90031152647975077</v>
      </c>
      <c r="AB35" s="11">
        <f t="shared" si="7"/>
        <v>-0.68</v>
      </c>
      <c r="AC35" s="11">
        <f t="shared" si="8"/>
        <v>-0.77479892761394098</v>
      </c>
      <c r="AD35" s="13">
        <v>1.0159400000000001</v>
      </c>
      <c r="AF35" s="13">
        <v>0.90394099999999999</v>
      </c>
      <c r="AG35" s="11"/>
      <c r="AH35" s="13">
        <v>0.95270600000000005</v>
      </c>
    </row>
    <row r="36" spans="1:34">
      <c r="A36" s="13">
        <v>30</v>
      </c>
      <c r="B36" s="13">
        <v>105</v>
      </c>
      <c r="C36" s="13">
        <v>180</v>
      </c>
      <c r="D36" s="13">
        <v>185</v>
      </c>
      <c r="E36" s="13">
        <v>62</v>
      </c>
      <c r="F36" s="11">
        <f t="shared" si="0"/>
        <v>489</v>
      </c>
      <c r="G36" s="11">
        <f t="shared" si="1"/>
        <v>-1.6181229773462782E-2</v>
      </c>
      <c r="H36" s="11">
        <v>-1.37E-2</v>
      </c>
      <c r="I36" s="11">
        <f t="shared" si="2"/>
        <v>-1.483679525222552E-2</v>
      </c>
      <c r="J36" s="11"/>
      <c r="K36" s="13">
        <v>30</v>
      </c>
      <c r="L36" s="13">
        <v>105</v>
      </c>
      <c r="M36" s="13">
        <v>186</v>
      </c>
      <c r="N36" s="13">
        <v>181</v>
      </c>
      <c r="O36" s="13">
        <v>53</v>
      </c>
      <c r="P36" s="11">
        <v>473</v>
      </c>
      <c r="Q36" s="11">
        <f t="shared" si="3"/>
        <v>1.7064846416382253E-2</v>
      </c>
      <c r="R36" s="11">
        <v>1.3624000000000001E-2</v>
      </c>
      <c r="S36" s="11">
        <f t="shared" si="5"/>
        <v>1.5151515151515152E-2</v>
      </c>
      <c r="T36" s="11"/>
      <c r="U36" s="13">
        <v>30</v>
      </c>
      <c r="V36" s="13">
        <v>105</v>
      </c>
      <c r="W36" s="13">
        <v>56</v>
      </c>
      <c r="X36" s="13">
        <v>374</v>
      </c>
      <c r="Y36" s="13">
        <v>34</v>
      </c>
      <c r="Z36" s="11">
        <v>498</v>
      </c>
      <c r="AA36" s="11">
        <f t="shared" si="6"/>
        <v>-1</v>
      </c>
      <c r="AB36" s="11">
        <f t="shared" si="7"/>
        <v>-0.73953488372093024</v>
      </c>
      <c r="AC36" s="11">
        <f t="shared" si="8"/>
        <v>-0.85026737967914434</v>
      </c>
      <c r="AD36" s="13">
        <v>1</v>
      </c>
      <c r="AF36" s="13">
        <v>0.86976699999999996</v>
      </c>
      <c r="AG36" s="11"/>
      <c r="AH36" s="13">
        <v>0.92513400000000001</v>
      </c>
    </row>
    <row r="37" spans="1:34">
      <c r="A37" s="13">
        <v>30</v>
      </c>
      <c r="B37" s="13">
        <v>120</v>
      </c>
      <c r="C37" s="13">
        <v>211</v>
      </c>
      <c r="D37" s="13">
        <v>140</v>
      </c>
      <c r="E37" s="13">
        <v>57</v>
      </c>
      <c r="F37" s="11">
        <f t="shared" si="0"/>
        <v>465</v>
      </c>
      <c r="G37" s="11">
        <f t="shared" si="1"/>
        <v>0.24912280701754386</v>
      </c>
      <c r="H37" s="11">
        <v>0.20227899999999999</v>
      </c>
      <c r="I37" s="11">
        <f t="shared" si="2"/>
        <v>0.22327044025157233</v>
      </c>
      <c r="J37" s="11"/>
      <c r="K37" s="13">
        <v>30</v>
      </c>
      <c r="L37" s="13">
        <v>120</v>
      </c>
      <c r="M37" s="13">
        <v>257</v>
      </c>
      <c r="N37" s="13">
        <v>128</v>
      </c>
      <c r="O37" s="13">
        <v>58</v>
      </c>
      <c r="P37" s="11">
        <v>501</v>
      </c>
      <c r="Q37" s="11">
        <f t="shared" si="3"/>
        <v>0.40186915887850466</v>
      </c>
      <c r="R37" s="11">
        <v>0.335065</v>
      </c>
      <c r="S37" s="11">
        <f t="shared" si="5"/>
        <v>0.36543909348441928</v>
      </c>
      <c r="T37" s="11"/>
      <c r="U37" s="13">
        <v>30</v>
      </c>
      <c r="V37" s="13">
        <v>120</v>
      </c>
      <c r="W37" s="13">
        <v>77</v>
      </c>
      <c r="X37" s="13">
        <v>360</v>
      </c>
      <c r="Y37" s="13">
        <v>35</v>
      </c>
      <c r="Z37" s="11">
        <v>507</v>
      </c>
      <c r="AA37" s="11">
        <f t="shared" si="6"/>
        <v>-0.86544342507645255</v>
      </c>
      <c r="AB37" s="11">
        <f t="shared" si="7"/>
        <v>-0.64759725400457668</v>
      </c>
      <c r="AC37" s="11">
        <f t="shared" si="8"/>
        <v>-0.74083769633507857</v>
      </c>
      <c r="AD37" s="13">
        <v>0.992896</v>
      </c>
      <c r="AF37" s="13">
        <v>0.87824599999999997</v>
      </c>
      <c r="AG37" s="11"/>
      <c r="AH37" s="13">
        <v>0.92782100000000001</v>
      </c>
    </row>
    <row r="38" spans="1:34">
      <c r="A38" s="13">
        <v>30</v>
      </c>
      <c r="B38" s="13">
        <v>135</v>
      </c>
      <c r="C38" s="13">
        <v>201</v>
      </c>
      <c r="D38" s="13">
        <v>193</v>
      </c>
      <c r="E38" s="13">
        <v>69</v>
      </c>
      <c r="F38" s="11">
        <f t="shared" si="0"/>
        <v>532</v>
      </c>
      <c r="G38" s="11">
        <f t="shared" si="1"/>
        <v>2.2727272727272728E-2</v>
      </c>
      <c r="H38" s="11">
        <v>2.0305E-2</v>
      </c>
      <c r="I38" s="11">
        <f t="shared" si="2"/>
        <v>2.1447721179624665E-2</v>
      </c>
      <c r="J38" s="11"/>
      <c r="K38" s="13">
        <v>30</v>
      </c>
      <c r="L38" s="13">
        <v>135</v>
      </c>
      <c r="M38" s="13">
        <v>371</v>
      </c>
      <c r="N38" s="13">
        <v>57</v>
      </c>
      <c r="O38" s="13">
        <v>32</v>
      </c>
      <c r="P38" s="11">
        <v>492</v>
      </c>
      <c r="Q38" s="11">
        <f t="shared" si="3"/>
        <v>1.0064102564102564</v>
      </c>
      <c r="R38" s="11">
        <v>0.73364499999999999</v>
      </c>
      <c r="S38" s="11">
        <f t="shared" si="5"/>
        <v>0.84864864864864864</v>
      </c>
      <c r="T38" s="11"/>
      <c r="U38" s="13">
        <v>30</v>
      </c>
      <c r="V38" s="13">
        <v>135</v>
      </c>
      <c r="W38" s="13">
        <v>118</v>
      </c>
      <c r="X38" s="13">
        <v>288</v>
      </c>
      <c r="Y38" s="13">
        <v>64</v>
      </c>
      <c r="Z38" s="11">
        <v>534</v>
      </c>
      <c r="AA38" s="11">
        <f t="shared" si="6"/>
        <v>-0.48022598870056499</v>
      </c>
      <c r="AB38" s="11">
        <f t="shared" si="7"/>
        <v>-0.41871921182266009</v>
      </c>
      <c r="AC38" s="11">
        <f t="shared" si="8"/>
        <v>-0.44736842105263158</v>
      </c>
      <c r="AD38" s="13">
        <v>1.0558449999999999</v>
      </c>
      <c r="AF38" s="13">
        <v>0.92235699999999998</v>
      </c>
      <c r="AG38" s="11"/>
      <c r="AH38" s="13">
        <v>0.97931800000000002</v>
      </c>
    </row>
    <row r="39" spans="1:34">
      <c r="A39" s="13">
        <v>30</v>
      </c>
      <c r="B39" s="13">
        <v>150</v>
      </c>
      <c r="C39" s="13">
        <v>107</v>
      </c>
      <c r="D39" s="13">
        <v>271</v>
      </c>
      <c r="E39" s="13">
        <v>61</v>
      </c>
      <c r="F39" s="11">
        <f t="shared" si="0"/>
        <v>500</v>
      </c>
      <c r="G39" s="11">
        <f t="shared" si="1"/>
        <v>-0.51249999999999996</v>
      </c>
      <c r="H39" s="11">
        <v>-0.43386000000000002</v>
      </c>
      <c r="I39" s="11">
        <f t="shared" si="2"/>
        <v>-0.46991404011461319</v>
      </c>
      <c r="J39" s="11"/>
      <c r="K39" s="13">
        <v>30</v>
      </c>
      <c r="L39" s="13">
        <v>150</v>
      </c>
      <c r="M39" s="13">
        <v>337</v>
      </c>
      <c r="N39" s="13">
        <v>86</v>
      </c>
      <c r="O39" s="13">
        <v>32</v>
      </c>
      <c r="P39" s="11">
        <v>487</v>
      </c>
      <c r="Q39" s="11">
        <f t="shared" si="3"/>
        <v>0.8175895765472313</v>
      </c>
      <c r="R39" s="11">
        <v>0.59338100000000005</v>
      </c>
      <c r="S39" s="11">
        <f t="shared" si="5"/>
        <v>0.68767123287671228</v>
      </c>
      <c r="T39" s="11"/>
      <c r="U39" s="13">
        <v>30</v>
      </c>
      <c r="V39" s="13">
        <v>150</v>
      </c>
      <c r="W39" s="13">
        <v>195</v>
      </c>
      <c r="X39" s="13">
        <v>185</v>
      </c>
      <c r="Y39" s="13">
        <v>74</v>
      </c>
      <c r="Z39" s="11">
        <v>528</v>
      </c>
      <c r="AA39" s="11">
        <f t="shared" si="6"/>
        <v>2.8735632183908046E-2</v>
      </c>
      <c r="AB39" s="11">
        <f t="shared" si="7"/>
        <v>2.6315789473684209E-2</v>
      </c>
      <c r="AC39" s="11">
        <f t="shared" si="8"/>
        <v>2.7472527472527472E-2</v>
      </c>
      <c r="AD39" s="13">
        <v>0.98215200000000003</v>
      </c>
      <c r="AF39" s="13">
        <v>0.86540700000000004</v>
      </c>
      <c r="AG39" s="11"/>
      <c r="AH39" s="13">
        <v>0.91524899999999998</v>
      </c>
    </row>
    <row r="40" spans="1:34">
      <c r="A40" s="13">
        <v>30</v>
      </c>
      <c r="B40" s="13">
        <v>165</v>
      </c>
      <c r="C40" s="13">
        <v>67</v>
      </c>
      <c r="D40" s="13">
        <v>371</v>
      </c>
      <c r="E40" s="13">
        <v>45</v>
      </c>
      <c r="F40" s="11">
        <f t="shared" si="0"/>
        <v>528</v>
      </c>
      <c r="G40" s="11">
        <f t="shared" si="1"/>
        <v>-0.87356321839080464</v>
      </c>
      <c r="H40" s="11">
        <v>-0.69406000000000001</v>
      </c>
      <c r="I40" s="11">
        <f t="shared" si="2"/>
        <v>-0.77353689567430028</v>
      </c>
      <c r="J40" s="11"/>
      <c r="K40" s="13">
        <v>30</v>
      </c>
      <c r="L40" s="13">
        <v>165</v>
      </c>
      <c r="M40" s="13">
        <v>273</v>
      </c>
      <c r="N40" s="13">
        <v>114</v>
      </c>
      <c r="O40" s="13">
        <v>54</v>
      </c>
      <c r="P40" s="11">
        <v>495</v>
      </c>
      <c r="Q40" s="11">
        <f t="shared" si="3"/>
        <v>0.50476190476190474</v>
      </c>
      <c r="R40" s="11">
        <v>0.41085300000000002</v>
      </c>
      <c r="S40" s="11">
        <f t="shared" si="5"/>
        <v>0.45299145299145299</v>
      </c>
      <c r="T40" s="11"/>
      <c r="U40" s="13">
        <v>30</v>
      </c>
      <c r="V40" s="13">
        <v>165</v>
      </c>
      <c r="W40" s="13">
        <v>280</v>
      </c>
      <c r="X40" s="13">
        <v>125</v>
      </c>
      <c r="Y40" s="13">
        <v>53</v>
      </c>
      <c r="Z40" s="11">
        <v>511</v>
      </c>
      <c r="AA40" s="11">
        <f t="shared" si="6"/>
        <v>0.46827794561933533</v>
      </c>
      <c r="AB40" s="11">
        <f t="shared" si="7"/>
        <v>0.38271604938271603</v>
      </c>
      <c r="AC40" s="11">
        <f t="shared" si="8"/>
        <v>0.42119565217391303</v>
      </c>
      <c r="AD40" s="13">
        <v>1.0539400000000001</v>
      </c>
      <c r="AF40" s="13">
        <v>0.94490399999999997</v>
      </c>
      <c r="AG40" s="11"/>
      <c r="AH40" s="13">
        <v>0.99345099999999997</v>
      </c>
    </row>
    <row r="41" spans="1:34">
      <c r="A41" s="13">
        <v>30</v>
      </c>
      <c r="B41" s="13">
        <v>180</v>
      </c>
      <c r="C41" s="13">
        <v>97</v>
      </c>
      <c r="D41" s="13">
        <v>319</v>
      </c>
      <c r="E41" s="13">
        <v>50</v>
      </c>
      <c r="F41" s="11">
        <f t="shared" si="0"/>
        <v>516</v>
      </c>
      <c r="G41" s="11">
        <f t="shared" si="1"/>
        <v>-0.6607142857142857</v>
      </c>
      <c r="H41" s="11">
        <v>-0.53364999999999996</v>
      </c>
      <c r="I41" s="11">
        <f t="shared" si="2"/>
        <v>-0.59042553191489366</v>
      </c>
      <c r="J41" s="11"/>
      <c r="K41" s="13">
        <v>30</v>
      </c>
      <c r="L41" s="13">
        <v>180</v>
      </c>
      <c r="M41" s="13">
        <v>178</v>
      </c>
      <c r="N41" s="13">
        <v>184</v>
      </c>
      <c r="O41" s="13">
        <v>59</v>
      </c>
      <c r="P41" s="11">
        <v>480</v>
      </c>
      <c r="Q41" s="11">
        <f t="shared" si="3"/>
        <v>-0.02</v>
      </c>
      <c r="R41" s="11">
        <v>-1.6570000000000001E-2</v>
      </c>
      <c r="S41" s="11">
        <f t="shared" si="5"/>
        <v>-1.812688821752266E-2</v>
      </c>
      <c r="T41" s="11"/>
      <c r="U41" s="13">
        <v>30</v>
      </c>
      <c r="V41" s="13">
        <v>180</v>
      </c>
      <c r="W41" s="13">
        <v>345</v>
      </c>
      <c r="X41" s="13">
        <v>76</v>
      </c>
      <c r="Y41" s="13">
        <v>49</v>
      </c>
      <c r="Z41" s="11">
        <v>519</v>
      </c>
      <c r="AA41" s="11">
        <f t="shared" si="6"/>
        <v>0.79351032448377579</v>
      </c>
      <c r="AB41" s="11">
        <f t="shared" si="7"/>
        <v>0.63895486935866985</v>
      </c>
      <c r="AC41" s="11">
        <f t="shared" si="8"/>
        <v>0.70789473684210524</v>
      </c>
      <c r="AD41" s="13">
        <v>1.0087790000000001</v>
      </c>
      <c r="AF41" s="13">
        <v>0.91008800000000001</v>
      </c>
      <c r="AG41" s="11"/>
      <c r="AH41" s="13">
        <v>0.95413400000000004</v>
      </c>
    </row>
    <row r="42" spans="1:34">
      <c r="A42" s="13">
        <v>45</v>
      </c>
      <c r="B42" s="13">
        <v>0</v>
      </c>
      <c r="C42" s="13">
        <v>46</v>
      </c>
      <c r="D42" s="13">
        <v>382</v>
      </c>
      <c r="E42" s="13">
        <v>46</v>
      </c>
      <c r="F42" s="11">
        <f t="shared" si="0"/>
        <v>520</v>
      </c>
      <c r="G42" s="11">
        <f t="shared" si="1"/>
        <v>-0.9882352941176471</v>
      </c>
      <c r="H42" s="11">
        <v>-0.78505000000000003</v>
      </c>
      <c r="I42" s="11">
        <f t="shared" si="2"/>
        <v>-0.875</v>
      </c>
      <c r="J42" s="11"/>
      <c r="K42" s="13">
        <v>45</v>
      </c>
      <c r="L42" s="13">
        <v>0</v>
      </c>
      <c r="M42" s="13">
        <v>204</v>
      </c>
      <c r="N42" s="13">
        <v>186</v>
      </c>
      <c r="O42" s="13">
        <v>54</v>
      </c>
      <c r="P42" s="11">
        <v>498</v>
      </c>
      <c r="Q42" s="11">
        <f t="shared" si="3"/>
        <v>5.6603773584905662E-2</v>
      </c>
      <c r="R42" s="11">
        <v>4.6154000000000001E-2</v>
      </c>
      <c r="S42" s="11">
        <f t="shared" si="5"/>
        <v>5.0847457627118647E-2</v>
      </c>
      <c r="T42" s="11"/>
      <c r="U42" s="13">
        <v>45</v>
      </c>
      <c r="V42" s="13">
        <v>0</v>
      </c>
      <c r="W42" s="13">
        <v>193</v>
      </c>
      <c r="X42" s="13">
        <v>187</v>
      </c>
      <c r="Y42" s="13">
        <v>67</v>
      </c>
      <c r="Z42" s="11">
        <v>514</v>
      </c>
      <c r="AA42" s="11">
        <f t="shared" si="6"/>
        <v>1.7964071856287425E-2</v>
      </c>
      <c r="AB42" s="11">
        <f t="shared" si="7"/>
        <v>1.5789473684210527E-2</v>
      </c>
      <c r="AC42" s="11">
        <f t="shared" si="8"/>
        <v>1.680672268907563E-2</v>
      </c>
      <c r="AD42" s="13">
        <v>0.99411799999999995</v>
      </c>
      <c r="AF42" s="13">
        <v>0.89252500000000001</v>
      </c>
      <c r="AG42" s="11"/>
      <c r="AH42" s="13">
        <v>0.9375</v>
      </c>
    </row>
    <row r="43" spans="1:34">
      <c r="A43" s="13">
        <v>45</v>
      </c>
      <c r="B43" s="13">
        <v>15</v>
      </c>
      <c r="C43" s="13">
        <v>71</v>
      </c>
      <c r="D43" s="13">
        <v>350</v>
      </c>
      <c r="E43" s="13">
        <v>50</v>
      </c>
      <c r="F43" s="11">
        <f t="shared" si="0"/>
        <v>521</v>
      </c>
      <c r="G43" s="11">
        <f t="shared" si="1"/>
        <v>-0.81818181818181823</v>
      </c>
      <c r="H43" s="11">
        <v>-0.66271000000000002</v>
      </c>
      <c r="I43" s="11">
        <f t="shared" si="2"/>
        <v>-0.73228346456692917</v>
      </c>
      <c r="J43" s="11"/>
      <c r="K43" s="13">
        <v>45</v>
      </c>
      <c r="L43" s="13">
        <v>15</v>
      </c>
      <c r="M43" s="13">
        <v>108</v>
      </c>
      <c r="N43" s="13">
        <v>264</v>
      </c>
      <c r="O43" s="13">
        <v>64</v>
      </c>
      <c r="P43" s="11">
        <v>500</v>
      </c>
      <c r="Q43" s="11">
        <f t="shared" si="3"/>
        <v>-0.48749999999999999</v>
      </c>
      <c r="R43" s="11">
        <v>-0.41935</v>
      </c>
      <c r="S43" s="11">
        <f t="shared" si="5"/>
        <v>-0.45086705202312138</v>
      </c>
      <c r="T43" s="11"/>
      <c r="U43" s="13">
        <v>45</v>
      </c>
      <c r="V43" s="13">
        <v>15</v>
      </c>
      <c r="W43" s="13">
        <v>269</v>
      </c>
      <c r="X43" s="13">
        <v>96</v>
      </c>
      <c r="Y43" s="13">
        <v>64</v>
      </c>
      <c r="Z43" s="11">
        <v>493</v>
      </c>
      <c r="AA43" s="11">
        <f t="shared" si="6"/>
        <v>0.55271565495207664</v>
      </c>
      <c r="AB43" s="11">
        <f t="shared" si="7"/>
        <v>0.47397260273972602</v>
      </c>
      <c r="AC43" s="11">
        <f t="shared" si="8"/>
        <v>0.51032448377581119</v>
      </c>
      <c r="AD43" s="13">
        <v>1.0505439999999999</v>
      </c>
      <c r="AF43" s="13">
        <v>0.95780100000000001</v>
      </c>
      <c r="AG43" s="11"/>
      <c r="AH43" s="13">
        <v>0.999803</v>
      </c>
    </row>
    <row r="44" spans="1:34">
      <c r="A44" s="13">
        <v>45</v>
      </c>
      <c r="B44" s="13">
        <v>30</v>
      </c>
      <c r="C44" s="13">
        <v>136</v>
      </c>
      <c r="D44" s="13">
        <v>236</v>
      </c>
      <c r="E44" s="13">
        <v>63</v>
      </c>
      <c r="F44" s="11">
        <f t="shared" si="0"/>
        <v>498</v>
      </c>
      <c r="G44" s="11">
        <f t="shared" si="1"/>
        <v>-0.31446540880503143</v>
      </c>
      <c r="H44" s="11">
        <v>-0.26882</v>
      </c>
      <c r="I44" s="11">
        <f t="shared" si="2"/>
        <v>-0.28985507246376813</v>
      </c>
      <c r="J44" s="11"/>
      <c r="K44" s="13">
        <v>45</v>
      </c>
      <c r="L44" s="13">
        <v>30</v>
      </c>
      <c r="M44" s="13">
        <v>118</v>
      </c>
      <c r="N44" s="13">
        <v>252</v>
      </c>
      <c r="O44" s="13">
        <v>58</v>
      </c>
      <c r="P44" s="11">
        <v>486</v>
      </c>
      <c r="Q44" s="11">
        <f t="shared" si="3"/>
        <v>-0.43790849673202614</v>
      </c>
      <c r="R44" s="11">
        <v>-0.36215999999999998</v>
      </c>
      <c r="S44" s="11">
        <f t="shared" si="5"/>
        <v>-0.39644970414201186</v>
      </c>
      <c r="T44" s="11"/>
      <c r="U44" s="13">
        <v>45</v>
      </c>
      <c r="V44" s="13">
        <v>30</v>
      </c>
      <c r="W44" s="13">
        <v>346</v>
      </c>
      <c r="X44" s="13">
        <v>79</v>
      </c>
      <c r="Y44" s="13">
        <v>48</v>
      </c>
      <c r="Z44" s="11">
        <v>521</v>
      </c>
      <c r="AA44" s="11">
        <f t="shared" si="6"/>
        <v>0.78299120234604103</v>
      </c>
      <c r="AB44" s="11">
        <f t="shared" si="7"/>
        <v>0.62823529411764711</v>
      </c>
      <c r="AC44" s="11">
        <f t="shared" si="8"/>
        <v>0.69712793733681466</v>
      </c>
      <c r="AD44" s="13">
        <v>0.973163</v>
      </c>
      <c r="AF44" s="13">
        <v>0.884046</v>
      </c>
      <c r="AG44" s="11"/>
      <c r="AH44" s="13">
        <v>0.92393099999999995</v>
      </c>
    </row>
    <row r="45" spans="1:34">
      <c r="A45" s="13">
        <v>45</v>
      </c>
      <c r="B45" s="13">
        <v>45</v>
      </c>
      <c r="C45" s="13">
        <v>180</v>
      </c>
      <c r="D45" s="13">
        <v>200</v>
      </c>
      <c r="E45" s="13">
        <v>82</v>
      </c>
      <c r="F45" s="11">
        <f t="shared" si="0"/>
        <v>544</v>
      </c>
      <c r="G45" s="11">
        <f t="shared" si="1"/>
        <v>-5.4945054945054944E-2</v>
      </c>
      <c r="H45" s="11">
        <v>-5.2630000000000003E-2</v>
      </c>
      <c r="I45" s="11">
        <f t="shared" si="2"/>
        <v>-5.3763440860215055E-2</v>
      </c>
      <c r="J45" s="11"/>
      <c r="K45" s="13">
        <v>45</v>
      </c>
      <c r="L45" s="13">
        <v>45</v>
      </c>
      <c r="M45" s="13">
        <v>199</v>
      </c>
      <c r="N45" s="13">
        <v>186</v>
      </c>
      <c r="O45" s="13">
        <v>69</v>
      </c>
      <c r="P45" s="11">
        <v>523</v>
      </c>
      <c r="Q45" s="11">
        <f t="shared" si="3"/>
        <v>3.7900874635568516E-2</v>
      </c>
      <c r="R45" s="11">
        <v>3.3765999999999997E-2</v>
      </c>
      <c r="S45" s="11">
        <f t="shared" si="5"/>
        <v>3.5714285714285712E-2</v>
      </c>
      <c r="T45" s="11"/>
      <c r="U45" s="13">
        <v>45</v>
      </c>
      <c r="V45" s="13">
        <v>45</v>
      </c>
      <c r="W45" s="13">
        <v>381</v>
      </c>
      <c r="X45" s="13">
        <v>48</v>
      </c>
      <c r="Y45" s="13">
        <v>32</v>
      </c>
      <c r="Z45" s="11">
        <v>493</v>
      </c>
      <c r="AA45" s="11">
        <f t="shared" si="6"/>
        <v>1.0638977635782747</v>
      </c>
      <c r="AB45" s="11">
        <f t="shared" si="7"/>
        <v>0.77622377622377625</v>
      </c>
      <c r="AC45" s="11">
        <f t="shared" si="8"/>
        <v>0.89757412398921832</v>
      </c>
      <c r="AD45" s="13">
        <v>1.031949</v>
      </c>
      <c r="AF45" s="13">
        <v>0.88811200000000001</v>
      </c>
      <c r="AG45" s="11"/>
      <c r="AH45" s="13">
        <v>0.94878700000000005</v>
      </c>
    </row>
    <row r="46" spans="1:34">
      <c r="A46" s="13">
        <v>45</v>
      </c>
      <c r="B46" s="13">
        <v>60</v>
      </c>
      <c r="C46" s="13">
        <v>156</v>
      </c>
      <c r="D46" s="13">
        <v>231</v>
      </c>
      <c r="E46" s="13">
        <v>63</v>
      </c>
      <c r="F46" s="11">
        <f t="shared" si="0"/>
        <v>513</v>
      </c>
      <c r="G46" s="11">
        <f t="shared" si="1"/>
        <v>-0.22522522522522523</v>
      </c>
      <c r="H46" s="11">
        <v>-0.1938</v>
      </c>
      <c r="I46" s="11">
        <f t="shared" si="2"/>
        <v>-0.20833333333333334</v>
      </c>
      <c r="J46" s="11"/>
      <c r="K46" s="13">
        <v>45</v>
      </c>
      <c r="L46" s="13">
        <v>60</v>
      </c>
      <c r="M46" s="13">
        <v>256</v>
      </c>
      <c r="N46" s="13">
        <v>132</v>
      </c>
      <c r="O46" s="13">
        <v>54</v>
      </c>
      <c r="P46" s="11">
        <v>496</v>
      </c>
      <c r="Q46" s="11">
        <f t="shared" si="3"/>
        <v>0.39240506329113922</v>
      </c>
      <c r="R46" s="11">
        <v>0.31958799999999998</v>
      </c>
      <c r="S46" s="11">
        <f t="shared" si="5"/>
        <v>0.35227272727272729</v>
      </c>
      <c r="T46" s="11"/>
      <c r="U46" s="13">
        <v>45</v>
      </c>
      <c r="V46" s="13">
        <v>60</v>
      </c>
      <c r="W46" s="13">
        <v>367</v>
      </c>
      <c r="X46" s="13">
        <v>50</v>
      </c>
      <c r="Y46" s="13">
        <v>30</v>
      </c>
      <c r="Z46" s="11">
        <v>477</v>
      </c>
      <c r="AA46" s="11">
        <f t="shared" si="6"/>
        <v>1.0673400673400673</v>
      </c>
      <c r="AB46" s="11">
        <f t="shared" si="7"/>
        <v>0.76019184652278182</v>
      </c>
      <c r="AC46" s="11">
        <f t="shared" si="8"/>
        <v>0.88795518207282909</v>
      </c>
      <c r="AD46" s="13">
        <v>1.075283</v>
      </c>
      <c r="AF46" s="13">
        <v>0.92259100000000005</v>
      </c>
      <c r="AG46" s="11"/>
      <c r="AH46" s="13">
        <v>0.98680699999999999</v>
      </c>
    </row>
    <row r="47" spans="1:34">
      <c r="A47" s="13">
        <v>45</v>
      </c>
      <c r="B47" s="13">
        <v>75</v>
      </c>
      <c r="C47" s="13">
        <v>82</v>
      </c>
      <c r="D47" s="13">
        <v>334</v>
      </c>
      <c r="E47" s="13">
        <v>51</v>
      </c>
      <c r="F47" s="11">
        <f t="shared" si="0"/>
        <v>518</v>
      </c>
      <c r="G47" s="11">
        <f t="shared" si="1"/>
        <v>-0.74556213017751483</v>
      </c>
      <c r="H47" s="11">
        <v>-0.60577000000000003</v>
      </c>
      <c r="I47" s="11">
        <f t="shared" si="2"/>
        <v>-0.66843501326259946</v>
      </c>
      <c r="J47" s="11"/>
      <c r="K47" s="13">
        <v>45</v>
      </c>
      <c r="L47" s="13">
        <v>75</v>
      </c>
      <c r="M47" s="13">
        <v>270</v>
      </c>
      <c r="N47" s="13">
        <v>121</v>
      </c>
      <c r="O47" s="13">
        <v>43</v>
      </c>
      <c r="P47" s="11">
        <v>477</v>
      </c>
      <c r="Q47" s="11">
        <f t="shared" si="3"/>
        <v>0.50168350168350173</v>
      </c>
      <c r="R47" s="11">
        <v>0.38107400000000002</v>
      </c>
      <c r="S47" s="11">
        <f t="shared" si="5"/>
        <v>0.43313953488372092</v>
      </c>
      <c r="T47" s="11"/>
      <c r="U47" s="13">
        <v>45</v>
      </c>
      <c r="V47" s="13">
        <v>75</v>
      </c>
      <c r="W47" s="13">
        <v>290</v>
      </c>
      <c r="X47" s="13">
        <v>111</v>
      </c>
      <c r="Y47" s="13">
        <v>55</v>
      </c>
      <c r="Z47" s="11">
        <v>511</v>
      </c>
      <c r="AA47" s="11">
        <f t="shared" si="6"/>
        <v>0.54078549848942603</v>
      </c>
      <c r="AB47" s="11">
        <f t="shared" si="7"/>
        <v>0.44638403990024939</v>
      </c>
      <c r="AC47" s="11">
        <f t="shared" si="8"/>
        <v>0.48907103825136611</v>
      </c>
      <c r="AD47" s="13">
        <v>1.0234000000000001</v>
      </c>
      <c r="AF47" s="13">
        <v>0.921265</v>
      </c>
      <c r="AG47" s="11"/>
      <c r="AH47" s="13">
        <v>0.96670800000000001</v>
      </c>
    </row>
    <row r="48" spans="1:34">
      <c r="A48" s="13">
        <v>45</v>
      </c>
      <c r="B48" s="13">
        <v>90</v>
      </c>
      <c r="C48" s="13">
        <v>48</v>
      </c>
      <c r="D48" s="13">
        <v>410</v>
      </c>
      <c r="E48" s="13">
        <v>35</v>
      </c>
      <c r="F48" s="11">
        <f t="shared" si="0"/>
        <v>528</v>
      </c>
      <c r="G48" s="11">
        <f t="shared" si="1"/>
        <v>-1.0402298850574712</v>
      </c>
      <c r="H48" s="11">
        <v>-0.79039000000000004</v>
      </c>
      <c r="I48" s="11">
        <f t="shared" si="2"/>
        <v>-0.8982630272952854</v>
      </c>
      <c r="J48" s="11"/>
      <c r="K48" s="13">
        <v>45</v>
      </c>
      <c r="L48" s="13">
        <v>90</v>
      </c>
      <c r="M48" s="13">
        <v>208</v>
      </c>
      <c r="N48" s="13">
        <v>188</v>
      </c>
      <c r="O48" s="13">
        <v>72</v>
      </c>
      <c r="P48" s="11">
        <v>540</v>
      </c>
      <c r="Q48" s="11">
        <f t="shared" si="3"/>
        <v>5.5555555555555552E-2</v>
      </c>
      <c r="R48" s="11">
        <v>5.0505000000000001E-2</v>
      </c>
      <c r="S48" s="11">
        <f t="shared" si="5"/>
        <v>5.2910052910052907E-2</v>
      </c>
      <c r="T48" s="11"/>
      <c r="U48" s="13">
        <v>45</v>
      </c>
      <c r="V48" s="13">
        <v>90</v>
      </c>
      <c r="W48" s="13">
        <v>192</v>
      </c>
      <c r="X48" s="13">
        <v>184</v>
      </c>
      <c r="Y48" s="13">
        <v>70</v>
      </c>
      <c r="Z48" s="11">
        <v>516</v>
      </c>
      <c r="AA48" s="11">
        <f t="shared" si="6"/>
        <v>2.3809523809523808E-2</v>
      </c>
      <c r="AB48" s="11">
        <f t="shared" si="7"/>
        <v>2.1276595744680851E-2</v>
      </c>
      <c r="AC48" s="11">
        <f t="shared" si="8"/>
        <v>2.247191011235955E-2</v>
      </c>
      <c r="AD48" s="13">
        <v>1.0201150000000001</v>
      </c>
      <c r="AF48" s="13">
        <v>0.89519499999999996</v>
      </c>
      <c r="AG48" s="11"/>
      <c r="AH48" s="13">
        <v>0.94913199999999998</v>
      </c>
    </row>
    <row r="49" spans="1:34">
      <c r="A49" s="13">
        <v>45</v>
      </c>
      <c r="B49" s="13">
        <v>105</v>
      </c>
      <c r="C49" s="13">
        <v>77</v>
      </c>
      <c r="D49" s="13">
        <v>329</v>
      </c>
      <c r="E49" s="13">
        <v>58</v>
      </c>
      <c r="F49" s="11">
        <f t="shared" si="0"/>
        <v>522</v>
      </c>
      <c r="G49" s="11">
        <f t="shared" si="1"/>
        <v>-0.73684210526315785</v>
      </c>
      <c r="H49" s="11">
        <v>-0.62068999999999996</v>
      </c>
      <c r="I49" s="11">
        <f t="shared" si="2"/>
        <v>-0.6737967914438503</v>
      </c>
      <c r="J49" s="11"/>
      <c r="K49" s="13">
        <v>45</v>
      </c>
      <c r="L49" s="13">
        <v>105</v>
      </c>
      <c r="M49" s="13">
        <v>121</v>
      </c>
      <c r="N49" s="13">
        <v>275</v>
      </c>
      <c r="O49" s="13">
        <v>61</v>
      </c>
      <c r="P49" s="11">
        <v>518</v>
      </c>
      <c r="Q49" s="11">
        <f t="shared" si="3"/>
        <v>-0.45562130177514792</v>
      </c>
      <c r="R49" s="11">
        <v>-0.38889000000000001</v>
      </c>
      <c r="S49" s="11">
        <f t="shared" si="5"/>
        <v>-0.4196185286103542</v>
      </c>
      <c r="T49" s="11"/>
      <c r="U49" s="13">
        <v>45</v>
      </c>
      <c r="V49" s="13">
        <v>105</v>
      </c>
      <c r="W49" s="13">
        <v>121</v>
      </c>
      <c r="X49" s="13">
        <v>268</v>
      </c>
      <c r="Y49" s="13">
        <v>54</v>
      </c>
      <c r="Z49" s="11">
        <v>497</v>
      </c>
      <c r="AA49" s="11">
        <f t="shared" si="6"/>
        <v>-0.4637223974763407</v>
      </c>
      <c r="AB49" s="11">
        <f t="shared" si="7"/>
        <v>-0.37789203084832906</v>
      </c>
      <c r="AC49" s="11">
        <f t="shared" si="8"/>
        <v>-0.41643059490084988</v>
      </c>
      <c r="AD49" s="13">
        <v>0.99089099999999997</v>
      </c>
      <c r="AF49" s="13">
        <v>0.91142900000000004</v>
      </c>
      <c r="AG49" s="11"/>
      <c r="AH49" s="13">
        <v>0.94763200000000003</v>
      </c>
    </row>
    <row r="50" spans="1:34">
      <c r="A50" s="13">
        <v>45</v>
      </c>
      <c r="B50" s="13">
        <v>120</v>
      </c>
      <c r="C50" s="13">
        <v>144</v>
      </c>
      <c r="D50" s="13">
        <v>226</v>
      </c>
      <c r="E50" s="13">
        <v>74</v>
      </c>
      <c r="F50" s="11">
        <f t="shared" si="0"/>
        <v>518</v>
      </c>
      <c r="G50" s="11">
        <f t="shared" si="1"/>
        <v>-0.24260355029585798</v>
      </c>
      <c r="H50" s="11">
        <v>-0.22162000000000001</v>
      </c>
      <c r="I50" s="11">
        <f t="shared" si="2"/>
        <v>-0.23163841807909605</v>
      </c>
      <c r="J50" s="11"/>
      <c r="K50" s="13">
        <v>45</v>
      </c>
      <c r="L50" s="13">
        <v>120</v>
      </c>
      <c r="M50" s="13">
        <v>109</v>
      </c>
      <c r="N50" s="13">
        <v>268</v>
      </c>
      <c r="O50" s="13">
        <v>52</v>
      </c>
      <c r="P50" s="11">
        <v>481</v>
      </c>
      <c r="Q50" s="11">
        <f t="shared" si="3"/>
        <v>-0.52823920265780733</v>
      </c>
      <c r="R50" s="11">
        <v>-0.42175000000000001</v>
      </c>
      <c r="S50" s="11">
        <f t="shared" si="5"/>
        <v>-0.46902654867256638</v>
      </c>
      <c r="T50" s="11"/>
      <c r="U50" s="13">
        <v>45</v>
      </c>
      <c r="V50" s="13">
        <v>120</v>
      </c>
      <c r="W50" s="13">
        <v>71</v>
      </c>
      <c r="X50" s="13">
        <v>365</v>
      </c>
      <c r="Y50" s="13">
        <v>53</v>
      </c>
      <c r="Z50" s="11">
        <v>542</v>
      </c>
      <c r="AA50" s="11">
        <f t="shared" si="6"/>
        <v>-0.81215469613259672</v>
      </c>
      <c r="AB50" s="11">
        <f t="shared" si="7"/>
        <v>-0.67431192660550454</v>
      </c>
      <c r="AC50" s="11">
        <f t="shared" si="8"/>
        <v>-0.73684210526315785</v>
      </c>
      <c r="AD50" s="13">
        <v>0.99636599999999997</v>
      </c>
      <c r="AF50" s="13">
        <v>0.91100000000000003</v>
      </c>
      <c r="AG50" s="11"/>
      <c r="AH50" s="13">
        <v>0.94956399999999996</v>
      </c>
    </row>
    <row r="51" spans="1:34">
      <c r="A51" s="13">
        <v>45</v>
      </c>
      <c r="B51" s="13">
        <v>135</v>
      </c>
      <c r="C51" s="13">
        <v>182</v>
      </c>
      <c r="D51" s="13">
        <v>186</v>
      </c>
      <c r="E51" s="13">
        <v>64</v>
      </c>
      <c r="F51" s="11">
        <f t="shared" si="0"/>
        <v>496</v>
      </c>
      <c r="G51" s="11">
        <f t="shared" si="1"/>
        <v>-1.2658227848101266E-2</v>
      </c>
      <c r="H51" s="11">
        <v>-1.0869999999999999E-2</v>
      </c>
      <c r="I51" s="11">
        <f t="shared" si="2"/>
        <v>-1.1695906432748537E-2</v>
      </c>
      <c r="J51" s="11"/>
      <c r="K51" s="13">
        <v>45</v>
      </c>
      <c r="L51" s="13">
        <v>135</v>
      </c>
      <c r="M51" s="13">
        <v>202</v>
      </c>
      <c r="N51" s="13">
        <v>181</v>
      </c>
      <c r="O51" s="13">
        <v>77</v>
      </c>
      <c r="P51" s="11">
        <v>537</v>
      </c>
      <c r="Q51" s="11">
        <f t="shared" si="3"/>
        <v>5.8823529411764705E-2</v>
      </c>
      <c r="R51" s="11">
        <v>5.4829999999999997E-2</v>
      </c>
      <c r="S51" s="11">
        <f t="shared" si="5"/>
        <v>5.675675675675676E-2</v>
      </c>
      <c r="T51" s="11"/>
      <c r="U51" s="13">
        <v>45</v>
      </c>
      <c r="V51" s="13">
        <v>135</v>
      </c>
      <c r="W51" s="13">
        <v>51</v>
      </c>
      <c r="X51" s="13">
        <v>405</v>
      </c>
      <c r="Y51" s="13">
        <v>47</v>
      </c>
      <c r="Z51" s="11">
        <v>550</v>
      </c>
      <c r="AA51" s="11">
        <f t="shared" si="6"/>
        <v>-0.95675675675675675</v>
      </c>
      <c r="AB51" s="11">
        <f t="shared" si="7"/>
        <v>-0.77631578947368418</v>
      </c>
      <c r="AC51" s="11">
        <f t="shared" si="8"/>
        <v>-0.8571428571428571</v>
      </c>
      <c r="AD51" s="13">
        <v>0.97837799999999997</v>
      </c>
      <c r="AF51" s="13">
        <v>0.888158</v>
      </c>
      <c r="AG51" s="11"/>
      <c r="AH51" s="13">
        <v>0.92857100000000004</v>
      </c>
    </row>
    <row r="52" spans="1:34">
      <c r="A52" s="13">
        <v>45</v>
      </c>
      <c r="B52" s="13">
        <v>150</v>
      </c>
      <c r="C52" s="13">
        <v>164</v>
      </c>
      <c r="D52" s="13">
        <v>250</v>
      </c>
      <c r="E52" s="13">
        <v>60</v>
      </c>
      <c r="F52" s="11">
        <f t="shared" si="0"/>
        <v>534</v>
      </c>
      <c r="G52" s="11">
        <f t="shared" si="1"/>
        <v>-0.24293785310734464</v>
      </c>
      <c r="H52" s="11">
        <v>-0.20773</v>
      </c>
      <c r="I52" s="11">
        <f t="shared" si="2"/>
        <v>-0.22395833333333334</v>
      </c>
      <c r="J52" s="11"/>
      <c r="K52" s="13">
        <v>45</v>
      </c>
      <c r="L52" s="13">
        <v>150</v>
      </c>
      <c r="M52" s="13">
        <v>256</v>
      </c>
      <c r="N52" s="13">
        <v>93</v>
      </c>
      <c r="O52" s="13">
        <v>62</v>
      </c>
      <c r="P52" s="11">
        <v>473</v>
      </c>
      <c r="Q52" s="11">
        <f t="shared" si="3"/>
        <v>0.55631399317406138</v>
      </c>
      <c r="R52" s="11">
        <v>0.46704899999999999</v>
      </c>
      <c r="S52" s="11">
        <f t="shared" si="5"/>
        <v>0.50778816199376942</v>
      </c>
      <c r="T52" s="11"/>
      <c r="U52" s="13">
        <v>45</v>
      </c>
      <c r="V52" s="13">
        <v>150</v>
      </c>
      <c r="W52" s="13">
        <v>71</v>
      </c>
      <c r="X52" s="13">
        <v>352</v>
      </c>
      <c r="Y52" s="13">
        <v>40</v>
      </c>
      <c r="Z52" s="11">
        <v>503</v>
      </c>
      <c r="AA52" s="11">
        <f t="shared" si="6"/>
        <v>-0.86996904024767807</v>
      </c>
      <c r="AB52" s="11">
        <f t="shared" si="7"/>
        <v>-0.6643026004728132</v>
      </c>
      <c r="AC52" s="11">
        <f t="shared" si="8"/>
        <v>-0.7533512064343163</v>
      </c>
      <c r="AD52" s="13">
        <v>1.02752</v>
      </c>
      <c r="AF52" s="13">
        <v>0.91473700000000002</v>
      </c>
      <c r="AG52" s="11"/>
      <c r="AH52" s="13">
        <v>0.96414500000000003</v>
      </c>
    </row>
    <row r="53" spans="1:34">
      <c r="A53" s="13">
        <v>45</v>
      </c>
      <c r="B53" s="13">
        <v>165</v>
      </c>
      <c r="C53" s="13">
        <v>73</v>
      </c>
      <c r="D53" s="13">
        <v>337</v>
      </c>
      <c r="E53" s="13">
        <v>49</v>
      </c>
      <c r="F53" s="11">
        <f t="shared" si="0"/>
        <v>508</v>
      </c>
      <c r="G53" s="11">
        <f t="shared" si="1"/>
        <v>-0.80487804878048785</v>
      </c>
      <c r="H53" s="11">
        <v>-0.64390000000000003</v>
      </c>
      <c r="I53" s="11">
        <f t="shared" si="2"/>
        <v>-0.71544715447154472</v>
      </c>
      <c r="J53" s="11"/>
      <c r="K53" s="13">
        <v>45</v>
      </c>
      <c r="L53" s="13">
        <v>165</v>
      </c>
      <c r="M53" s="13">
        <v>276</v>
      </c>
      <c r="N53" s="13">
        <v>127</v>
      </c>
      <c r="O53" s="13">
        <v>60</v>
      </c>
      <c r="P53" s="11">
        <v>523</v>
      </c>
      <c r="Q53" s="11">
        <f t="shared" si="3"/>
        <v>0.43440233236151604</v>
      </c>
      <c r="R53" s="11">
        <v>0.36972699999999997</v>
      </c>
      <c r="S53" s="11">
        <f t="shared" si="5"/>
        <v>0.39946380697050937</v>
      </c>
      <c r="T53" s="11"/>
      <c r="U53" s="13">
        <v>45</v>
      </c>
      <c r="V53" s="13">
        <v>165</v>
      </c>
      <c r="W53" s="13">
        <v>112</v>
      </c>
      <c r="X53" s="13">
        <v>275</v>
      </c>
      <c r="Y53" s="13">
        <v>46</v>
      </c>
      <c r="Z53" s="11">
        <v>479</v>
      </c>
      <c r="AA53" s="11">
        <f t="shared" si="6"/>
        <v>-0.54515050167224077</v>
      </c>
      <c r="AB53" s="11">
        <f t="shared" si="7"/>
        <v>-0.42118863049095606</v>
      </c>
      <c r="AC53" s="11">
        <f t="shared" si="8"/>
        <v>-0.47521865889212828</v>
      </c>
      <c r="AD53" s="13">
        <v>1.032168</v>
      </c>
      <c r="AF53" s="13">
        <v>0.92680799999999997</v>
      </c>
      <c r="AG53" s="11"/>
      <c r="AH53" s="13">
        <v>0.973584</v>
      </c>
    </row>
    <row r="54" spans="1:34">
      <c r="A54" s="13">
        <v>45</v>
      </c>
      <c r="B54" s="13">
        <v>180</v>
      </c>
      <c r="C54" s="13">
        <v>49</v>
      </c>
      <c r="D54" s="13">
        <v>390</v>
      </c>
      <c r="E54" s="13">
        <v>45</v>
      </c>
      <c r="F54" s="11">
        <f t="shared" si="0"/>
        <v>529</v>
      </c>
      <c r="G54" s="11">
        <f t="shared" si="1"/>
        <v>-0.97707736389684818</v>
      </c>
      <c r="H54" s="11">
        <v>-0.77676999999999996</v>
      </c>
      <c r="I54" s="11">
        <f t="shared" si="2"/>
        <v>-0.86548223350253806</v>
      </c>
      <c r="J54" s="11"/>
      <c r="K54" s="13">
        <v>45</v>
      </c>
      <c r="L54" s="13">
        <v>180</v>
      </c>
      <c r="M54" s="13">
        <v>166</v>
      </c>
      <c r="N54" s="13">
        <v>187</v>
      </c>
      <c r="O54" s="13">
        <v>75</v>
      </c>
      <c r="P54" s="11">
        <v>503</v>
      </c>
      <c r="Q54" s="11">
        <f t="shared" si="3"/>
        <v>-6.5015479876160992E-2</v>
      </c>
      <c r="R54" s="11">
        <v>-5.9490000000000001E-2</v>
      </c>
      <c r="S54" s="11">
        <f t="shared" si="5"/>
        <v>-6.2130177514792898E-2</v>
      </c>
      <c r="T54" s="11"/>
      <c r="U54" s="13">
        <v>45</v>
      </c>
      <c r="V54" s="13">
        <v>180</v>
      </c>
      <c r="W54" s="13">
        <v>191</v>
      </c>
      <c r="X54" s="13">
        <v>187</v>
      </c>
      <c r="Y54" s="13">
        <v>61</v>
      </c>
      <c r="Z54" s="11">
        <v>500</v>
      </c>
      <c r="AA54" s="11">
        <f t="shared" si="6"/>
        <v>1.2500000000000001E-2</v>
      </c>
      <c r="AB54" s="11">
        <f t="shared" si="7"/>
        <v>1.0582010582010581E-2</v>
      </c>
      <c r="AC54" s="11">
        <f t="shared" si="8"/>
        <v>1.1461318051575931E-2</v>
      </c>
      <c r="AD54" s="13">
        <v>0.98853899999999995</v>
      </c>
      <c r="AF54" s="13">
        <v>0.88838499999999998</v>
      </c>
      <c r="AG54" s="11"/>
      <c r="AH54" s="13">
        <v>0.93274100000000004</v>
      </c>
    </row>
    <row r="55" spans="1:34">
      <c r="A55" s="13">
        <v>60</v>
      </c>
      <c r="B55" s="13">
        <v>0</v>
      </c>
      <c r="C55" s="13">
        <v>100</v>
      </c>
      <c r="D55" s="13">
        <v>298</v>
      </c>
      <c r="E55" s="13">
        <v>43</v>
      </c>
      <c r="F55" s="11">
        <f t="shared" si="0"/>
        <v>484</v>
      </c>
      <c r="G55" s="11">
        <f t="shared" si="1"/>
        <v>-0.65131578947368418</v>
      </c>
      <c r="H55" s="11">
        <v>-0.49748999999999999</v>
      </c>
      <c r="I55" s="11">
        <f t="shared" si="2"/>
        <v>-0.5641025641025641</v>
      </c>
      <c r="J55" s="11"/>
      <c r="K55" s="13">
        <v>60</v>
      </c>
      <c r="L55" s="13">
        <v>0</v>
      </c>
      <c r="M55" s="13">
        <v>174</v>
      </c>
      <c r="N55" s="13">
        <v>197</v>
      </c>
      <c r="O55" s="13">
        <v>71</v>
      </c>
      <c r="P55" s="11">
        <v>513</v>
      </c>
      <c r="Q55" s="11">
        <f t="shared" si="3"/>
        <v>-6.9069069069069067E-2</v>
      </c>
      <c r="R55" s="11">
        <v>-6.1990000000000003E-2</v>
      </c>
      <c r="S55" s="11">
        <f t="shared" si="5"/>
        <v>-6.5340909090909088E-2</v>
      </c>
      <c r="T55" s="11"/>
      <c r="U55" s="13">
        <v>60</v>
      </c>
      <c r="V55" s="13">
        <v>0</v>
      </c>
      <c r="W55" s="13">
        <v>57</v>
      </c>
      <c r="X55" s="13">
        <v>348</v>
      </c>
      <c r="Y55" s="13">
        <v>43</v>
      </c>
      <c r="Z55" s="11">
        <v>491</v>
      </c>
      <c r="AA55" s="11">
        <f t="shared" si="6"/>
        <v>-0.93569131832797425</v>
      </c>
      <c r="AB55" s="11">
        <f t="shared" si="7"/>
        <v>-0.71851851851851856</v>
      </c>
      <c r="AC55" s="11">
        <f t="shared" si="8"/>
        <v>-0.81284916201117319</v>
      </c>
      <c r="AD55" s="13">
        <v>1.067995</v>
      </c>
      <c r="AF55" s="13">
        <v>0.9355</v>
      </c>
      <c r="AG55" s="11"/>
      <c r="AH55" s="13">
        <v>0.99299999999999999</v>
      </c>
    </row>
    <row r="56" spans="1:34">
      <c r="A56" s="13">
        <v>60</v>
      </c>
      <c r="B56" s="13">
        <v>15</v>
      </c>
      <c r="C56" s="13">
        <v>100</v>
      </c>
      <c r="D56" s="13">
        <v>360</v>
      </c>
      <c r="E56" s="13">
        <v>56</v>
      </c>
      <c r="F56" s="11">
        <f t="shared" si="0"/>
        <v>572</v>
      </c>
      <c r="G56" s="11">
        <f t="shared" si="1"/>
        <v>-0.66326530612244894</v>
      </c>
      <c r="H56" s="11">
        <v>-0.56521999999999994</v>
      </c>
      <c r="I56" s="11">
        <f t="shared" si="2"/>
        <v>-0.61032863849765262</v>
      </c>
      <c r="J56" s="11"/>
      <c r="K56" s="13">
        <v>60</v>
      </c>
      <c r="L56" s="13">
        <v>15</v>
      </c>
      <c r="M56" s="13">
        <v>116</v>
      </c>
      <c r="N56" s="13">
        <v>253</v>
      </c>
      <c r="O56" s="13">
        <v>54</v>
      </c>
      <c r="P56" s="11">
        <v>477</v>
      </c>
      <c r="Q56" s="11">
        <f t="shared" si="3"/>
        <v>-0.46127946127946129</v>
      </c>
      <c r="R56" s="11">
        <v>-0.37126999999999999</v>
      </c>
      <c r="S56" s="11">
        <f t="shared" si="5"/>
        <v>-0.41141141141141141</v>
      </c>
      <c r="T56" s="11"/>
      <c r="U56" s="13">
        <v>60</v>
      </c>
      <c r="V56" s="13">
        <v>15</v>
      </c>
      <c r="W56" s="13">
        <v>122</v>
      </c>
      <c r="X56" s="13">
        <v>281</v>
      </c>
      <c r="Y56" s="13">
        <v>60</v>
      </c>
      <c r="Z56" s="11">
        <v>523</v>
      </c>
      <c r="AA56" s="11">
        <f t="shared" si="6"/>
        <v>-0.46355685131195334</v>
      </c>
      <c r="AB56" s="11">
        <f t="shared" si="7"/>
        <v>-0.39454094292803971</v>
      </c>
      <c r="AC56" s="11">
        <f t="shared" si="8"/>
        <v>-0.42627345844504022</v>
      </c>
      <c r="AD56" s="13">
        <v>0.96448400000000001</v>
      </c>
      <c r="AF56" s="13">
        <v>0.89097499999999996</v>
      </c>
      <c r="AG56" s="11"/>
      <c r="AH56" s="13">
        <v>0.92451499999999998</v>
      </c>
    </row>
    <row r="57" spans="1:34">
      <c r="A57" s="13">
        <v>60</v>
      </c>
      <c r="B57" s="13">
        <v>30</v>
      </c>
      <c r="C57" s="13">
        <v>101</v>
      </c>
      <c r="D57" s="13">
        <v>291</v>
      </c>
      <c r="E57" s="13">
        <v>67</v>
      </c>
      <c r="F57" s="11">
        <f t="shared" si="0"/>
        <v>526</v>
      </c>
      <c r="G57" s="11">
        <f t="shared" si="1"/>
        <v>-0.54913294797687862</v>
      </c>
      <c r="H57" s="11">
        <v>-0.48469000000000001</v>
      </c>
      <c r="I57" s="11">
        <f t="shared" si="2"/>
        <v>-0.51490514905149054</v>
      </c>
      <c r="J57" s="11"/>
      <c r="K57" s="13">
        <v>60</v>
      </c>
      <c r="L57" s="13">
        <v>30</v>
      </c>
      <c r="M57" s="13">
        <v>67</v>
      </c>
      <c r="N57" s="13">
        <v>367</v>
      </c>
      <c r="O57" s="13">
        <v>40</v>
      </c>
      <c r="P57" s="11">
        <v>514</v>
      </c>
      <c r="Q57" s="11">
        <f t="shared" si="3"/>
        <v>-0.89820359281437123</v>
      </c>
      <c r="R57" s="11">
        <v>-0.69123999999999997</v>
      </c>
      <c r="S57" s="11">
        <f t="shared" si="5"/>
        <v>-0.78125</v>
      </c>
      <c r="T57" s="11"/>
      <c r="U57" s="13">
        <v>60</v>
      </c>
      <c r="V57" s="13">
        <v>30</v>
      </c>
      <c r="W57" s="13">
        <v>182</v>
      </c>
      <c r="X57" s="13">
        <v>191</v>
      </c>
      <c r="Y57" s="13">
        <v>49</v>
      </c>
      <c r="Z57" s="11">
        <v>471</v>
      </c>
      <c r="AA57" s="11">
        <f t="shared" si="6"/>
        <v>-3.0927835051546393E-2</v>
      </c>
      <c r="AB57" s="11">
        <f t="shared" si="7"/>
        <v>-2.4128686327077747E-2</v>
      </c>
      <c r="AC57" s="11">
        <f t="shared" si="8"/>
        <v>-2.710843373493976E-2</v>
      </c>
      <c r="AD57" s="13">
        <v>1.0262169999999999</v>
      </c>
      <c r="AF57" s="13">
        <v>0.92048799999999997</v>
      </c>
      <c r="AG57" s="11"/>
      <c r="AH57" s="13">
        <v>0.96701700000000002</v>
      </c>
    </row>
    <row r="58" spans="1:34">
      <c r="A58" s="13">
        <v>60</v>
      </c>
      <c r="B58" s="13">
        <v>45</v>
      </c>
      <c r="C58" s="13">
        <v>177</v>
      </c>
      <c r="D58" s="13">
        <v>212</v>
      </c>
      <c r="E58" s="13">
        <v>50</v>
      </c>
      <c r="F58" s="11">
        <f t="shared" si="0"/>
        <v>489</v>
      </c>
      <c r="G58" s="11">
        <f t="shared" si="1"/>
        <v>-0.11326860841423948</v>
      </c>
      <c r="H58" s="11">
        <v>-8.9969999999999994E-2</v>
      </c>
      <c r="I58" s="11">
        <f t="shared" si="2"/>
        <v>-0.10028653295128939</v>
      </c>
      <c r="J58" s="11"/>
      <c r="K58" s="13">
        <v>60</v>
      </c>
      <c r="L58" s="13">
        <v>45</v>
      </c>
      <c r="M58" s="13">
        <v>64</v>
      </c>
      <c r="N58" s="13">
        <v>373</v>
      </c>
      <c r="O58" s="13">
        <v>46</v>
      </c>
      <c r="P58" s="11">
        <v>529</v>
      </c>
      <c r="Q58" s="11">
        <f t="shared" si="3"/>
        <v>-0.88538681948424069</v>
      </c>
      <c r="R58" s="11">
        <v>-0.70709</v>
      </c>
      <c r="S58" s="11">
        <f t="shared" si="5"/>
        <v>-0.7862595419847328</v>
      </c>
      <c r="T58" s="11"/>
      <c r="U58" s="13">
        <v>60</v>
      </c>
      <c r="V58" s="13">
        <v>45</v>
      </c>
      <c r="W58" s="13">
        <v>293</v>
      </c>
      <c r="X58" s="13">
        <v>98</v>
      </c>
      <c r="Y58" s="13">
        <v>61</v>
      </c>
      <c r="Z58" s="11">
        <v>513</v>
      </c>
      <c r="AA58" s="11">
        <f t="shared" si="6"/>
        <v>0.5855855855855856</v>
      </c>
      <c r="AB58" s="11">
        <f t="shared" si="7"/>
        <v>0.49872122762148335</v>
      </c>
      <c r="AC58" s="11">
        <f t="shared" si="8"/>
        <v>0.53867403314917128</v>
      </c>
      <c r="AD58" s="13">
        <v>1.0297799999999999</v>
      </c>
      <c r="AF58" s="13">
        <v>0.93085899999999999</v>
      </c>
      <c r="AG58" s="11"/>
      <c r="AH58" s="13">
        <v>0.97512900000000002</v>
      </c>
    </row>
    <row r="59" spans="1:34">
      <c r="A59" s="13">
        <v>60</v>
      </c>
      <c r="B59" s="13">
        <v>60</v>
      </c>
      <c r="C59" s="13">
        <v>239</v>
      </c>
      <c r="D59" s="13">
        <v>150</v>
      </c>
      <c r="E59" s="13">
        <v>57</v>
      </c>
      <c r="F59" s="11">
        <f t="shared" si="0"/>
        <v>503</v>
      </c>
      <c r="G59" s="11">
        <f t="shared" si="1"/>
        <v>0.27554179566563469</v>
      </c>
      <c r="H59" s="11">
        <v>0.228792</v>
      </c>
      <c r="I59" s="11">
        <f t="shared" si="2"/>
        <v>0.25</v>
      </c>
      <c r="J59" s="11"/>
      <c r="K59" s="13">
        <v>60</v>
      </c>
      <c r="L59" s="13">
        <v>60</v>
      </c>
      <c r="M59" s="13">
        <v>125</v>
      </c>
      <c r="N59" s="13">
        <v>278</v>
      </c>
      <c r="O59" s="13">
        <v>53</v>
      </c>
      <c r="P59" s="11">
        <v>509</v>
      </c>
      <c r="Q59" s="11">
        <f t="shared" si="3"/>
        <v>-0.46504559270516715</v>
      </c>
      <c r="R59" s="11">
        <v>-0.37964999999999999</v>
      </c>
      <c r="S59" s="11">
        <f t="shared" si="5"/>
        <v>-0.41803278688524592</v>
      </c>
      <c r="T59" s="11"/>
      <c r="U59" s="13">
        <v>60</v>
      </c>
      <c r="V59" s="13">
        <v>60</v>
      </c>
      <c r="W59" s="13">
        <v>353</v>
      </c>
      <c r="X59" s="13">
        <v>53</v>
      </c>
      <c r="Y59" s="13">
        <v>40</v>
      </c>
      <c r="Z59" s="11">
        <v>486</v>
      </c>
      <c r="AA59" s="11">
        <f t="shared" si="6"/>
        <v>0.98039215686274506</v>
      </c>
      <c r="AB59" s="11">
        <f t="shared" si="7"/>
        <v>0.73891625615763545</v>
      </c>
      <c r="AC59" s="11">
        <f t="shared" si="8"/>
        <v>0.84269662921348309</v>
      </c>
      <c r="AD59" s="13">
        <v>1.05965</v>
      </c>
      <c r="AF59" s="13">
        <v>0.93075600000000003</v>
      </c>
      <c r="AG59" s="11"/>
      <c r="AH59" s="13">
        <v>0.98665499999999995</v>
      </c>
    </row>
    <row r="60" spans="1:34">
      <c r="A60" s="13">
        <v>60</v>
      </c>
      <c r="B60" s="13">
        <v>75</v>
      </c>
      <c r="C60" s="13">
        <v>169</v>
      </c>
      <c r="D60" s="13">
        <v>174</v>
      </c>
      <c r="E60" s="13">
        <v>67</v>
      </c>
      <c r="F60" s="11">
        <f t="shared" si="0"/>
        <v>477</v>
      </c>
      <c r="G60" s="11">
        <f t="shared" si="1"/>
        <v>-1.6835016835016835E-2</v>
      </c>
      <c r="H60" s="11">
        <v>-1.4579999999999999E-2</v>
      </c>
      <c r="I60" s="11">
        <f t="shared" si="2"/>
        <v>-1.5625E-2</v>
      </c>
      <c r="J60" s="11"/>
      <c r="K60" s="13">
        <v>60</v>
      </c>
      <c r="L60" s="13">
        <v>75</v>
      </c>
      <c r="M60" s="13">
        <v>196</v>
      </c>
      <c r="N60" s="13">
        <v>188</v>
      </c>
      <c r="O60" s="13">
        <v>49</v>
      </c>
      <c r="P60" s="11">
        <v>482</v>
      </c>
      <c r="Q60" s="11">
        <f t="shared" si="3"/>
        <v>2.6490066225165563E-2</v>
      </c>
      <c r="R60" s="11">
        <v>2.0833000000000001E-2</v>
      </c>
      <c r="S60" s="11">
        <f t="shared" si="5"/>
        <v>2.3323615160349854E-2</v>
      </c>
      <c r="T60" s="11"/>
      <c r="U60" s="13">
        <v>60</v>
      </c>
      <c r="V60" s="13">
        <v>75</v>
      </c>
      <c r="W60" s="13">
        <v>380</v>
      </c>
      <c r="X60" s="13">
        <v>64</v>
      </c>
      <c r="Y60" s="13">
        <v>48</v>
      </c>
      <c r="Z60" s="11">
        <v>540</v>
      </c>
      <c r="AA60" s="11">
        <f t="shared" si="6"/>
        <v>0.87777777777777777</v>
      </c>
      <c r="AB60" s="11">
        <f t="shared" si="7"/>
        <v>0.71171171171171166</v>
      </c>
      <c r="AC60" s="11">
        <f t="shared" si="8"/>
        <v>0.78606965174129351</v>
      </c>
      <c r="AD60" s="13">
        <v>0.93888899999999997</v>
      </c>
      <c r="AF60" s="13">
        <v>0.85585599999999995</v>
      </c>
      <c r="AG60" s="11"/>
      <c r="AH60" s="13">
        <v>0.89303500000000002</v>
      </c>
    </row>
    <row r="61" spans="1:34">
      <c r="A61" s="13">
        <v>60</v>
      </c>
      <c r="B61" s="13">
        <v>90</v>
      </c>
      <c r="C61" s="13">
        <v>109</v>
      </c>
      <c r="D61" s="13">
        <v>306</v>
      </c>
      <c r="E61" s="13">
        <v>54</v>
      </c>
      <c r="F61" s="11">
        <f t="shared" si="0"/>
        <v>523</v>
      </c>
      <c r="G61" s="11">
        <f t="shared" si="1"/>
        <v>-0.57434402332361512</v>
      </c>
      <c r="H61" s="11">
        <v>-0.47470000000000001</v>
      </c>
      <c r="I61" s="11">
        <f t="shared" si="2"/>
        <v>-0.51978891820580475</v>
      </c>
      <c r="J61" s="11"/>
      <c r="K61" s="13">
        <v>60</v>
      </c>
      <c r="L61" s="13">
        <v>90</v>
      </c>
      <c r="M61" s="13">
        <v>186</v>
      </c>
      <c r="N61" s="13">
        <v>168</v>
      </c>
      <c r="O61" s="13">
        <v>65</v>
      </c>
      <c r="P61" s="11">
        <v>484</v>
      </c>
      <c r="Q61" s="11">
        <f t="shared" si="3"/>
        <v>5.921052631578947E-2</v>
      </c>
      <c r="R61" s="11">
        <v>5.0847000000000003E-2</v>
      </c>
      <c r="S61" s="11">
        <f t="shared" si="5"/>
        <v>5.4711246200607903E-2</v>
      </c>
      <c r="T61" s="11"/>
      <c r="U61" s="13">
        <v>60</v>
      </c>
      <c r="V61" s="13">
        <v>90</v>
      </c>
      <c r="W61" s="13">
        <v>354</v>
      </c>
      <c r="X61" s="13">
        <v>69</v>
      </c>
      <c r="Y61" s="13">
        <v>45</v>
      </c>
      <c r="Z61" s="11">
        <v>513</v>
      </c>
      <c r="AA61" s="11">
        <f t="shared" si="6"/>
        <v>0.85585585585585588</v>
      </c>
      <c r="AB61" s="11">
        <f t="shared" si="7"/>
        <v>0.67375886524822692</v>
      </c>
      <c r="AC61" s="11">
        <f t="shared" si="8"/>
        <v>0.75396825396825395</v>
      </c>
      <c r="AD61" s="13">
        <v>1.0141819999999999</v>
      </c>
      <c r="AF61" s="13">
        <v>0.91042100000000004</v>
      </c>
      <c r="AG61" s="11"/>
      <c r="AH61" s="13">
        <v>0.95642499999999997</v>
      </c>
    </row>
    <row r="62" spans="1:34">
      <c r="A62" s="13">
        <v>60</v>
      </c>
      <c r="B62" s="13">
        <v>105</v>
      </c>
      <c r="C62" s="13">
        <v>72</v>
      </c>
      <c r="D62" s="13">
        <v>320</v>
      </c>
      <c r="E62" s="13">
        <v>51</v>
      </c>
      <c r="F62" s="11">
        <f t="shared" si="0"/>
        <v>494</v>
      </c>
      <c r="G62" s="11">
        <f t="shared" si="1"/>
        <v>-0.78980891719745228</v>
      </c>
      <c r="H62" s="11">
        <v>-0.63265000000000005</v>
      </c>
      <c r="I62" s="11">
        <f t="shared" si="2"/>
        <v>-0.7025495750708215</v>
      </c>
      <c r="J62" s="11"/>
      <c r="K62" s="13">
        <v>60</v>
      </c>
      <c r="L62" s="13">
        <v>105</v>
      </c>
      <c r="M62" s="13">
        <v>110</v>
      </c>
      <c r="N62" s="13">
        <v>260</v>
      </c>
      <c r="O62" s="13">
        <v>54</v>
      </c>
      <c r="P62" s="11">
        <v>478</v>
      </c>
      <c r="Q62" s="11">
        <f t="shared" si="3"/>
        <v>-0.50335570469798663</v>
      </c>
      <c r="R62" s="11">
        <v>-0.40540999999999999</v>
      </c>
      <c r="S62" s="11">
        <f t="shared" si="5"/>
        <v>-0.44910179640718562</v>
      </c>
      <c r="T62" s="11"/>
      <c r="U62" s="13">
        <v>60</v>
      </c>
      <c r="V62" s="13">
        <v>105</v>
      </c>
      <c r="W62" s="13">
        <v>279</v>
      </c>
      <c r="X62" s="13">
        <v>109</v>
      </c>
      <c r="Y62" s="13">
        <v>56</v>
      </c>
      <c r="Z62" s="11">
        <v>500</v>
      </c>
      <c r="AA62" s="11">
        <f t="shared" si="6"/>
        <v>0.53125</v>
      </c>
      <c r="AB62" s="11">
        <f t="shared" si="7"/>
        <v>0.43814432989690721</v>
      </c>
      <c r="AC62" s="11">
        <f t="shared" si="8"/>
        <v>0.48022598870056499</v>
      </c>
      <c r="AD62" s="13">
        <v>1.037971</v>
      </c>
      <c r="AF62" s="13">
        <v>0.934554</v>
      </c>
      <c r="AG62" s="11"/>
      <c r="AH62" s="13">
        <v>0.98074600000000001</v>
      </c>
    </row>
    <row r="63" spans="1:34">
      <c r="A63" s="13">
        <v>60</v>
      </c>
      <c r="B63" s="13">
        <v>120</v>
      </c>
      <c r="C63" s="13">
        <v>118</v>
      </c>
      <c r="D63" s="13">
        <v>296</v>
      </c>
      <c r="E63" s="13">
        <v>64</v>
      </c>
      <c r="F63" s="11">
        <f t="shared" si="0"/>
        <v>542</v>
      </c>
      <c r="G63" s="11">
        <f t="shared" si="1"/>
        <v>-0.49171270718232046</v>
      </c>
      <c r="H63" s="11">
        <v>-0.42995</v>
      </c>
      <c r="I63" s="11">
        <f t="shared" si="2"/>
        <v>-0.45876288659793812</v>
      </c>
      <c r="J63" s="11"/>
      <c r="K63" s="13">
        <v>60</v>
      </c>
      <c r="L63" s="13">
        <v>120</v>
      </c>
      <c r="M63" s="13">
        <v>87</v>
      </c>
      <c r="N63" s="13">
        <v>340</v>
      </c>
      <c r="O63" s="13">
        <v>63</v>
      </c>
      <c r="P63" s="11">
        <v>553</v>
      </c>
      <c r="Q63" s="11">
        <f t="shared" si="3"/>
        <v>-0.67828418230563003</v>
      </c>
      <c r="R63" s="11">
        <v>-0.59250999999999998</v>
      </c>
      <c r="S63" s="11">
        <f t="shared" si="5"/>
        <v>-0.63249999999999995</v>
      </c>
      <c r="T63" s="11"/>
      <c r="U63" s="13">
        <v>60</v>
      </c>
      <c r="V63" s="13">
        <v>120</v>
      </c>
      <c r="W63" s="13">
        <v>181</v>
      </c>
      <c r="X63" s="13">
        <v>200</v>
      </c>
      <c r="Y63" s="13">
        <v>49</v>
      </c>
      <c r="Z63" s="11">
        <v>479</v>
      </c>
      <c r="AA63" s="11">
        <f t="shared" si="6"/>
        <v>-6.354515050167224E-2</v>
      </c>
      <c r="AB63" s="11">
        <f t="shared" si="7"/>
        <v>-4.9868766404199474E-2</v>
      </c>
      <c r="AC63" s="11">
        <f t="shared" si="8"/>
        <v>-5.5882352941176473E-2</v>
      </c>
      <c r="AD63" s="13">
        <v>0.91663399999999995</v>
      </c>
      <c r="AF63" s="13">
        <v>0.86405200000000004</v>
      </c>
      <c r="AG63" s="11"/>
      <c r="AH63" s="13">
        <v>0.888571</v>
      </c>
    </row>
    <row r="64" spans="1:34">
      <c r="A64" s="13">
        <v>60</v>
      </c>
      <c r="B64" s="13">
        <v>135</v>
      </c>
      <c r="C64" s="13">
        <v>213</v>
      </c>
      <c r="D64" s="13">
        <v>181</v>
      </c>
      <c r="E64" s="13">
        <v>56</v>
      </c>
      <c r="F64" s="11">
        <f t="shared" si="0"/>
        <v>506</v>
      </c>
      <c r="G64" s="11">
        <f t="shared" si="1"/>
        <v>9.815950920245399E-2</v>
      </c>
      <c r="H64" s="11">
        <v>8.1217999999999999E-2</v>
      </c>
      <c r="I64" s="11">
        <f t="shared" si="2"/>
        <v>8.8888888888888892E-2</v>
      </c>
      <c r="J64" s="11"/>
      <c r="K64" s="13">
        <v>60</v>
      </c>
      <c r="L64" s="13">
        <v>135</v>
      </c>
      <c r="M64" s="13">
        <v>52</v>
      </c>
      <c r="N64" s="13">
        <v>365</v>
      </c>
      <c r="O64" s="13">
        <v>41</v>
      </c>
      <c r="P64" s="11">
        <v>499</v>
      </c>
      <c r="Q64" s="11">
        <f t="shared" si="3"/>
        <v>-0.98119122257053293</v>
      </c>
      <c r="R64" s="11">
        <v>-0.75060000000000004</v>
      </c>
      <c r="S64" s="11">
        <f t="shared" si="5"/>
        <v>-0.85054347826086951</v>
      </c>
      <c r="T64" s="11"/>
      <c r="U64" s="13">
        <v>60</v>
      </c>
      <c r="V64" s="13">
        <v>135</v>
      </c>
      <c r="W64" s="13">
        <v>107</v>
      </c>
      <c r="X64" s="13">
        <v>290</v>
      </c>
      <c r="Y64" s="13">
        <v>59</v>
      </c>
      <c r="Z64" s="11">
        <v>515</v>
      </c>
      <c r="AA64" s="11">
        <f t="shared" si="6"/>
        <v>-0.54626865671641789</v>
      </c>
      <c r="AB64" s="11">
        <f t="shared" si="7"/>
        <v>-0.46095717884130982</v>
      </c>
      <c r="AC64" s="11">
        <f t="shared" si="8"/>
        <v>-0.5</v>
      </c>
      <c r="AD64" s="13">
        <v>1.0614349999999999</v>
      </c>
      <c r="AF64" s="13">
        <v>0.94025899999999996</v>
      </c>
      <c r="AG64" s="11"/>
      <c r="AH64" s="13">
        <v>0.99329599999999996</v>
      </c>
    </row>
    <row r="65" spans="1:34">
      <c r="A65" s="13">
        <v>60</v>
      </c>
      <c r="B65" s="13">
        <v>150</v>
      </c>
      <c r="C65" s="13">
        <v>243</v>
      </c>
      <c r="D65" s="13">
        <v>151</v>
      </c>
      <c r="E65" s="13">
        <v>49</v>
      </c>
      <c r="F65" s="11">
        <f t="shared" si="0"/>
        <v>492</v>
      </c>
      <c r="G65" s="11">
        <f t="shared" si="1"/>
        <v>0.29487179487179488</v>
      </c>
      <c r="H65" s="11">
        <v>0.23350299999999999</v>
      </c>
      <c r="I65" s="11">
        <f t="shared" si="2"/>
        <v>0.26062322946175637</v>
      </c>
      <c r="J65" s="11"/>
      <c r="K65" s="13">
        <v>60</v>
      </c>
      <c r="L65" s="13">
        <v>150</v>
      </c>
      <c r="M65" s="13">
        <v>111</v>
      </c>
      <c r="N65" s="13">
        <v>282</v>
      </c>
      <c r="O65" s="13">
        <v>62</v>
      </c>
      <c r="P65" s="11">
        <v>517</v>
      </c>
      <c r="Q65" s="11">
        <f t="shared" si="3"/>
        <v>-0.50741839762611274</v>
      </c>
      <c r="R65" s="11">
        <v>-0.43511</v>
      </c>
      <c r="S65" s="11">
        <f t="shared" si="5"/>
        <v>-0.46849315068493153</v>
      </c>
      <c r="T65" s="11"/>
      <c r="U65" s="13">
        <v>60</v>
      </c>
      <c r="V65" s="13">
        <v>150</v>
      </c>
      <c r="W65" s="13">
        <v>69</v>
      </c>
      <c r="X65" s="13">
        <v>356</v>
      </c>
      <c r="Y65" s="13">
        <v>34</v>
      </c>
      <c r="Z65" s="11">
        <v>493</v>
      </c>
      <c r="AA65" s="11">
        <f t="shared" si="6"/>
        <v>-0.91693290734824284</v>
      </c>
      <c r="AB65" s="11">
        <f t="shared" si="7"/>
        <v>-0.67529411764705882</v>
      </c>
      <c r="AC65" s="11">
        <f t="shared" si="8"/>
        <v>-0.77777777777777779</v>
      </c>
      <c r="AD65" s="13">
        <v>1.0437620000000001</v>
      </c>
      <c r="AF65" s="13">
        <v>0.91580300000000003</v>
      </c>
      <c r="AG65" s="11"/>
      <c r="AH65" s="13">
        <v>0.97079700000000002</v>
      </c>
    </row>
    <row r="66" spans="1:34">
      <c r="A66" s="13">
        <v>60</v>
      </c>
      <c r="B66" s="13">
        <v>165</v>
      </c>
      <c r="C66" s="13">
        <v>156</v>
      </c>
      <c r="D66" s="13">
        <v>184</v>
      </c>
      <c r="E66" s="13">
        <v>75</v>
      </c>
      <c r="F66" s="11">
        <f t="shared" si="0"/>
        <v>490</v>
      </c>
      <c r="G66" s="11">
        <f t="shared" si="1"/>
        <v>-9.0322580645161285E-2</v>
      </c>
      <c r="H66" s="11">
        <v>-8.2350000000000007E-2</v>
      </c>
      <c r="I66" s="11">
        <f t="shared" si="2"/>
        <v>-8.615384615384615E-2</v>
      </c>
      <c r="J66" s="11"/>
      <c r="K66" s="13">
        <v>60</v>
      </c>
      <c r="L66" s="13">
        <v>165</v>
      </c>
      <c r="M66" s="13">
        <v>176</v>
      </c>
      <c r="N66" s="13">
        <v>200</v>
      </c>
      <c r="O66" s="13">
        <v>67</v>
      </c>
      <c r="P66" s="11">
        <v>510</v>
      </c>
      <c r="Q66" s="11">
        <f t="shared" si="3"/>
        <v>-7.2727272727272724E-2</v>
      </c>
      <c r="R66" s="11">
        <v>-6.3829999999999998E-2</v>
      </c>
      <c r="S66" s="11">
        <f t="shared" si="5"/>
        <v>-6.79886685552408E-2</v>
      </c>
      <c r="T66" s="11"/>
      <c r="U66" s="13">
        <v>60</v>
      </c>
      <c r="V66" s="13">
        <v>165</v>
      </c>
      <c r="W66" s="13">
        <v>54</v>
      </c>
      <c r="X66" s="13">
        <v>358</v>
      </c>
      <c r="Y66" s="13">
        <v>36</v>
      </c>
      <c r="Z66" s="11">
        <v>484</v>
      </c>
      <c r="AA66" s="11">
        <f t="shared" si="6"/>
        <v>-1</v>
      </c>
      <c r="AB66" s="11">
        <f t="shared" si="7"/>
        <v>-0.73786407766990292</v>
      </c>
      <c r="AC66" s="11">
        <f t="shared" si="8"/>
        <v>-0.84916201117318435</v>
      </c>
      <c r="AD66" s="13">
        <v>1</v>
      </c>
      <c r="AF66" s="13">
        <v>0.86893200000000004</v>
      </c>
      <c r="AG66" s="11"/>
      <c r="AH66" s="13">
        <v>0.92458099999999999</v>
      </c>
    </row>
    <row r="67" spans="1:34">
      <c r="A67" s="13">
        <v>60</v>
      </c>
      <c r="B67" s="13">
        <v>180</v>
      </c>
      <c r="C67" s="13">
        <v>116</v>
      </c>
      <c r="D67" s="13">
        <v>258</v>
      </c>
      <c r="E67" s="13">
        <v>44</v>
      </c>
      <c r="F67" s="11">
        <f t="shared" si="0"/>
        <v>462</v>
      </c>
      <c r="G67" s="11">
        <f t="shared" si="1"/>
        <v>-0.50354609929078009</v>
      </c>
      <c r="H67" s="11">
        <v>-0.37968000000000002</v>
      </c>
      <c r="I67" s="11">
        <f t="shared" si="2"/>
        <v>-0.43292682926829268</v>
      </c>
      <c r="J67" s="11"/>
      <c r="K67" s="13">
        <v>60</v>
      </c>
      <c r="L67" s="13">
        <v>180</v>
      </c>
      <c r="M67" s="13">
        <v>184</v>
      </c>
      <c r="N67" s="13">
        <v>191</v>
      </c>
      <c r="O67" s="13">
        <v>63</v>
      </c>
      <c r="P67" s="11">
        <v>501</v>
      </c>
      <c r="Q67" s="11">
        <f t="shared" si="3"/>
        <v>-2.1806853582554516E-2</v>
      </c>
      <c r="R67" s="11">
        <v>-1.8669999999999999E-2</v>
      </c>
      <c r="S67" s="11">
        <f t="shared" si="5"/>
        <v>-2.0114942528735632E-2</v>
      </c>
      <c r="T67" s="11"/>
      <c r="U67" s="13">
        <v>60</v>
      </c>
      <c r="V67" s="13">
        <v>180</v>
      </c>
      <c r="W67" s="13">
        <v>84</v>
      </c>
      <c r="X67" s="13">
        <v>348</v>
      </c>
      <c r="Y67" s="13">
        <v>53</v>
      </c>
      <c r="Z67" s="11">
        <v>538</v>
      </c>
      <c r="AA67" s="11">
        <f t="shared" si="6"/>
        <v>-0.73743016759776536</v>
      </c>
      <c r="AB67" s="11">
        <f t="shared" si="7"/>
        <v>-0.61111111111111116</v>
      </c>
      <c r="AC67" s="11">
        <f t="shared" si="8"/>
        <v>-0.66835443037974684</v>
      </c>
      <c r="AD67" s="13">
        <v>0.94520300000000002</v>
      </c>
      <c r="AF67" s="13">
        <v>0.85953900000000005</v>
      </c>
      <c r="AG67" s="11"/>
      <c r="AH67" s="13">
        <v>0.89763800000000005</v>
      </c>
    </row>
    <row r="68" spans="1:34">
      <c r="A68" s="13">
        <v>75</v>
      </c>
      <c r="B68" s="13">
        <v>0</v>
      </c>
      <c r="C68" s="13">
        <v>268</v>
      </c>
      <c r="D68" s="13">
        <v>108</v>
      </c>
      <c r="E68" s="13">
        <v>76</v>
      </c>
      <c r="F68" s="11">
        <f t="shared" ref="F68:F131" si="9">C68+D68+(2*E68)</f>
        <v>528</v>
      </c>
      <c r="G68" s="11">
        <f t="shared" ref="G68:G131" si="10">(C68-D68)/(F68-180)</f>
        <v>0.45977011494252873</v>
      </c>
      <c r="H68" s="11">
        <v>0.42553200000000002</v>
      </c>
      <c r="I68" s="11">
        <f t="shared" ref="I68:I131" si="11">(C68-D68)/(F68-E68-90)</f>
        <v>0.44198895027624308</v>
      </c>
      <c r="J68" s="11"/>
      <c r="K68" s="13">
        <v>75</v>
      </c>
      <c r="L68" s="13">
        <v>0</v>
      </c>
      <c r="M68" s="13">
        <v>210</v>
      </c>
      <c r="N68" s="13">
        <v>198</v>
      </c>
      <c r="O68" s="13">
        <v>64</v>
      </c>
      <c r="P68" s="11">
        <v>536</v>
      </c>
      <c r="Q68" s="11">
        <f t="shared" ref="Q68:Q131" si="12">(M68-N68)/(P68-180)</f>
        <v>3.3707865168539325E-2</v>
      </c>
      <c r="R68" s="11">
        <v>2.9412000000000001E-2</v>
      </c>
      <c r="S68" s="11">
        <f t="shared" ref="S68:S131" si="13">(M68-N68)/(P68-O68-90)</f>
        <v>3.1413612565445025E-2</v>
      </c>
      <c r="T68" s="11"/>
      <c r="U68" s="13">
        <v>75</v>
      </c>
      <c r="V68" s="13">
        <v>0</v>
      </c>
      <c r="W68" s="13">
        <v>68</v>
      </c>
      <c r="X68" s="13">
        <v>354</v>
      </c>
      <c r="Y68" s="13">
        <v>56</v>
      </c>
      <c r="Z68" s="11">
        <v>534</v>
      </c>
      <c r="AA68" s="11">
        <f t="shared" si="6"/>
        <v>-0.80790960451977401</v>
      </c>
      <c r="AB68" s="11">
        <f t="shared" si="7"/>
        <v>-0.67772511848341233</v>
      </c>
      <c r="AC68" s="11">
        <f t="shared" si="8"/>
        <v>-0.73711340206185572</v>
      </c>
      <c r="AD68" s="13">
        <v>0.96477800000000002</v>
      </c>
      <c r="AF68" s="13">
        <v>0.89984699999999995</v>
      </c>
      <c r="AG68" s="11"/>
      <c r="AH68" s="13">
        <v>0.92967699999999998</v>
      </c>
    </row>
    <row r="69" spans="1:34">
      <c r="A69" s="13">
        <v>75</v>
      </c>
      <c r="B69" s="13">
        <v>15</v>
      </c>
      <c r="C69" s="13">
        <v>173</v>
      </c>
      <c r="D69" s="13">
        <v>197</v>
      </c>
      <c r="E69" s="13">
        <v>62</v>
      </c>
      <c r="F69" s="11">
        <f t="shared" si="9"/>
        <v>494</v>
      </c>
      <c r="G69" s="11">
        <f t="shared" si="10"/>
        <v>-7.6433121019108277E-2</v>
      </c>
      <c r="H69" s="11">
        <v>-6.4860000000000001E-2</v>
      </c>
      <c r="I69" s="11">
        <f t="shared" si="11"/>
        <v>-7.0175438596491224E-2</v>
      </c>
      <c r="J69" s="11"/>
      <c r="K69" s="13">
        <v>75</v>
      </c>
      <c r="L69" s="13">
        <v>15</v>
      </c>
      <c r="M69" s="13">
        <v>186</v>
      </c>
      <c r="N69" s="13">
        <v>179</v>
      </c>
      <c r="O69" s="13">
        <v>74</v>
      </c>
      <c r="P69" s="11">
        <v>513</v>
      </c>
      <c r="Q69" s="11">
        <f t="shared" si="12"/>
        <v>2.1021021021021023E-2</v>
      </c>
      <c r="R69" s="11">
        <v>1.9178000000000001E-2</v>
      </c>
      <c r="S69" s="11">
        <f t="shared" si="13"/>
        <v>2.0057306590257881E-2</v>
      </c>
      <c r="T69" s="11"/>
      <c r="U69" s="13">
        <v>75</v>
      </c>
      <c r="V69" s="13">
        <v>15</v>
      </c>
      <c r="W69" s="13">
        <v>46</v>
      </c>
      <c r="X69" s="13">
        <v>393</v>
      </c>
      <c r="Y69" s="13">
        <v>42</v>
      </c>
      <c r="Z69" s="11">
        <v>523</v>
      </c>
      <c r="AA69" s="11">
        <f t="shared" ref="AA69:AA132" si="14">(W69-X69)/(Z69-180)</f>
        <v>-1.0116618075801749</v>
      </c>
      <c r="AB69" s="11">
        <f t="shared" ref="AB69:AB132" si="15">(W69-X69)/(W69+X69)</f>
        <v>-0.79043280182232345</v>
      </c>
      <c r="AC69" s="11">
        <f t="shared" ref="AC69:AC132" si="16">(W69-X69)/(Z69-Y69-90)</f>
        <v>-0.88746803069053704</v>
      </c>
      <c r="AD69" s="13">
        <v>1.0058309999999999</v>
      </c>
      <c r="AF69" s="13">
        <v>0.89521600000000001</v>
      </c>
      <c r="AG69" s="11"/>
      <c r="AH69" s="13">
        <v>0.94373399999999996</v>
      </c>
    </row>
    <row r="70" spans="1:34">
      <c r="A70" s="13">
        <v>75</v>
      </c>
      <c r="B70" s="13">
        <v>30</v>
      </c>
      <c r="C70" s="13">
        <v>130</v>
      </c>
      <c r="D70" s="13">
        <v>232</v>
      </c>
      <c r="E70" s="13">
        <v>65</v>
      </c>
      <c r="F70" s="11">
        <f t="shared" si="9"/>
        <v>492</v>
      </c>
      <c r="G70" s="11">
        <f t="shared" si="10"/>
        <v>-0.32692307692307693</v>
      </c>
      <c r="H70" s="11">
        <v>-0.28177000000000002</v>
      </c>
      <c r="I70" s="11">
        <f t="shared" si="11"/>
        <v>-0.30267062314540061</v>
      </c>
      <c r="J70" s="11"/>
      <c r="K70" s="13">
        <v>75</v>
      </c>
      <c r="L70" s="13">
        <v>30</v>
      </c>
      <c r="M70" s="13">
        <v>114</v>
      </c>
      <c r="N70" s="13">
        <v>276</v>
      </c>
      <c r="O70" s="13">
        <v>69</v>
      </c>
      <c r="P70" s="11">
        <v>528</v>
      </c>
      <c r="Q70" s="11">
        <f t="shared" si="12"/>
        <v>-0.46551724137931033</v>
      </c>
      <c r="R70" s="11">
        <v>-0.41538000000000003</v>
      </c>
      <c r="S70" s="11">
        <f t="shared" si="13"/>
        <v>-0.43902439024390244</v>
      </c>
      <c r="T70" s="11"/>
      <c r="U70" s="13">
        <v>75</v>
      </c>
      <c r="V70" s="13">
        <v>30</v>
      </c>
      <c r="W70" s="13">
        <v>51</v>
      </c>
      <c r="X70" s="13">
        <v>378</v>
      </c>
      <c r="Y70" s="13">
        <v>45</v>
      </c>
      <c r="Z70" s="11">
        <v>519</v>
      </c>
      <c r="AA70" s="11">
        <f t="shared" si="14"/>
        <v>-0.96460176991150437</v>
      </c>
      <c r="AB70" s="11">
        <f t="shared" si="15"/>
        <v>-0.76223776223776218</v>
      </c>
      <c r="AC70" s="11">
        <f t="shared" si="16"/>
        <v>-0.8515625</v>
      </c>
      <c r="AD70" s="13">
        <v>1.0593379999999999</v>
      </c>
      <c r="AF70" s="13">
        <v>0.95521199999999995</v>
      </c>
      <c r="AG70" s="11"/>
      <c r="AH70" s="13">
        <v>1.0016229999999999</v>
      </c>
    </row>
    <row r="71" spans="1:34">
      <c r="A71" s="13">
        <v>75</v>
      </c>
      <c r="B71" s="13">
        <v>45</v>
      </c>
      <c r="C71" s="13">
        <v>183</v>
      </c>
      <c r="D71" s="13">
        <v>173</v>
      </c>
      <c r="E71" s="13">
        <v>63</v>
      </c>
      <c r="F71" s="11">
        <f t="shared" si="9"/>
        <v>482</v>
      </c>
      <c r="G71" s="11">
        <f t="shared" si="10"/>
        <v>3.3112582781456956E-2</v>
      </c>
      <c r="H71" s="11">
        <v>2.809E-2</v>
      </c>
      <c r="I71" s="11">
        <f t="shared" si="11"/>
        <v>3.0395136778115502E-2</v>
      </c>
      <c r="J71" s="11"/>
      <c r="K71" s="13">
        <v>75</v>
      </c>
      <c r="L71" s="13">
        <v>45</v>
      </c>
      <c r="M71" s="13">
        <v>69</v>
      </c>
      <c r="N71" s="13">
        <v>356</v>
      </c>
      <c r="O71" s="13">
        <v>41</v>
      </c>
      <c r="P71" s="11">
        <v>507</v>
      </c>
      <c r="Q71" s="11">
        <f t="shared" si="12"/>
        <v>-0.8776758409785933</v>
      </c>
      <c r="R71" s="11">
        <v>-0.67528999999999995</v>
      </c>
      <c r="S71" s="11">
        <f t="shared" si="13"/>
        <v>-0.76329787234042556</v>
      </c>
      <c r="T71" s="11"/>
      <c r="U71" s="13">
        <v>75</v>
      </c>
      <c r="V71" s="13">
        <v>45</v>
      </c>
      <c r="W71" s="13">
        <v>121</v>
      </c>
      <c r="X71" s="13">
        <v>290</v>
      </c>
      <c r="Y71" s="13">
        <v>58</v>
      </c>
      <c r="Z71" s="11">
        <v>527</v>
      </c>
      <c r="AA71" s="11">
        <f t="shared" si="14"/>
        <v>-0.48703170028818443</v>
      </c>
      <c r="AB71" s="11">
        <f t="shared" si="15"/>
        <v>-0.41119221411192214</v>
      </c>
      <c r="AC71" s="11">
        <f t="shared" si="16"/>
        <v>-0.44591029023746703</v>
      </c>
      <c r="AD71" s="13">
        <v>1.001803</v>
      </c>
      <c r="AF71" s="13">
        <v>0.89520699999999997</v>
      </c>
      <c r="AG71" s="11"/>
      <c r="AH71" s="13">
        <v>0.94199500000000003</v>
      </c>
    </row>
    <row r="72" spans="1:34">
      <c r="A72" s="13">
        <v>75</v>
      </c>
      <c r="B72" s="13">
        <v>60</v>
      </c>
      <c r="C72" s="13">
        <v>286</v>
      </c>
      <c r="D72" s="13">
        <v>118</v>
      </c>
      <c r="E72" s="13">
        <v>66</v>
      </c>
      <c r="F72" s="11">
        <f t="shared" si="9"/>
        <v>536</v>
      </c>
      <c r="G72" s="11">
        <f t="shared" si="10"/>
        <v>0.47191011235955055</v>
      </c>
      <c r="H72" s="11">
        <v>0.41584199999999999</v>
      </c>
      <c r="I72" s="11">
        <f t="shared" si="11"/>
        <v>0.44210526315789472</v>
      </c>
      <c r="J72" s="11"/>
      <c r="K72" s="13">
        <v>75</v>
      </c>
      <c r="L72" s="13">
        <v>60</v>
      </c>
      <c r="M72" s="13">
        <v>59</v>
      </c>
      <c r="N72" s="13">
        <v>363</v>
      </c>
      <c r="O72" s="13">
        <v>54</v>
      </c>
      <c r="P72" s="11">
        <v>530</v>
      </c>
      <c r="Q72" s="11">
        <f t="shared" si="12"/>
        <v>-0.86857142857142855</v>
      </c>
      <c r="R72" s="11">
        <v>-0.72038000000000002</v>
      </c>
      <c r="S72" s="11">
        <f t="shared" si="13"/>
        <v>-0.78756476683937826</v>
      </c>
      <c r="T72" s="11"/>
      <c r="U72" s="13">
        <v>75</v>
      </c>
      <c r="V72" s="13">
        <v>60</v>
      </c>
      <c r="W72" s="13">
        <v>206</v>
      </c>
      <c r="X72" s="13">
        <v>172</v>
      </c>
      <c r="Y72" s="13">
        <v>65</v>
      </c>
      <c r="Z72" s="11">
        <v>508</v>
      </c>
      <c r="AA72" s="11">
        <f t="shared" si="14"/>
        <v>0.10365853658536585</v>
      </c>
      <c r="AB72" s="11">
        <f t="shared" si="15"/>
        <v>8.9947089947089942E-2</v>
      </c>
      <c r="AC72" s="11">
        <f t="shared" si="16"/>
        <v>9.6317280453257784E-2</v>
      </c>
      <c r="AD72" s="13">
        <v>0.99407999999999996</v>
      </c>
      <c r="AF72" s="13">
        <v>0.91589399999999999</v>
      </c>
      <c r="AG72" s="11"/>
      <c r="AH72" s="13">
        <v>0.95155199999999995</v>
      </c>
    </row>
    <row r="73" spans="1:34">
      <c r="A73" s="13">
        <v>75</v>
      </c>
      <c r="B73" s="13">
        <v>75</v>
      </c>
      <c r="C73" s="13">
        <v>315</v>
      </c>
      <c r="D73" s="13">
        <v>94</v>
      </c>
      <c r="E73" s="13">
        <v>51</v>
      </c>
      <c r="F73" s="11">
        <f t="shared" si="9"/>
        <v>511</v>
      </c>
      <c r="G73" s="11">
        <f t="shared" si="10"/>
        <v>0.66767371601208458</v>
      </c>
      <c r="H73" s="11">
        <v>0.54034199999999999</v>
      </c>
      <c r="I73" s="11">
        <f t="shared" si="11"/>
        <v>0.5972972972972973</v>
      </c>
      <c r="J73" s="11"/>
      <c r="K73" s="13">
        <v>75</v>
      </c>
      <c r="L73" s="13">
        <v>75</v>
      </c>
      <c r="M73" s="13">
        <v>119</v>
      </c>
      <c r="N73" s="13">
        <v>269</v>
      </c>
      <c r="O73" s="13">
        <v>55</v>
      </c>
      <c r="P73" s="11">
        <v>498</v>
      </c>
      <c r="Q73" s="11">
        <f t="shared" si="12"/>
        <v>-0.47169811320754718</v>
      </c>
      <c r="R73" s="11">
        <v>-0.3866</v>
      </c>
      <c r="S73" s="11">
        <f t="shared" si="13"/>
        <v>-0.42492917847025496</v>
      </c>
      <c r="T73" s="11"/>
      <c r="U73" s="13">
        <v>75</v>
      </c>
      <c r="V73" s="13">
        <v>75</v>
      </c>
      <c r="W73" s="13">
        <v>261</v>
      </c>
      <c r="X73" s="13">
        <v>107</v>
      </c>
      <c r="Y73" s="13">
        <v>72</v>
      </c>
      <c r="Z73" s="11">
        <v>512</v>
      </c>
      <c r="AA73" s="11">
        <f t="shared" si="14"/>
        <v>0.46385542168674698</v>
      </c>
      <c r="AB73" s="11">
        <f t="shared" si="15"/>
        <v>0.41847826086956524</v>
      </c>
      <c r="AC73" s="11">
        <f t="shared" si="16"/>
        <v>0.44</v>
      </c>
      <c r="AD73" s="13">
        <v>0.96846699999999997</v>
      </c>
      <c r="AF73" s="13">
        <v>0.89094899999999999</v>
      </c>
      <c r="AG73" s="11"/>
      <c r="AH73" s="13">
        <v>0.92598599999999998</v>
      </c>
    </row>
    <row r="74" spans="1:34">
      <c r="A74" s="13">
        <v>75</v>
      </c>
      <c r="B74" s="13">
        <v>90</v>
      </c>
      <c r="C74" s="13">
        <v>269</v>
      </c>
      <c r="D74" s="13">
        <v>103</v>
      </c>
      <c r="E74" s="13">
        <v>65</v>
      </c>
      <c r="F74" s="11">
        <f t="shared" si="9"/>
        <v>502</v>
      </c>
      <c r="G74" s="11">
        <f t="shared" si="10"/>
        <v>0.51552795031055898</v>
      </c>
      <c r="H74" s="11">
        <v>0.44623699999999999</v>
      </c>
      <c r="I74" s="11">
        <f t="shared" si="11"/>
        <v>0.47838616714697407</v>
      </c>
      <c r="J74" s="11"/>
      <c r="K74" s="13">
        <v>75</v>
      </c>
      <c r="L74" s="13">
        <v>90</v>
      </c>
      <c r="M74" s="13">
        <v>192</v>
      </c>
      <c r="N74" s="13">
        <v>175</v>
      </c>
      <c r="O74" s="13">
        <v>83</v>
      </c>
      <c r="P74" s="11">
        <v>533</v>
      </c>
      <c r="Q74" s="11">
        <f t="shared" si="12"/>
        <v>4.8158640226628892E-2</v>
      </c>
      <c r="R74" s="11">
        <v>4.6322000000000002E-2</v>
      </c>
      <c r="S74" s="11">
        <f t="shared" si="13"/>
        <v>4.7222222222222221E-2</v>
      </c>
      <c r="T74" s="11"/>
      <c r="U74" s="13">
        <v>75</v>
      </c>
      <c r="V74" s="13">
        <v>90</v>
      </c>
      <c r="W74" s="13">
        <v>362</v>
      </c>
      <c r="X74" s="13">
        <v>55</v>
      </c>
      <c r="Y74" s="13">
        <v>44</v>
      </c>
      <c r="Z74" s="11">
        <v>505</v>
      </c>
      <c r="AA74" s="11">
        <f t="shared" si="14"/>
        <v>0.94461538461538463</v>
      </c>
      <c r="AB74" s="11">
        <f t="shared" si="15"/>
        <v>0.73621103117505993</v>
      </c>
      <c r="AC74" s="11">
        <f t="shared" si="16"/>
        <v>0.8274932614555256</v>
      </c>
      <c r="AD74" s="13">
        <v>1.0379119999999999</v>
      </c>
      <c r="AF74" s="13">
        <v>0.93034799999999995</v>
      </c>
      <c r="AG74" s="11"/>
      <c r="AH74" s="13">
        <v>0.977912</v>
      </c>
    </row>
    <row r="75" spans="1:34">
      <c r="A75" s="13">
        <v>75</v>
      </c>
      <c r="B75" s="13">
        <v>105</v>
      </c>
      <c r="C75" s="13">
        <v>188</v>
      </c>
      <c r="D75" s="13">
        <v>191</v>
      </c>
      <c r="E75" s="13">
        <v>66</v>
      </c>
      <c r="F75" s="11">
        <f t="shared" si="9"/>
        <v>511</v>
      </c>
      <c r="G75" s="11">
        <f t="shared" si="10"/>
        <v>-9.0634441087613302E-3</v>
      </c>
      <c r="H75" s="11">
        <v>-7.92E-3</v>
      </c>
      <c r="I75" s="11">
        <f t="shared" si="11"/>
        <v>-8.4507042253521118E-3</v>
      </c>
      <c r="J75" s="11"/>
      <c r="K75" s="13">
        <v>75</v>
      </c>
      <c r="L75" s="13">
        <v>105</v>
      </c>
      <c r="M75" s="13">
        <v>172</v>
      </c>
      <c r="N75" s="13">
        <v>202</v>
      </c>
      <c r="O75" s="13">
        <v>67</v>
      </c>
      <c r="P75" s="11">
        <v>508</v>
      </c>
      <c r="Q75" s="11">
        <f t="shared" si="12"/>
        <v>-9.1463414634146339E-2</v>
      </c>
      <c r="R75" s="11">
        <v>-8.0210000000000004E-2</v>
      </c>
      <c r="S75" s="11">
        <f t="shared" si="13"/>
        <v>-8.5470085470085472E-2</v>
      </c>
      <c r="T75" s="11"/>
      <c r="U75" s="13">
        <v>75</v>
      </c>
      <c r="V75" s="13">
        <v>105</v>
      </c>
      <c r="W75" s="13">
        <v>400</v>
      </c>
      <c r="X75" s="13">
        <v>44</v>
      </c>
      <c r="Y75" s="13">
        <v>33</v>
      </c>
      <c r="Z75" s="11">
        <v>510</v>
      </c>
      <c r="AA75" s="11">
        <f t="shared" si="14"/>
        <v>1.0787878787878789</v>
      </c>
      <c r="AB75" s="11">
        <f t="shared" si="15"/>
        <v>0.80180180180180183</v>
      </c>
      <c r="AC75" s="11">
        <f t="shared" si="16"/>
        <v>0.91989664082687339</v>
      </c>
      <c r="AD75" s="13">
        <v>1.0393939999999999</v>
      </c>
      <c r="AF75" s="13">
        <v>0.90090099999999995</v>
      </c>
      <c r="AG75" s="11"/>
      <c r="AH75" s="13">
        <v>0.95994800000000002</v>
      </c>
    </row>
    <row r="76" spans="1:34">
      <c r="A76" s="13">
        <v>75</v>
      </c>
      <c r="B76" s="13">
        <v>120</v>
      </c>
      <c r="C76" s="13">
        <v>140</v>
      </c>
      <c r="D76" s="13">
        <v>247</v>
      </c>
      <c r="E76" s="13">
        <v>71</v>
      </c>
      <c r="F76" s="11">
        <f t="shared" si="9"/>
        <v>529</v>
      </c>
      <c r="G76" s="11">
        <f t="shared" si="10"/>
        <v>-0.30659025787965616</v>
      </c>
      <c r="H76" s="11">
        <v>-0.27649000000000001</v>
      </c>
      <c r="I76" s="11">
        <f t="shared" si="11"/>
        <v>-0.29076086956521741</v>
      </c>
      <c r="J76" s="11"/>
      <c r="K76" s="13">
        <v>75</v>
      </c>
      <c r="L76" s="13">
        <v>120</v>
      </c>
      <c r="M76" s="13">
        <v>111</v>
      </c>
      <c r="N76" s="13">
        <v>269</v>
      </c>
      <c r="O76" s="13">
        <v>46</v>
      </c>
      <c r="P76" s="11">
        <v>472</v>
      </c>
      <c r="Q76" s="11">
        <f t="shared" si="12"/>
        <v>-0.54109589041095896</v>
      </c>
      <c r="R76" s="11">
        <v>-0.41578999999999999</v>
      </c>
      <c r="S76" s="11">
        <f t="shared" si="13"/>
        <v>-0.47023809523809523</v>
      </c>
      <c r="T76" s="11"/>
      <c r="U76" s="13">
        <v>75</v>
      </c>
      <c r="V76" s="13">
        <v>120</v>
      </c>
      <c r="W76" s="13">
        <v>337</v>
      </c>
      <c r="X76" s="13">
        <v>57</v>
      </c>
      <c r="Y76" s="13">
        <v>50</v>
      </c>
      <c r="Z76" s="11">
        <v>494</v>
      </c>
      <c r="AA76" s="11">
        <f t="shared" si="14"/>
        <v>0.89171974522292996</v>
      </c>
      <c r="AB76" s="11">
        <f t="shared" si="15"/>
        <v>0.71065989847715738</v>
      </c>
      <c r="AC76" s="11">
        <f t="shared" si="16"/>
        <v>0.79096045197740117</v>
      </c>
      <c r="AD76" s="13">
        <v>1.0416000000000001</v>
      </c>
      <c r="AF76" s="13">
        <v>0.932307</v>
      </c>
      <c r="AG76" s="11"/>
      <c r="AH76" s="13">
        <v>0.98065100000000005</v>
      </c>
    </row>
    <row r="77" spans="1:34">
      <c r="A77" s="13">
        <v>75</v>
      </c>
      <c r="B77" s="13">
        <v>135</v>
      </c>
      <c r="C77" s="13">
        <v>193</v>
      </c>
      <c r="D77" s="13">
        <v>180</v>
      </c>
      <c r="E77" s="13">
        <v>65</v>
      </c>
      <c r="F77" s="11">
        <f t="shared" si="9"/>
        <v>503</v>
      </c>
      <c r="G77" s="11">
        <f t="shared" si="10"/>
        <v>4.0247678018575851E-2</v>
      </c>
      <c r="H77" s="11">
        <v>3.4853000000000002E-2</v>
      </c>
      <c r="I77" s="11">
        <f t="shared" si="11"/>
        <v>3.7356321839080463E-2</v>
      </c>
      <c r="J77" s="11"/>
      <c r="K77" s="13">
        <v>75</v>
      </c>
      <c r="L77" s="13">
        <v>135</v>
      </c>
      <c r="M77" s="13">
        <v>70</v>
      </c>
      <c r="N77" s="13">
        <v>354</v>
      </c>
      <c r="O77" s="13">
        <v>35</v>
      </c>
      <c r="P77" s="11">
        <v>494</v>
      </c>
      <c r="Q77" s="11">
        <f t="shared" si="12"/>
        <v>-0.90445859872611467</v>
      </c>
      <c r="R77" s="11">
        <v>-0.66981000000000002</v>
      </c>
      <c r="S77" s="11">
        <f t="shared" si="13"/>
        <v>-0.76964769647696474</v>
      </c>
      <c r="T77" s="11"/>
      <c r="U77" s="13">
        <v>75</v>
      </c>
      <c r="V77" s="13">
        <v>135</v>
      </c>
      <c r="W77" s="13">
        <v>284</v>
      </c>
      <c r="X77" s="13">
        <v>127</v>
      </c>
      <c r="Y77" s="13">
        <v>53</v>
      </c>
      <c r="Z77" s="11">
        <v>517</v>
      </c>
      <c r="AA77" s="11">
        <f t="shared" si="14"/>
        <v>0.46587537091988129</v>
      </c>
      <c r="AB77" s="11">
        <f t="shared" si="15"/>
        <v>0.38199513381995132</v>
      </c>
      <c r="AC77" s="11">
        <f t="shared" si="16"/>
        <v>0.4197860962566845</v>
      </c>
      <c r="AD77" s="13">
        <v>1.008111</v>
      </c>
      <c r="AF77" s="13">
        <v>0.88553499999999996</v>
      </c>
      <c r="AG77" s="11"/>
      <c r="AH77" s="13">
        <v>0.93821399999999999</v>
      </c>
    </row>
    <row r="78" spans="1:34">
      <c r="A78" s="13">
        <v>75</v>
      </c>
      <c r="B78" s="13">
        <v>150</v>
      </c>
      <c r="C78" s="13">
        <v>287</v>
      </c>
      <c r="D78" s="13">
        <v>116</v>
      </c>
      <c r="E78" s="13">
        <v>62</v>
      </c>
      <c r="F78" s="11">
        <f t="shared" si="9"/>
        <v>527</v>
      </c>
      <c r="G78" s="11">
        <f t="shared" si="10"/>
        <v>0.49279538904899134</v>
      </c>
      <c r="H78" s="11">
        <v>0.42431799999999997</v>
      </c>
      <c r="I78" s="11">
        <f t="shared" si="11"/>
        <v>0.45600000000000002</v>
      </c>
      <c r="J78" s="11"/>
      <c r="K78" s="13">
        <v>75</v>
      </c>
      <c r="L78" s="13">
        <v>150</v>
      </c>
      <c r="M78" s="13">
        <v>66</v>
      </c>
      <c r="N78" s="13">
        <v>350</v>
      </c>
      <c r="O78" s="13">
        <v>44</v>
      </c>
      <c r="P78" s="11">
        <v>504</v>
      </c>
      <c r="Q78" s="11">
        <f t="shared" si="12"/>
        <v>-0.87654320987654322</v>
      </c>
      <c r="R78" s="11">
        <v>-0.68269000000000002</v>
      </c>
      <c r="S78" s="11">
        <f t="shared" si="13"/>
        <v>-0.76756756756756761</v>
      </c>
      <c r="T78" s="11"/>
      <c r="U78" s="13">
        <v>75</v>
      </c>
      <c r="V78" s="13">
        <v>150</v>
      </c>
      <c r="W78" s="13">
        <v>192</v>
      </c>
      <c r="X78" s="13">
        <v>183</v>
      </c>
      <c r="Y78" s="13">
        <v>68</v>
      </c>
      <c r="Z78" s="11">
        <v>511</v>
      </c>
      <c r="AA78" s="11">
        <f t="shared" si="14"/>
        <v>2.7190332326283987E-2</v>
      </c>
      <c r="AB78" s="11">
        <f t="shared" si="15"/>
        <v>2.4E-2</v>
      </c>
      <c r="AC78" s="11">
        <f t="shared" si="16"/>
        <v>2.5495750708215296E-2</v>
      </c>
      <c r="AD78" s="13">
        <v>1.002753</v>
      </c>
      <c r="AF78" s="13">
        <v>0.90169299999999997</v>
      </c>
      <c r="AG78" s="11"/>
      <c r="AH78" s="13">
        <v>0.94636699999999996</v>
      </c>
    </row>
    <row r="79" spans="1:34">
      <c r="A79" s="13">
        <v>75</v>
      </c>
      <c r="B79" s="13">
        <v>165</v>
      </c>
      <c r="C79" s="13">
        <v>348</v>
      </c>
      <c r="D79" s="13">
        <v>81</v>
      </c>
      <c r="E79" s="13">
        <v>50</v>
      </c>
      <c r="F79" s="11">
        <f t="shared" si="9"/>
        <v>529</v>
      </c>
      <c r="G79" s="11">
        <f t="shared" si="10"/>
        <v>0.76504297994269344</v>
      </c>
      <c r="H79" s="11">
        <v>0.62237799999999999</v>
      </c>
      <c r="I79" s="11">
        <f t="shared" si="11"/>
        <v>0.68637532133676094</v>
      </c>
      <c r="J79" s="11"/>
      <c r="K79" s="13">
        <v>75</v>
      </c>
      <c r="L79" s="13">
        <v>165</v>
      </c>
      <c r="M79" s="13">
        <v>123</v>
      </c>
      <c r="N79" s="13">
        <v>251</v>
      </c>
      <c r="O79" s="13">
        <v>46</v>
      </c>
      <c r="P79" s="11">
        <v>466</v>
      </c>
      <c r="Q79" s="11">
        <f t="shared" si="12"/>
        <v>-0.44755244755244755</v>
      </c>
      <c r="R79" s="11">
        <v>-0.34225</v>
      </c>
      <c r="S79" s="11">
        <f t="shared" si="13"/>
        <v>-0.38787878787878788</v>
      </c>
      <c r="T79" s="11"/>
      <c r="U79" s="13">
        <v>75</v>
      </c>
      <c r="V79" s="13">
        <v>165</v>
      </c>
      <c r="W79" s="13">
        <v>96</v>
      </c>
      <c r="X79" s="13">
        <v>305</v>
      </c>
      <c r="Y79" s="13">
        <v>50</v>
      </c>
      <c r="Z79" s="11">
        <v>501</v>
      </c>
      <c r="AA79" s="11">
        <f t="shared" si="14"/>
        <v>-0.65109034267912769</v>
      </c>
      <c r="AB79" s="11">
        <f t="shared" si="15"/>
        <v>-0.52119700748129671</v>
      </c>
      <c r="AC79" s="11">
        <f t="shared" si="16"/>
        <v>-0.57894736842105265</v>
      </c>
      <c r="AD79" s="13">
        <v>1.046562</v>
      </c>
      <c r="AF79" s="13">
        <v>0.93779000000000001</v>
      </c>
      <c r="AG79" s="11"/>
      <c r="AH79" s="13">
        <v>0.98610600000000004</v>
      </c>
    </row>
    <row r="80" spans="1:34">
      <c r="A80" s="13">
        <v>75</v>
      </c>
      <c r="B80" s="13">
        <v>180</v>
      </c>
      <c r="C80" s="13">
        <v>300</v>
      </c>
      <c r="D80" s="13">
        <v>110</v>
      </c>
      <c r="E80" s="13">
        <v>48</v>
      </c>
      <c r="F80" s="11">
        <f t="shared" si="9"/>
        <v>506</v>
      </c>
      <c r="G80" s="11">
        <f t="shared" si="10"/>
        <v>0.58282208588957052</v>
      </c>
      <c r="H80" s="11">
        <v>0.46341500000000002</v>
      </c>
      <c r="I80" s="11">
        <f t="shared" si="11"/>
        <v>0.51630434782608692</v>
      </c>
      <c r="J80" s="11"/>
      <c r="K80" s="13">
        <v>75</v>
      </c>
      <c r="L80" s="13">
        <v>180</v>
      </c>
      <c r="M80" s="13">
        <v>194</v>
      </c>
      <c r="N80" s="13">
        <v>192</v>
      </c>
      <c r="O80" s="13">
        <v>51</v>
      </c>
      <c r="P80" s="11">
        <v>488</v>
      </c>
      <c r="Q80" s="11">
        <f t="shared" si="12"/>
        <v>6.4935064935064939E-3</v>
      </c>
      <c r="R80" s="11">
        <v>5.1809999999999998E-3</v>
      </c>
      <c r="S80" s="11">
        <f t="shared" si="13"/>
        <v>5.763688760806916E-3</v>
      </c>
      <c r="T80" s="11"/>
      <c r="U80" s="13">
        <v>75</v>
      </c>
      <c r="V80" s="13">
        <v>180</v>
      </c>
      <c r="W80" s="13">
        <v>71</v>
      </c>
      <c r="X80" s="13">
        <v>375</v>
      </c>
      <c r="Y80" s="13">
        <v>43</v>
      </c>
      <c r="Z80" s="11">
        <v>532</v>
      </c>
      <c r="AA80" s="11">
        <f t="shared" si="14"/>
        <v>-0.86363636363636365</v>
      </c>
      <c r="AB80" s="11">
        <f t="shared" si="15"/>
        <v>-0.68161434977578472</v>
      </c>
      <c r="AC80" s="11">
        <f t="shared" si="16"/>
        <v>-0.76190476190476186</v>
      </c>
      <c r="AD80" s="13">
        <v>1.019671</v>
      </c>
      <c r="AF80" s="13">
        <v>0.91100099999999995</v>
      </c>
      <c r="AG80" s="11"/>
      <c r="AH80" s="13">
        <v>0.95899100000000004</v>
      </c>
    </row>
    <row r="81" spans="1:34">
      <c r="A81" s="13">
        <v>90</v>
      </c>
      <c r="B81" s="13">
        <v>0</v>
      </c>
      <c r="C81" s="13">
        <v>382</v>
      </c>
      <c r="D81" s="13">
        <v>57</v>
      </c>
      <c r="E81" s="13">
        <v>35</v>
      </c>
      <c r="F81" s="11">
        <f t="shared" si="9"/>
        <v>509</v>
      </c>
      <c r="G81" s="11">
        <f t="shared" si="10"/>
        <v>0.9878419452887538</v>
      </c>
      <c r="H81" s="11">
        <v>0.74031899999999995</v>
      </c>
      <c r="I81" s="11">
        <f t="shared" si="11"/>
        <v>0.84635416666666663</v>
      </c>
      <c r="J81" s="11"/>
      <c r="K81" s="13">
        <v>90</v>
      </c>
      <c r="L81" s="13">
        <v>0</v>
      </c>
      <c r="M81" s="13">
        <v>199</v>
      </c>
      <c r="N81" s="13">
        <v>162</v>
      </c>
      <c r="O81" s="13">
        <v>75</v>
      </c>
      <c r="P81" s="11">
        <v>511</v>
      </c>
      <c r="Q81" s="11">
        <f t="shared" si="12"/>
        <v>0.11178247734138973</v>
      </c>
      <c r="R81" s="11">
        <v>0.102493</v>
      </c>
      <c r="S81" s="11">
        <f t="shared" si="13"/>
        <v>0.1069364161849711</v>
      </c>
      <c r="T81" s="11"/>
      <c r="U81" s="13">
        <v>90</v>
      </c>
      <c r="V81" s="13">
        <v>0</v>
      </c>
      <c r="W81" s="13">
        <v>185</v>
      </c>
      <c r="X81" s="13">
        <v>202</v>
      </c>
      <c r="Y81" s="13">
        <v>68</v>
      </c>
      <c r="Z81" s="11">
        <v>523</v>
      </c>
      <c r="AA81" s="11">
        <f t="shared" si="14"/>
        <v>-4.9562682215743441E-2</v>
      </c>
      <c r="AB81" s="11">
        <f t="shared" si="15"/>
        <v>-4.3927648578811367E-2</v>
      </c>
      <c r="AC81" s="11">
        <f t="shared" si="16"/>
        <v>-4.6575342465753428E-2</v>
      </c>
      <c r="AD81" s="13">
        <v>0.99392100000000005</v>
      </c>
      <c r="AF81" s="13">
        <v>0.87016000000000004</v>
      </c>
      <c r="AG81" s="11"/>
      <c r="AH81" s="13">
        <v>0.92317700000000003</v>
      </c>
    </row>
    <row r="82" spans="1:34">
      <c r="A82" s="13">
        <v>90</v>
      </c>
      <c r="B82" s="13">
        <v>15</v>
      </c>
      <c r="C82" s="13">
        <v>333</v>
      </c>
      <c r="D82" s="13">
        <v>81</v>
      </c>
      <c r="E82" s="13">
        <v>51</v>
      </c>
      <c r="F82" s="11">
        <f t="shared" si="9"/>
        <v>516</v>
      </c>
      <c r="G82" s="11">
        <f t="shared" si="10"/>
        <v>0.75</v>
      </c>
      <c r="H82" s="11">
        <v>0.60869600000000001</v>
      </c>
      <c r="I82" s="11">
        <f t="shared" si="11"/>
        <v>0.67200000000000004</v>
      </c>
      <c r="J82" s="11"/>
      <c r="K82" s="13">
        <v>90</v>
      </c>
      <c r="L82" s="13">
        <v>15</v>
      </c>
      <c r="M82" s="13">
        <v>250</v>
      </c>
      <c r="N82" s="13">
        <v>128</v>
      </c>
      <c r="O82" s="13">
        <v>69</v>
      </c>
      <c r="P82" s="11">
        <v>516</v>
      </c>
      <c r="Q82" s="11">
        <f t="shared" si="12"/>
        <v>0.36309523809523808</v>
      </c>
      <c r="R82" s="11">
        <v>0.32275100000000001</v>
      </c>
      <c r="S82" s="11">
        <f t="shared" si="13"/>
        <v>0.34173669467787116</v>
      </c>
      <c r="T82" s="11"/>
      <c r="U82" s="13">
        <v>90</v>
      </c>
      <c r="V82" s="13">
        <v>15</v>
      </c>
      <c r="W82" s="13">
        <v>110</v>
      </c>
      <c r="X82" s="13">
        <v>290</v>
      </c>
      <c r="Y82" s="13">
        <v>53</v>
      </c>
      <c r="Z82" s="11">
        <v>506</v>
      </c>
      <c r="AA82" s="11">
        <f t="shared" si="14"/>
        <v>-0.55214723926380371</v>
      </c>
      <c r="AB82" s="11">
        <f t="shared" si="15"/>
        <v>-0.45</v>
      </c>
      <c r="AC82" s="11">
        <f t="shared" si="16"/>
        <v>-0.49586776859504134</v>
      </c>
      <c r="AD82" s="13">
        <v>0.99789899999999998</v>
      </c>
      <c r="AF82" s="13">
        <v>0.91063899999999998</v>
      </c>
      <c r="AG82" s="11"/>
      <c r="AH82" s="13">
        <v>0.94995499999999999</v>
      </c>
    </row>
    <row r="83" spans="1:34">
      <c r="A83" s="13">
        <v>90</v>
      </c>
      <c r="B83" s="13">
        <v>30</v>
      </c>
      <c r="C83" s="13">
        <v>239</v>
      </c>
      <c r="D83" s="13">
        <v>155</v>
      </c>
      <c r="E83" s="13">
        <v>54</v>
      </c>
      <c r="F83" s="11">
        <f t="shared" si="9"/>
        <v>502</v>
      </c>
      <c r="G83" s="11">
        <f t="shared" si="10"/>
        <v>0.2608695652173913</v>
      </c>
      <c r="H83" s="11">
        <v>0.213198</v>
      </c>
      <c r="I83" s="11">
        <f t="shared" si="11"/>
        <v>0.23463687150837989</v>
      </c>
      <c r="J83" s="11"/>
      <c r="K83" s="13">
        <v>90</v>
      </c>
      <c r="L83" s="13">
        <v>30</v>
      </c>
      <c r="M83" s="13">
        <v>269</v>
      </c>
      <c r="N83" s="13">
        <v>101</v>
      </c>
      <c r="O83" s="13">
        <v>56</v>
      </c>
      <c r="P83" s="11">
        <v>482</v>
      </c>
      <c r="Q83" s="11">
        <f t="shared" si="12"/>
        <v>0.55629139072847678</v>
      </c>
      <c r="R83" s="11">
        <v>0.45405400000000001</v>
      </c>
      <c r="S83" s="11">
        <f t="shared" si="13"/>
        <v>0.5</v>
      </c>
      <c r="T83" s="11"/>
      <c r="U83" s="13">
        <v>90</v>
      </c>
      <c r="V83" s="13">
        <v>30</v>
      </c>
      <c r="W83" s="13">
        <v>73</v>
      </c>
      <c r="X83" s="13">
        <v>358</v>
      </c>
      <c r="Y83" s="13">
        <v>47</v>
      </c>
      <c r="Z83" s="11">
        <v>525</v>
      </c>
      <c r="AA83" s="11">
        <f t="shared" si="14"/>
        <v>-0.82608695652173914</v>
      </c>
      <c r="AB83" s="11">
        <f t="shared" si="15"/>
        <v>-0.66125290023201855</v>
      </c>
      <c r="AC83" s="11">
        <f t="shared" si="16"/>
        <v>-0.73453608247422686</v>
      </c>
      <c r="AD83" s="13">
        <v>1.0107550000000001</v>
      </c>
      <c r="AF83" s="13">
        <v>0.91128600000000004</v>
      </c>
      <c r="AG83" s="11"/>
      <c r="AH83" s="13">
        <v>0.955646</v>
      </c>
    </row>
    <row r="84" spans="1:34">
      <c r="A84" s="13">
        <v>90</v>
      </c>
      <c r="B84" s="13">
        <v>45</v>
      </c>
      <c r="C84" s="13">
        <v>171</v>
      </c>
      <c r="D84" s="13">
        <v>196</v>
      </c>
      <c r="E84" s="13">
        <v>60</v>
      </c>
      <c r="F84" s="11">
        <f t="shared" si="9"/>
        <v>487</v>
      </c>
      <c r="G84" s="11">
        <f t="shared" si="10"/>
        <v>-8.143322475570032E-2</v>
      </c>
      <c r="H84" s="11">
        <v>-6.812E-2</v>
      </c>
      <c r="I84" s="11">
        <f t="shared" si="11"/>
        <v>-7.418397626112759E-2</v>
      </c>
      <c r="J84" s="11"/>
      <c r="K84" s="13">
        <v>90</v>
      </c>
      <c r="L84" s="13">
        <v>45</v>
      </c>
      <c r="M84" s="13">
        <v>187</v>
      </c>
      <c r="N84" s="13">
        <v>200</v>
      </c>
      <c r="O84" s="13">
        <v>59</v>
      </c>
      <c r="P84" s="11">
        <v>505</v>
      </c>
      <c r="Q84" s="11">
        <f t="shared" si="12"/>
        <v>-0.04</v>
      </c>
      <c r="R84" s="11">
        <v>-3.3590000000000002E-2</v>
      </c>
      <c r="S84" s="11">
        <f t="shared" si="13"/>
        <v>-3.6516853932584269E-2</v>
      </c>
      <c r="T84" s="11"/>
      <c r="U84" s="13">
        <v>90</v>
      </c>
      <c r="V84" s="13">
        <v>45</v>
      </c>
      <c r="W84" s="13">
        <v>53</v>
      </c>
      <c r="X84" s="13">
        <v>400</v>
      </c>
      <c r="Y84" s="13">
        <v>39</v>
      </c>
      <c r="Z84" s="11">
        <v>531</v>
      </c>
      <c r="AA84" s="11">
        <f t="shared" si="14"/>
        <v>-0.98860398860398857</v>
      </c>
      <c r="AB84" s="11">
        <f t="shared" si="15"/>
        <v>-0.76600441501103755</v>
      </c>
      <c r="AC84" s="11">
        <f t="shared" si="16"/>
        <v>-0.86318407960199006</v>
      </c>
      <c r="AD84" s="13">
        <v>0.99430200000000002</v>
      </c>
      <c r="AF84" s="13">
        <v>0.88300199999999995</v>
      </c>
      <c r="AG84" s="11"/>
      <c r="AH84" s="13">
        <v>0.93159199999999998</v>
      </c>
    </row>
    <row r="85" spans="1:34">
      <c r="A85" s="13">
        <v>90</v>
      </c>
      <c r="B85" s="13">
        <v>60</v>
      </c>
      <c r="C85" s="13">
        <v>232</v>
      </c>
      <c r="D85" s="13">
        <v>140</v>
      </c>
      <c r="E85" s="13">
        <v>78</v>
      </c>
      <c r="F85" s="11">
        <f t="shared" si="9"/>
        <v>528</v>
      </c>
      <c r="G85" s="11">
        <f t="shared" si="10"/>
        <v>0.26436781609195403</v>
      </c>
      <c r="H85" s="11">
        <v>0.247312</v>
      </c>
      <c r="I85" s="11">
        <f t="shared" si="11"/>
        <v>0.25555555555555554</v>
      </c>
      <c r="J85" s="11"/>
      <c r="K85" s="13">
        <v>90</v>
      </c>
      <c r="L85" s="13">
        <v>60</v>
      </c>
      <c r="M85" s="13">
        <v>105</v>
      </c>
      <c r="N85" s="13">
        <v>284</v>
      </c>
      <c r="O85" s="13">
        <v>60</v>
      </c>
      <c r="P85" s="11">
        <v>509</v>
      </c>
      <c r="Q85" s="11">
        <f t="shared" si="12"/>
        <v>-0.54407294832826747</v>
      </c>
      <c r="R85" s="11">
        <v>-0.46015</v>
      </c>
      <c r="S85" s="11">
        <f t="shared" si="13"/>
        <v>-0.49860724233983289</v>
      </c>
      <c r="T85" s="11"/>
      <c r="U85" s="13">
        <v>90</v>
      </c>
      <c r="V85" s="13">
        <v>60</v>
      </c>
      <c r="W85" s="13">
        <v>58</v>
      </c>
      <c r="X85" s="13">
        <v>384</v>
      </c>
      <c r="Y85" s="13">
        <v>37</v>
      </c>
      <c r="Z85" s="11">
        <v>516</v>
      </c>
      <c r="AA85" s="11">
        <f t="shared" si="14"/>
        <v>-0.97023809523809523</v>
      </c>
      <c r="AB85" s="11">
        <f t="shared" si="15"/>
        <v>-0.73755656108597289</v>
      </c>
      <c r="AC85" s="11">
        <f t="shared" si="16"/>
        <v>-0.83804627249357322</v>
      </c>
      <c r="AD85" s="13">
        <v>1.070967</v>
      </c>
      <c r="AF85" s="13">
        <v>0.94991099999999995</v>
      </c>
      <c r="AG85" s="11"/>
      <c r="AH85" s="13">
        <v>1.0027809999999999</v>
      </c>
    </row>
    <row r="86" spans="1:34">
      <c r="A86" s="13">
        <v>90</v>
      </c>
      <c r="B86" s="13">
        <v>75</v>
      </c>
      <c r="C86" s="13">
        <v>330</v>
      </c>
      <c r="D86" s="13">
        <v>107</v>
      </c>
      <c r="E86" s="13">
        <v>32</v>
      </c>
      <c r="F86" s="11">
        <f t="shared" si="9"/>
        <v>501</v>
      </c>
      <c r="G86" s="11">
        <f t="shared" si="10"/>
        <v>0.69470404984423673</v>
      </c>
      <c r="H86" s="11">
        <v>0.510297</v>
      </c>
      <c r="I86" s="11">
        <f t="shared" si="11"/>
        <v>0.58839050131926118</v>
      </c>
      <c r="J86" s="11"/>
      <c r="K86" s="13">
        <v>90</v>
      </c>
      <c r="L86" s="13">
        <v>75</v>
      </c>
      <c r="M86" s="13">
        <v>107</v>
      </c>
      <c r="N86" s="13">
        <v>281</v>
      </c>
      <c r="O86" s="13">
        <v>78</v>
      </c>
      <c r="P86" s="11">
        <v>544</v>
      </c>
      <c r="Q86" s="11">
        <f t="shared" si="12"/>
        <v>-0.47802197802197804</v>
      </c>
      <c r="R86" s="11">
        <v>-0.44845000000000002</v>
      </c>
      <c r="S86" s="11">
        <f t="shared" si="13"/>
        <v>-0.46276595744680848</v>
      </c>
      <c r="T86" s="11"/>
      <c r="U86" s="13">
        <v>90</v>
      </c>
      <c r="V86" s="13">
        <v>75</v>
      </c>
      <c r="W86" s="13">
        <v>112</v>
      </c>
      <c r="X86" s="13">
        <v>268</v>
      </c>
      <c r="Y86" s="13">
        <v>57</v>
      </c>
      <c r="Z86" s="11">
        <v>494</v>
      </c>
      <c r="AA86" s="11">
        <f t="shared" si="14"/>
        <v>-0.49681528662420382</v>
      </c>
      <c r="AB86" s="11">
        <f t="shared" si="15"/>
        <v>-0.41052631578947368</v>
      </c>
      <c r="AC86" s="11">
        <f t="shared" si="16"/>
        <v>-0.44956772334293948</v>
      </c>
      <c r="AD86" s="13">
        <v>0.98821300000000001</v>
      </c>
      <c r="AF86" s="13">
        <v>0.89108500000000002</v>
      </c>
      <c r="AG86" s="11"/>
      <c r="AH86" s="13">
        <v>0.93323</v>
      </c>
    </row>
    <row r="87" spans="1:34">
      <c r="A87" s="13">
        <v>90</v>
      </c>
      <c r="B87" s="13">
        <v>90</v>
      </c>
      <c r="C87" s="13">
        <v>407</v>
      </c>
      <c r="D87" s="13">
        <v>45</v>
      </c>
      <c r="E87" s="13">
        <v>37</v>
      </c>
      <c r="F87" s="11">
        <f t="shared" si="9"/>
        <v>526</v>
      </c>
      <c r="G87" s="11">
        <f t="shared" si="10"/>
        <v>1.046242774566474</v>
      </c>
      <c r="H87" s="11">
        <v>0.80088499999999996</v>
      </c>
      <c r="I87" s="11">
        <f t="shared" si="11"/>
        <v>0.90726817042606511</v>
      </c>
      <c r="J87" s="11"/>
      <c r="K87" s="13">
        <v>90</v>
      </c>
      <c r="L87" s="13">
        <v>90</v>
      </c>
      <c r="M87" s="13">
        <v>187</v>
      </c>
      <c r="N87" s="13">
        <v>176</v>
      </c>
      <c r="O87" s="13">
        <v>69</v>
      </c>
      <c r="P87" s="11">
        <v>501</v>
      </c>
      <c r="Q87" s="11">
        <f t="shared" si="12"/>
        <v>3.4267912772585667E-2</v>
      </c>
      <c r="R87" s="11">
        <v>3.0303E-2</v>
      </c>
      <c r="S87" s="11">
        <f t="shared" si="13"/>
        <v>3.2163742690058478E-2</v>
      </c>
      <c r="T87" s="11"/>
      <c r="U87" s="13">
        <v>90</v>
      </c>
      <c r="V87" s="13">
        <v>90</v>
      </c>
      <c r="W87" s="13">
        <v>162</v>
      </c>
      <c r="X87" s="13">
        <v>208</v>
      </c>
      <c r="Y87" s="13">
        <v>76</v>
      </c>
      <c r="Z87" s="11">
        <v>522</v>
      </c>
      <c r="AA87" s="11">
        <f t="shared" si="14"/>
        <v>-0.13450292397660818</v>
      </c>
      <c r="AB87" s="11">
        <f t="shared" si="15"/>
        <v>-0.12432432432432433</v>
      </c>
      <c r="AC87" s="11">
        <f t="shared" si="16"/>
        <v>-0.12921348314606743</v>
      </c>
      <c r="AD87" s="13">
        <v>1.0231209999999999</v>
      </c>
      <c r="AF87" s="13">
        <v>0.90044299999999999</v>
      </c>
      <c r="AG87" s="11"/>
      <c r="AH87" s="13">
        <v>0.95363399999999998</v>
      </c>
    </row>
    <row r="88" spans="1:34">
      <c r="A88" s="13">
        <v>90</v>
      </c>
      <c r="B88" s="13">
        <v>105</v>
      </c>
      <c r="C88" s="13">
        <v>331</v>
      </c>
      <c r="D88" s="13">
        <v>79</v>
      </c>
      <c r="E88" s="13">
        <v>53</v>
      </c>
      <c r="F88" s="11">
        <f t="shared" si="9"/>
        <v>516</v>
      </c>
      <c r="G88" s="11">
        <f t="shared" si="10"/>
        <v>0.75</v>
      </c>
      <c r="H88" s="11">
        <v>0.61463400000000001</v>
      </c>
      <c r="I88" s="11">
        <f t="shared" si="11"/>
        <v>0.67560321715817695</v>
      </c>
      <c r="J88" s="11"/>
      <c r="K88" s="13">
        <v>90</v>
      </c>
      <c r="L88" s="13">
        <v>105</v>
      </c>
      <c r="M88" s="13">
        <v>294</v>
      </c>
      <c r="N88" s="13">
        <v>136</v>
      </c>
      <c r="O88" s="13">
        <v>43</v>
      </c>
      <c r="P88" s="11">
        <v>516</v>
      </c>
      <c r="Q88" s="11">
        <f t="shared" si="12"/>
        <v>0.47023809523809523</v>
      </c>
      <c r="R88" s="11">
        <v>0.36744199999999999</v>
      </c>
      <c r="S88" s="11">
        <f t="shared" si="13"/>
        <v>0.41253263707571802</v>
      </c>
      <c r="T88" s="11"/>
      <c r="U88" s="13">
        <v>90</v>
      </c>
      <c r="V88" s="13">
        <v>105</v>
      </c>
      <c r="W88" s="13">
        <v>294</v>
      </c>
      <c r="X88" s="13">
        <v>115</v>
      </c>
      <c r="Y88" s="13">
        <v>56</v>
      </c>
      <c r="Z88" s="11">
        <v>521</v>
      </c>
      <c r="AA88" s="11">
        <f t="shared" si="14"/>
        <v>0.52492668621700878</v>
      </c>
      <c r="AB88" s="11">
        <f t="shared" si="15"/>
        <v>0.43765281173594134</v>
      </c>
      <c r="AC88" s="11">
        <f t="shared" si="16"/>
        <v>0.47733333333333333</v>
      </c>
      <c r="AD88" s="13">
        <v>1.0142910000000001</v>
      </c>
      <c r="AF88" s="13">
        <v>0.91945399999999999</v>
      </c>
      <c r="AG88" s="11"/>
      <c r="AH88" s="13">
        <v>0.96199999999999997</v>
      </c>
    </row>
    <row r="89" spans="1:34">
      <c r="A89" s="13">
        <v>90</v>
      </c>
      <c r="B89" s="13">
        <v>120</v>
      </c>
      <c r="C89" s="13">
        <v>242</v>
      </c>
      <c r="D89" s="13">
        <v>146</v>
      </c>
      <c r="E89" s="13">
        <v>52</v>
      </c>
      <c r="F89" s="11">
        <f t="shared" si="9"/>
        <v>492</v>
      </c>
      <c r="G89" s="11">
        <f t="shared" si="10"/>
        <v>0.30769230769230771</v>
      </c>
      <c r="H89" s="11">
        <v>0.247423</v>
      </c>
      <c r="I89" s="11">
        <f t="shared" si="11"/>
        <v>0.2742857142857143</v>
      </c>
      <c r="J89" s="11"/>
      <c r="K89" s="13">
        <v>90</v>
      </c>
      <c r="L89" s="13">
        <v>120</v>
      </c>
      <c r="M89" s="13">
        <v>279</v>
      </c>
      <c r="N89" s="13">
        <v>110</v>
      </c>
      <c r="O89" s="13">
        <v>60</v>
      </c>
      <c r="P89" s="11">
        <v>509</v>
      </c>
      <c r="Q89" s="11">
        <f t="shared" si="12"/>
        <v>0.51367781155015202</v>
      </c>
      <c r="R89" s="11">
        <v>0.43444700000000003</v>
      </c>
      <c r="S89" s="11">
        <f t="shared" si="13"/>
        <v>0.47075208913649025</v>
      </c>
      <c r="T89" s="11"/>
      <c r="U89" s="13">
        <v>90</v>
      </c>
      <c r="V89" s="13">
        <v>120</v>
      </c>
      <c r="W89" s="13">
        <v>373</v>
      </c>
      <c r="X89" s="13">
        <v>61</v>
      </c>
      <c r="Y89" s="13">
        <v>50</v>
      </c>
      <c r="Z89" s="11">
        <v>534</v>
      </c>
      <c r="AA89" s="11">
        <f t="shared" si="14"/>
        <v>0.88135593220338981</v>
      </c>
      <c r="AB89" s="11">
        <f t="shared" si="15"/>
        <v>0.71889400921658986</v>
      </c>
      <c r="AC89" s="11">
        <f t="shared" si="16"/>
        <v>0.79187817258883253</v>
      </c>
      <c r="AD89" s="13">
        <v>1.0313140000000001</v>
      </c>
      <c r="AF89" s="13">
        <v>0.93627899999999997</v>
      </c>
      <c r="AG89" s="11"/>
      <c r="AH89" s="13">
        <v>0.97909999999999997</v>
      </c>
    </row>
    <row r="90" spans="1:34">
      <c r="A90" s="13">
        <v>90</v>
      </c>
      <c r="B90" s="13">
        <v>135</v>
      </c>
      <c r="C90" s="13">
        <v>186</v>
      </c>
      <c r="D90" s="13">
        <v>195</v>
      </c>
      <c r="E90" s="13">
        <v>67</v>
      </c>
      <c r="F90" s="11">
        <f t="shared" si="9"/>
        <v>515</v>
      </c>
      <c r="G90" s="11">
        <f t="shared" si="10"/>
        <v>-2.6865671641791045E-2</v>
      </c>
      <c r="H90" s="11">
        <v>-2.3619999999999999E-2</v>
      </c>
      <c r="I90" s="11">
        <f t="shared" si="11"/>
        <v>-2.5139664804469275E-2</v>
      </c>
      <c r="J90" s="11"/>
      <c r="K90" s="13">
        <v>90</v>
      </c>
      <c r="L90" s="13">
        <v>135</v>
      </c>
      <c r="M90" s="13">
        <v>189</v>
      </c>
      <c r="N90" s="13">
        <v>193</v>
      </c>
      <c r="O90" s="13">
        <v>54</v>
      </c>
      <c r="P90" s="11">
        <v>490</v>
      </c>
      <c r="Q90" s="11">
        <f t="shared" si="12"/>
        <v>-1.2903225806451613E-2</v>
      </c>
      <c r="R90" s="11">
        <v>-1.047E-2</v>
      </c>
      <c r="S90" s="11">
        <f t="shared" si="13"/>
        <v>-1.1560693641618497E-2</v>
      </c>
      <c r="T90" s="11"/>
      <c r="U90" s="13">
        <v>90</v>
      </c>
      <c r="V90" s="13">
        <v>135</v>
      </c>
      <c r="W90" s="13">
        <v>383</v>
      </c>
      <c r="X90" s="13">
        <v>52</v>
      </c>
      <c r="Y90" s="13">
        <v>35</v>
      </c>
      <c r="Z90" s="11">
        <v>505</v>
      </c>
      <c r="AA90" s="11">
        <f t="shared" si="14"/>
        <v>1.0184615384615385</v>
      </c>
      <c r="AB90" s="11">
        <f t="shared" si="15"/>
        <v>0.76091954022988506</v>
      </c>
      <c r="AC90" s="11">
        <f t="shared" si="16"/>
        <v>0.87105263157894741</v>
      </c>
      <c r="AD90" s="13">
        <v>1.009231</v>
      </c>
      <c r="AF90" s="13">
        <v>0.88046000000000002</v>
      </c>
      <c r="AG90" s="11"/>
      <c r="AH90" s="13">
        <v>0.93552599999999997</v>
      </c>
    </row>
    <row r="91" spans="1:34">
      <c r="A91" s="13">
        <v>90</v>
      </c>
      <c r="B91" s="13">
        <v>150</v>
      </c>
      <c r="C91" s="13">
        <v>246</v>
      </c>
      <c r="D91" s="13">
        <v>151</v>
      </c>
      <c r="E91" s="13">
        <v>73</v>
      </c>
      <c r="F91" s="11">
        <f t="shared" si="9"/>
        <v>543</v>
      </c>
      <c r="G91" s="11">
        <f t="shared" si="10"/>
        <v>0.26170798898071623</v>
      </c>
      <c r="H91" s="11">
        <v>0.23929500000000001</v>
      </c>
      <c r="I91" s="11">
        <f t="shared" si="11"/>
        <v>0.25</v>
      </c>
      <c r="J91" s="11"/>
      <c r="K91" s="13">
        <v>90</v>
      </c>
      <c r="L91" s="13">
        <v>150</v>
      </c>
      <c r="M91" s="13">
        <v>97</v>
      </c>
      <c r="N91" s="13">
        <v>283</v>
      </c>
      <c r="O91" s="13">
        <v>57</v>
      </c>
      <c r="P91" s="11">
        <v>494</v>
      </c>
      <c r="Q91" s="11">
        <f t="shared" si="12"/>
        <v>-0.59235668789808915</v>
      </c>
      <c r="R91" s="11">
        <v>-0.48947000000000002</v>
      </c>
      <c r="S91" s="11">
        <f t="shared" si="13"/>
        <v>-0.53602305475504319</v>
      </c>
      <c r="T91" s="11"/>
      <c r="U91" s="13">
        <v>90</v>
      </c>
      <c r="V91" s="13">
        <v>150</v>
      </c>
      <c r="W91" s="13">
        <v>371</v>
      </c>
      <c r="X91" s="13">
        <v>61</v>
      </c>
      <c r="Y91" s="13">
        <v>47</v>
      </c>
      <c r="Z91" s="11">
        <v>526</v>
      </c>
      <c r="AA91" s="11">
        <f t="shared" si="14"/>
        <v>0.89595375722543358</v>
      </c>
      <c r="AB91" s="11">
        <f t="shared" si="15"/>
        <v>0.71759259259259256</v>
      </c>
      <c r="AC91" s="11">
        <f t="shared" si="16"/>
        <v>0.79691516709511567</v>
      </c>
      <c r="AD91" s="13">
        <v>1.0489219999999999</v>
      </c>
      <c r="AF91" s="13">
        <v>0.94661200000000001</v>
      </c>
      <c r="AG91" s="11"/>
      <c r="AH91" s="13">
        <v>0.99237699999999995</v>
      </c>
    </row>
    <row r="92" spans="1:34">
      <c r="A92" s="13">
        <v>90</v>
      </c>
      <c r="B92" s="13">
        <v>165</v>
      </c>
      <c r="C92" s="13">
        <v>342</v>
      </c>
      <c r="D92" s="13">
        <v>75</v>
      </c>
      <c r="E92" s="13">
        <v>44</v>
      </c>
      <c r="F92" s="11">
        <f t="shared" si="9"/>
        <v>505</v>
      </c>
      <c r="G92" s="11">
        <f t="shared" si="10"/>
        <v>0.82153846153846155</v>
      </c>
      <c r="H92" s="11">
        <v>0.64028799999999997</v>
      </c>
      <c r="I92" s="11">
        <f t="shared" si="11"/>
        <v>0.71967654986522911</v>
      </c>
      <c r="J92" s="11"/>
      <c r="K92" s="13">
        <v>90</v>
      </c>
      <c r="L92" s="13">
        <v>165</v>
      </c>
      <c r="M92" s="13">
        <v>126</v>
      </c>
      <c r="N92" s="13">
        <v>255</v>
      </c>
      <c r="O92" s="13">
        <v>83</v>
      </c>
      <c r="P92" s="11">
        <v>547</v>
      </c>
      <c r="Q92" s="11">
        <f t="shared" si="12"/>
        <v>-0.35149863760217986</v>
      </c>
      <c r="R92" s="11">
        <v>-0.33857999999999999</v>
      </c>
      <c r="S92" s="11">
        <f t="shared" si="13"/>
        <v>-0.34491978609625668</v>
      </c>
      <c r="T92" s="11"/>
      <c r="U92" s="13">
        <v>90</v>
      </c>
      <c r="V92" s="13">
        <v>165</v>
      </c>
      <c r="W92" s="13">
        <v>302</v>
      </c>
      <c r="X92" s="13">
        <v>114</v>
      </c>
      <c r="Y92" s="13">
        <v>53</v>
      </c>
      <c r="Z92" s="11">
        <v>522</v>
      </c>
      <c r="AA92" s="11">
        <f t="shared" si="14"/>
        <v>0.54970760233918126</v>
      </c>
      <c r="AB92" s="11">
        <f t="shared" si="15"/>
        <v>0.45192307692307693</v>
      </c>
      <c r="AC92" s="11">
        <f t="shared" si="16"/>
        <v>0.49604221635883905</v>
      </c>
      <c r="AD92" s="13">
        <v>1.021606</v>
      </c>
      <c r="AF92" s="13">
        <v>0.92639300000000002</v>
      </c>
      <c r="AG92" s="11"/>
      <c r="AH92" s="13">
        <v>0.96856699999999996</v>
      </c>
    </row>
    <row r="93" spans="1:34">
      <c r="A93" s="13">
        <v>90</v>
      </c>
      <c r="B93" s="13">
        <v>180</v>
      </c>
      <c r="C93" s="13">
        <v>410</v>
      </c>
      <c r="D93" s="13">
        <v>59</v>
      </c>
      <c r="E93" s="13">
        <v>46</v>
      </c>
      <c r="F93" s="11">
        <f t="shared" si="9"/>
        <v>561</v>
      </c>
      <c r="G93" s="11">
        <f t="shared" si="10"/>
        <v>0.92125984251968507</v>
      </c>
      <c r="H93" s="11">
        <v>0.74840099999999998</v>
      </c>
      <c r="I93" s="11">
        <f t="shared" si="11"/>
        <v>0.82588235294117651</v>
      </c>
      <c r="J93" s="11"/>
      <c r="K93" s="13">
        <v>90</v>
      </c>
      <c r="L93" s="13">
        <v>180</v>
      </c>
      <c r="M93" s="13">
        <v>208</v>
      </c>
      <c r="N93" s="13">
        <v>196</v>
      </c>
      <c r="O93" s="13">
        <v>69</v>
      </c>
      <c r="P93" s="11">
        <v>542</v>
      </c>
      <c r="Q93" s="11">
        <f t="shared" si="12"/>
        <v>3.3149171270718231E-2</v>
      </c>
      <c r="R93" s="11">
        <v>2.9703E-2</v>
      </c>
      <c r="S93" s="11">
        <f t="shared" si="13"/>
        <v>3.1331592689295036E-2</v>
      </c>
      <c r="T93" s="11"/>
      <c r="U93" s="13">
        <v>90</v>
      </c>
      <c r="V93" s="13">
        <v>180</v>
      </c>
      <c r="W93" s="13">
        <v>192</v>
      </c>
      <c r="X93" s="13">
        <v>201</v>
      </c>
      <c r="Y93" s="13">
        <v>54</v>
      </c>
      <c r="Z93" s="11">
        <v>501</v>
      </c>
      <c r="AA93" s="11">
        <f t="shared" si="14"/>
        <v>-2.8037383177570093E-2</v>
      </c>
      <c r="AB93" s="11">
        <f t="shared" si="15"/>
        <v>-2.2900763358778626E-2</v>
      </c>
      <c r="AC93" s="11">
        <f t="shared" si="16"/>
        <v>-2.5210084033613446E-2</v>
      </c>
      <c r="AD93" s="13">
        <v>0.96062999999999998</v>
      </c>
      <c r="AF93" s="13">
        <v>0.87420100000000001</v>
      </c>
      <c r="AG93" s="11"/>
      <c r="AH93" s="13">
        <v>0.912941</v>
      </c>
    </row>
    <row r="94" spans="1:34">
      <c r="A94" s="13">
        <v>105</v>
      </c>
      <c r="B94" s="13">
        <v>0</v>
      </c>
      <c r="C94" s="13">
        <v>289</v>
      </c>
      <c r="D94" s="13">
        <v>83</v>
      </c>
      <c r="E94" s="13">
        <v>52</v>
      </c>
      <c r="F94" s="11">
        <f t="shared" si="9"/>
        <v>476</v>
      </c>
      <c r="G94" s="11">
        <f t="shared" si="10"/>
        <v>0.69594594594594594</v>
      </c>
      <c r="H94" s="11">
        <v>0.55376300000000001</v>
      </c>
      <c r="I94" s="11">
        <f t="shared" si="11"/>
        <v>0.61676646706586824</v>
      </c>
      <c r="J94" s="11"/>
      <c r="K94" s="13">
        <v>105</v>
      </c>
      <c r="L94" s="13">
        <v>0</v>
      </c>
      <c r="M94" s="13">
        <v>220</v>
      </c>
      <c r="N94" s="13">
        <v>187</v>
      </c>
      <c r="O94" s="13">
        <v>57</v>
      </c>
      <c r="P94" s="11">
        <v>521</v>
      </c>
      <c r="Q94" s="11">
        <f t="shared" si="12"/>
        <v>9.6774193548387094E-2</v>
      </c>
      <c r="R94" s="11">
        <v>8.1081E-2</v>
      </c>
      <c r="S94" s="11">
        <f t="shared" si="13"/>
        <v>8.8235294117647065E-2</v>
      </c>
      <c r="T94" s="11"/>
      <c r="U94" s="13">
        <v>105</v>
      </c>
      <c r="V94" s="13">
        <v>0</v>
      </c>
      <c r="W94" s="13">
        <v>347</v>
      </c>
      <c r="X94" s="13">
        <v>65</v>
      </c>
      <c r="Y94" s="13">
        <v>48</v>
      </c>
      <c r="Z94" s="11">
        <v>508</v>
      </c>
      <c r="AA94" s="11">
        <f t="shared" si="14"/>
        <v>0.8597560975609756</v>
      </c>
      <c r="AB94" s="11">
        <f t="shared" si="15"/>
        <v>0.68446601941747576</v>
      </c>
      <c r="AC94" s="11">
        <f t="shared" si="16"/>
        <v>0.76216216216216215</v>
      </c>
      <c r="AD94" s="13">
        <v>1.0462720000000001</v>
      </c>
      <c r="AF94" s="13">
        <v>0.93482299999999996</v>
      </c>
      <c r="AG94" s="11"/>
      <c r="AH94" s="13">
        <v>0.98421800000000004</v>
      </c>
    </row>
    <row r="95" spans="1:34">
      <c r="A95" s="13">
        <v>105</v>
      </c>
      <c r="B95" s="13">
        <v>15</v>
      </c>
      <c r="C95" s="13">
        <v>334</v>
      </c>
      <c r="D95" s="13">
        <v>93</v>
      </c>
      <c r="E95" s="13">
        <v>45</v>
      </c>
      <c r="F95" s="11">
        <f t="shared" si="9"/>
        <v>517</v>
      </c>
      <c r="G95" s="11">
        <f t="shared" si="10"/>
        <v>0.71513353115727007</v>
      </c>
      <c r="H95" s="11">
        <v>0.56440299999999999</v>
      </c>
      <c r="I95" s="11">
        <f t="shared" si="11"/>
        <v>0.63089005235602091</v>
      </c>
      <c r="J95" s="11"/>
      <c r="K95" s="13">
        <v>105</v>
      </c>
      <c r="L95" s="13">
        <v>15</v>
      </c>
      <c r="M95" s="13">
        <v>273</v>
      </c>
      <c r="N95" s="13">
        <v>108</v>
      </c>
      <c r="O95" s="13">
        <v>59</v>
      </c>
      <c r="P95" s="11">
        <v>499</v>
      </c>
      <c r="Q95" s="11">
        <f t="shared" si="12"/>
        <v>0.51724137931034486</v>
      </c>
      <c r="R95" s="11">
        <v>0.43307099999999998</v>
      </c>
      <c r="S95" s="11">
        <f t="shared" si="13"/>
        <v>0.47142857142857142</v>
      </c>
      <c r="T95" s="11"/>
      <c r="U95" s="13">
        <v>105</v>
      </c>
      <c r="V95" s="13">
        <v>15</v>
      </c>
      <c r="W95" s="13">
        <v>292</v>
      </c>
      <c r="X95" s="13">
        <v>110</v>
      </c>
      <c r="Y95" s="13">
        <v>46</v>
      </c>
      <c r="Z95" s="11">
        <v>494</v>
      </c>
      <c r="AA95" s="11">
        <f t="shared" si="14"/>
        <v>0.57961783439490444</v>
      </c>
      <c r="AB95" s="11">
        <f t="shared" si="15"/>
        <v>0.45273631840796019</v>
      </c>
      <c r="AC95" s="11">
        <f t="shared" si="16"/>
        <v>0.50837988826815639</v>
      </c>
      <c r="AD95" s="13">
        <v>1.025066</v>
      </c>
      <c r="AF95" s="13">
        <v>0.91859800000000003</v>
      </c>
      <c r="AG95" s="11"/>
      <c r="AH95" s="13">
        <v>0.96574599999999999</v>
      </c>
    </row>
    <row r="96" spans="1:34">
      <c r="A96" s="13">
        <v>105</v>
      </c>
      <c r="B96" s="13">
        <v>30</v>
      </c>
      <c r="C96" s="13">
        <v>294</v>
      </c>
      <c r="D96" s="13">
        <v>127</v>
      </c>
      <c r="E96" s="13">
        <v>53</v>
      </c>
      <c r="F96" s="11">
        <f t="shared" si="9"/>
        <v>527</v>
      </c>
      <c r="G96" s="11">
        <f t="shared" si="10"/>
        <v>0.48126801152737753</v>
      </c>
      <c r="H96" s="11">
        <v>0.396675</v>
      </c>
      <c r="I96" s="11">
        <f t="shared" si="11"/>
        <v>0.43489583333333331</v>
      </c>
      <c r="J96" s="11"/>
      <c r="K96" s="13">
        <v>105</v>
      </c>
      <c r="L96" s="13">
        <v>30</v>
      </c>
      <c r="M96" s="13">
        <v>380</v>
      </c>
      <c r="N96" s="13">
        <v>71</v>
      </c>
      <c r="O96" s="13">
        <v>46</v>
      </c>
      <c r="P96" s="11">
        <v>543</v>
      </c>
      <c r="Q96" s="11">
        <f t="shared" si="12"/>
        <v>0.85123966942148765</v>
      </c>
      <c r="R96" s="11">
        <v>0.68514399999999998</v>
      </c>
      <c r="S96" s="11">
        <f t="shared" si="13"/>
        <v>0.75921375921375922</v>
      </c>
      <c r="T96" s="11"/>
      <c r="U96" s="13">
        <v>105</v>
      </c>
      <c r="V96" s="13">
        <v>30</v>
      </c>
      <c r="W96" s="13">
        <v>191</v>
      </c>
      <c r="X96" s="13">
        <v>179</v>
      </c>
      <c r="Y96" s="13">
        <v>67</v>
      </c>
      <c r="Z96" s="11">
        <v>504</v>
      </c>
      <c r="AA96" s="11">
        <f t="shared" si="14"/>
        <v>3.7037037037037035E-2</v>
      </c>
      <c r="AB96" s="11">
        <f t="shared" si="15"/>
        <v>3.2432432432432434E-2</v>
      </c>
      <c r="AC96" s="11">
        <f t="shared" si="16"/>
        <v>3.4582132564841501E-2</v>
      </c>
      <c r="AD96" s="13">
        <v>0.98891499999999999</v>
      </c>
      <c r="AF96" s="13">
        <v>0.895845</v>
      </c>
      <c r="AG96" s="11"/>
      <c r="AH96" s="13">
        <v>0.937473</v>
      </c>
    </row>
    <row r="97" spans="1:34">
      <c r="A97" s="13">
        <v>105</v>
      </c>
      <c r="B97" s="13">
        <v>45</v>
      </c>
      <c r="C97" s="13">
        <v>195</v>
      </c>
      <c r="D97" s="13">
        <v>211</v>
      </c>
      <c r="E97" s="13">
        <v>51</v>
      </c>
      <c r="F97" s="11">
        <f t="shared" si="9"/>
        <v>508</v>
      </c>
      <c r="G97" s="11">
        <f t="shared" si="10"/>
        <v>-4.878048780487805E-2</v>
      </c>
      <c r="H97" s="11">
        <v>-3.9410000000000001E-2</v>
      </c>
      <c r="I97" s="11">
        <f t="shared" si="11"/>
        <v>-4.3596730245231606E-2</v>
      </c>
      <c r="J97" s="11"/>
      <c r="K97" s="13">
        <v>105</v>
      </c>
      <c r="L97" s="13">
        <v>45</v>
      </c>
      <c r="M97" s="13">
        <v>377</v>
      </c>
      <c r="N97" s="13">
        <v>73</v>
      </c>
      <c r="O97" s="13">
        <v>34</v>
      </c>
      <c r="P97" s="11">
        <v>518</v>
      </c>
      <c r="Q97" s="11">
        <f t="shared" si="12"/>
        <v>0.89940828402366868</v>
      </c>
      <c r="R97" s="11">
        <v>0.67555600000000005</v>
      </c>
      <c r="S97" s="11">
        <f t="shared" si="13"/>
        <v>0.77157360406091369</v>
      </c>
      <c r="T97" s="11"/>
      <c r="U97" s="13">
        <v>105</v>
      </c>
      <c r="V97" s="13">
        <v>45</v>
      </c>
      <c r="W97" s="13">
        <v>106</v>
      </c>
      <c r="X97" s="13">
        <v>271</v>
      </c>
      <c r="Y97" s="13">
        <v>49</v>
      </c>
      <c r="Z97" s="11">
        <v>475</v>
      </c>
      <c r="AA97" s="11">
        <f t="shared" si="14"/>
        <v>-0.55932203389830504</v>
      </c>
      <c r="AB97" s="11">
        <f t="shared" si="15"/>
        <v>-0.43766578249336868</v>
      </c>
      <c r="AC97" s="11">
        <f t="shared" si="16"/>
        <v>-0.49107142857142855</v>
      </c>
      <c r="AD97" s="13">
        <v>1.0292859999999999</v>
      </c>
      <c r="AF97" s="13">
        <v>0.90194099999999999</v>
      </c>
      <c r="AG97" s="11"/>
      <c r="AH97" s="13">
        <v>0.95686899999999997</v>
      </c>
    </row>
    <row r="98" spans="1:34">
      <c r="A98" s="13">
        <v>105</v>
      </c>
      <c r="B98" s="13">
        <v>60</v>
      </c>
      <c r="C98" s="13">
        <v>153</v>
      </c>
      <c r="D98" s="13">
        <v>241</v>
      </c>
      <c r="E98" s="13">
        <v>67</v>
      </c>
      <c r="F98" s="11">
        <f t="shared" si="9"/>
        <v>528</v>
      </c>
      <c r="G98" s="11">
        <f t="shared" si="10"/>
        <v>-0.25287356321839083</v>
      </c>
      <c r="H98" s="11">
        <v>-0.22334999999999999</v>
      </c>
      <c r="I98" s="11">
        <f t="shared" si="11"/>
        <v>-0.23719676549865229</v>
      </c>
      <c r="J98" s="11"/>
      <c r="K98" s="13">
        <v>105</v>
      </c>
      <c r="L98" s="13">
        <v>60</v>
      </c>
      <c r="M98" s="13">
        <v>288</v>
      </c>
      <c r="N98" s="13">
        <v>119</v>
      </c>
      <c r="O98" s="13">
        <v>60</v>
      </c>
      <c r="P98" s="11">
        <v>527</v>
      </c>
      <c r="Q98" s="11">
        <f t="shared" si="12"/>
        <v>0.48703170028818443</v>
      </c>
      <c r="R98" s="11">
        <v>0.41523300000000002</v>
      </c>
      <c r="S98" s="11">
        <f t="shared" si="13"/>
        <v>0.44827586206896552</v>
      </c>
      <c r="T98" s="11"/>
      <c r="U98" s="13">
        <v>105</v>
      </c>
      <c r="V98" s="13">
        <v>60</v>
      </c>
      <c r="W98" s="13">
        <v>47</v>
      </c>
      <c r="X98" s="13">
        <v>364</v>
      </c>
      <c r="Y98" s="13">
        <v>51</v>
      </c>
      <c r="Z98" s="11">
        <v>513</v>
      </c>
      <c r="AA98" s="11">
        <f t="shared" si="14"/>
        <v>-0.95195195195195192</v>
      </c>
      <c r="AB98" s="11">
        <f t="shared" si="15"/>
        <v>-0.77128953771289532</v>
      </c>
      <c r="AC98" s="11">
        <f t="shared" si="16"/>
        <v>-0.85215053763440862</v>
      </c>
      <c r="AD98" s="13">
        <v>1.0492619999999999</v>
      </c>
      <c r="AF98" s="13">
        <v>0.951797</v>
      </c>
      <c r="AG98" s="11"/>
      <c r="AH98" s="13">
        <v>0.99569600000000003</v>
      </c>
    </row>
    <row r="99" spans="1:34">
      <c r="A99" s="13">
        <v>105</v>
      </c>
      <c r="B99" s="13">
        <v>75</v>
      </c>
      <c r="C99" s="13">
        <v>186</v>
      </c>
      <c r="D99" s="13">
        <v>196</v>
      </c>
      <c r="E99" s="13">
        <v>65</v>
      </c>
      <c r="F99" s="11">
        <f t="shared" si="9"/>
        <v>512</v>
      </c>
      <c r="G99" s="11">
        <f t="shared" si="10"/>
        <v>-3.0120481927710843E-2</v>
      </c>
      <c r="H99" s="11">
        <v>-2.6179999999999998E-2</v>
      </c>
      <c r="I99" s="11">
        <f t="shared" si="11"/>
        <v>-2.8011204481792718E-2</v>
      </c>
      <c r="J99" s="11"/>
      <c r="K99" s="13">
        <v>105</v>
      </c>
      <c r="L99" s="13">
        <v>75</v>
      </c>
      <c r="M99" s="13">
        <v>171</v>
      </c>
      <c r="N99" s="13">
        <v>179</v>
      </c>
      <c r="O99" s="13">
        <v>61</v>
      </c>
      <c r="P99" s="11">
        <v>472</v>
      </c>
      <c r="Q99" s="11">
        <f t="shared" si="12"/>
        <v>-2.7397260273972601E-2</v>
      </c>
      <c r="R99" s="11">
        <v>-2.2859999999999998E-2</v>
      </c>
      <c r="S99" s="11">
        <f t="shared" si="13"/>
        <v>-2.4922118380062305E-2</v>
      </c>
      <c r="T99" s="11"/>
      <c r="U99" s="13">
        <v>105</v>
      </c>
      <c r="V99" s="13">
        <v>75</v>
      </c>
      <c r="W99" s="13">
        <v>46</v>
      </c>
      <c r="X99" s="13">
        <v>393</v>
      </c>
      <c r="Y99" s="13">
        <v>33</v>
      </c>
      <c r="Z99" s="11">
        <v>505</v>
      </c>
      <c r="AA99" s="11">
        <f t="shared" si="14"/>
        <v>-1.0676923076923077</v>
      </c>
      <c r="AB99" s="11">
        <f t="shared" si="15"/>
        <v>-0.79043280182232345</v>
      </c>
      <c r="AC99" s="11">
        <f t="shared" si="16"/>
        <v>-0.90837696335078533</v>
      </c>
      <c r="AD99" s="13">
        <v>1.033846</v>
      </c>
      <c r="AF99" s="13">
        <v>0.89521600000000001</v>
      </c>
      <c r="AG99" s="11"/>
      <c r="AH99" s="13">
        <v>0.95418800000000004</v>
      </c>
    </row>
    <row r="100" spans="1:34">
      <c r="A100" s="13">
        <v>105</v>
      </c>
      <c r="B100" s="13">
        <v>90</v>
      </c>
      <c r="C100" s="13">
        <v>289</v>
      </c>
      <c r="D100" s="13">
        <v>122</v>
      </c>
      <c r="E100" s="13">
        <v>44</v>
      </c>
      <c r="F100" s="11">
        <f t="shared" si="9"/>
        <v>499</v>
      </c>
      <c r="G100" s="11">
        <f t="shared" si="10"/>
        <v>0.52351097178683381</v>
      </c>
      <c r="H100" s="11">
        <v>0.40632600000000002</v>
      </c>
      <c r="I100" s="11">
        <f t="shared" si="11"/>
        <v>0.45753424657534247</v>
      </c>
      <c r="J100" s="11"/>
      <c r="K100" s="13">
        <v>105</v>
      </c>
      <c r="L100" s="13">
        <v>90</v>
      </c>
      <c r="M100" s="13">
        <v>193</v>
      </c>
      <c r="N100" s="13">
        <v>165</v>
      </c>
      <c r="O100" s="13">
        <v>63</v>
      </c>
      <c r="P100" s="11">
        <v>484</v>
      </c>
      <c r="Q100" s="11">
        <f t="shared" si="12"/>
        <v>9.2105263157894732E-2</v>
      </c>
      <c r="R100" s="11">
        <v>7.8212000000000004E-2</v>
      </c>
      <c r="S100" s="11">
        <f t="shared" si="13"/>
        <v>8.4592145015105744E-2</v>
      </c>
      <c r="T100" s="11"/>
      <c r="U100" s="13">
        <v>105</v>
      </c>
      <c r="V100" s="13">
        <v>90</v>
      </c>
      <c r="W100" s="13">
        <v>78</v>
      </c>
      <c r="X100" s="13">
        <v>362</v>
      </c>
      <c r="Y100" s="13">
        <v>52</v>
      </c>
      <c r="Z100" s="11">
        <v>544</v>
      </c>
      <c r="AA100" s="11">
        <f t="shared" si="14"/>
        <v>-0.78021978021978022</v>
      </c>
      <c r="AB100" s="11">
        <f t="shared" si="15"/>
        <v>-0.6454545454545455</v>
      </c>
      <c r="AC100" s="11">
        <f t="shared" si="16"/>
        <v>-0.70646766169154229</v>
      </c>
      <c r="AD100" s="13">
        <v>0.968723</v>
      </c>
      <c r="AF100" s="13">
        <v>0.88107199999999997</v>
      </c>
      <c r="AG100" s="11"/>
      <c r="AH100" s="13">
        <v>0.92029300000000003</v>
      </c>
    </row>
    <row r="101" spans="1:34">
      <c r="A101" s="13">
        <v>105</v>
      </c>
      <c r="B101" s="13">
        <v>105</v>
      </c>
      <c r="C101" s="13">
        <v>315</v>
      </c>
      <c r="D101" s="13">
        <v>84</v>
      </c>
      <c r="E101" s="13">
        <v>63</v>
      </c>
      <c r="F101" s="11">
        <f t="shared" si="9"/>
        <v>525</v>
      </c>
      <c r="G101" s="11">
        <f t="shared" si="10"/>
        <v>0.66956521739130437</v>
      </c>
      <c r="H101" s="11">
        <v>0.57894699999999999</v>
      </c>
      <c r="I101" s="11">
        <f t="shared" si="11"/>
        <v>0.62096774193548387</v>
      </c>
      <c r="J101" s="11"/>
      <c r="K101" s="13">
        <v>105</v>
      </c>
      <c r="L101" s="13">
        <v>105</v>
      </c>
      <c r="M101" s="13">
        <v>287</v>
      </c>
      <c r="N101" s="13">
        <v>118</v>
      </c>
      <c r="O101" s="13">
        <v>56</v>
      </c>
      <c r="P101" s="11">
        <v>517</v>
      </c>
      <c r="Q101" s="11">
        <f t="shared" si="12"/>
        <v>0.50148367952522255</v>
      </c>
      <c r="R101" s="11">
        <v>0.41728399999999999</v>
      </c>
      <c r="S101" s="11">
        <f t="shared" si="13"/>
        <v>0.4555256064690027</v>
      </c>
      <c r="T101" s="11"/>
      <c r="U101" s="13">
        <v>105</v>
      </c>
      <c r="V101" s="13">
        <v>105</v>
      </c>
      <c r="W101" s="13">
        <v>108</v>
      </c>
      <c r="X101" s="13">
        <v>284</v>
      </c>
      <c r="Y101" s="13">
        <v>52</v>
      </c>
      <c r="Z101" s="11">
        <v>496</v>
      </c>
      <c r="AA101" s="11">
        <f t="shared" si="14"/>
        <v>-0.55696202531645567</v>
      </c>
      <c r="AB101" s="11">
        <f t="shared" si="15"/>
        <v>-0.44897959183673469</v>
      </c>
      <c r="AC101" s="11">
        <f t="shared" si="16"/>
        <v>-0.49717514124293788</v>
      </c>
      <c r="AD101" s="13">
        <v>0.99890199999999996</v>
      </c>
      <c r="AF101" s="13">
        <v>0.91969500000000004</v>
      </c>
      <c r="AG101" s="11"/>
      <c r="AH101" s="13">
        <v>0.95578099999999999</v>
      </c>
    </row>
    <row r="102" spans="1:34">
      <c r="A102" s="13">
        <v>105</v>
      </c>
      <c r="B102" s="13">
        <v>120</v>
      </c>
      <c r="C102" s="13">
        <v>274</v>
      </c>
      <c r="D102" s="13">
        <v>103</v>
      </c>
      <c r="E102" s="13">
        <v>59</v>
      </c>
      <c r="F102" s="11">
        <f t="shared" si="9"/>
        <v>495</v>
      </c>
      <c r="G102" s="11">
        <f t="shared" si="10"/>
        <v>0.54285714285714282</v>
      </c>
      <c r="H102" s="11">
        <v>0.45358100000000001</v>
      </c>
      <c r="I102" s="11">
        <f t="shared" si="11"/>
        <v>0.49421965317919075</v>
      </c>
      <c r="J102" s="11"/>
      <c r="K102" s="13">
        <v>105</v>
      </c>
      <c r="L102" s="13">
        <v>120</v>
      </c>
      <c r="M102" s="13">
        <v>377</v>
      </c>
      <c r="N102" s="13">
        <v>69</v>
      </c>
      <c r="O102" s="13">
        <v>42</v>
      </c>
      <c r="P102" s="11">
        <v>530</v>
      </c>
      <c r="Q102" s="11">
        <f t="shared" si="12"/>
        <v>0.88</v>
      </c>
      <c r="R102" s="11">
        <v>0.69058299999999995</v>
      </c>
      <c r="S102" s="11">
        <f t="shared" si="13"/>
        <v>0.77386934673366836</v>
      </c>
      <c r="T102" s="11"/>
      <c r="U102" s="13">
        <v>105</v>
      </c>
      <c r="V102" s="13">
        <v>120</v>
      </c>
      <c r="W102" s="13">
        <v>201</v>
      </c>
      <c r="X102" s="13">
        <v>185</v>
      </c>
      <c r="Y102" s="13">
        <v>56</v>
      </c>
      <c r="Z102" s="11">
        <v>498</v>
      </c>
      <c r="AA102" s="11">
        <f t="shared" si="14"/>
        <v>5.0314465408805034E-2</v>
      </c>
      <c r="AB102" s="11">
        <f t="shared" si="15"/>
        <v>4.145077720207254E-2</v>
      </c>
      <c r="AC102" s="11">
        <f t="shared" si="16"/>
        <v>4.5454545454545456E-2</v>
      </c>
      <c r="AD102" s="13">
        <v>1.0167649999999999</v>
      </c>
      <c r="AF102" s="13">
        <v>0.91242599999999996</v>
      </c>
      <c r="AG102" s="11"/>
      <c r="AH102" s="13">
        <v>0.95865</v>
      </c>
    </row>
    <row r="103" spans="1:34">
      <c r="A103" s="13">
        <v>105</v>
      </c>
      <c r="B103" s="13">
        <v>135</v>
      </c>
      <c r="C103" s="13">
        <v>205</v>
      </c>
      <c r="D103" s="13">
        <v>193</v>
      </c>
      <c r="E103" s="13">
        <v>53</v>
      </c>
      <c r="F103" s="11">
        <f t="shared" si="9"/>
        <v>504</v>
      </c>
      <c r="G103" s="11">
        <f t="shared" si="10"/>
        <v>3.7037037037037035E-2</v>
      </c>
      <c r="H103" s="11">
        <v>3.0151000000000001E-2</v>
      </c>
      <c r="I103" s="11">
        <f t="shared" si="11"/>
        <v>3.3240997229916899E-2</v>
      </c>
      <c r="J103" s="11"/>
      <c r="K103" s="13">
        <v>105</v>
      </c>
      <c r="L103" s="13">
        <v>135</v>
      </c>
      <c r="M103" s="13">
        <v>350</v>
      </c>
      <c r="N103" s="13">
        <v>67</v>
      </c>
      <c r="O103" s="13">
        <v>46</v>
      </c>
      <c r="P103" s="11">
        <v>509</v>
      </c>
      <c r="Q103" s="11">
        <f t="shared" si="12"/>
        <v>0.86018237082066873</v>
      </c>
      <c r="R103" s="11">
        <v>0.67865699999999995</v>
      </c>
      <c r="S103" s="11">
        <f t="shared" si="13"/>
        <v>0.75871313672922247</v>
      </c>
      <c r="T103" s="11"/>
      <c r="U103" s="13">
        <v>105</v>
      </c>
      <c r="V103" s="13">
        <v>135</v>
      </c>
      <c r="W103" s="13">
        <v>295</v>
      </c>
      <c r="X103" s="13">
        <v>122</v>
      </c>
      <c r="Y103" s="13">
        <v>52</v>
      </c>
      <c r="Z103" s="11">
        <v>521</v>
      </c>
      <c r="AA103" s="11">
        <f t="shared" si="14"/>
        <v>0.50733137829912023</v>
      </c>
      <c r="AB103" s="11">
        <f t="shared" si="15"/>
        <v>0.4148681055155875</v>
      </c>
      <c r="AC103" s="11">
        <f t="shared" si="16"/>
        <v>0.45646437994722955</v>
      </c>
      <c r="AD103" s="13">
        <v>0.99930300000000005</v>
      </c>
      <c r="AF103" s="13">
        <v>0.89758400000000005</v>
      </c>
      <c r="AG103" s="11"/>
      <c r="AH103" s="13">
        <v>0.94264899999999996</v>
      </c>
    </row>
    <row r="104" spans="1:34">
      <c r="A104" s="13">
        <v>105</v>
      </c>
      <c r="B104" s="13">
        <v>150</v>
      </c>
      <c r="C104" s="13">
        <v>148</v>
      </c>
      <c r="D104" s="13">
        <v>225</v>
      </c>
      <c r="E104" s="13">
        <v>57</v>
      </c>
      <c r="F104" s="11">
        <f t="shared" si="9"/>
        <v>487</v>
      </c>
      <c r="G104" s="11">
        <f t="shared" si="10"/>
        <v>-0.250814332247557</v>
      </c>
      <c r="H104" s="11">
        <v>-0.20643</v>
      </c>
      <c r="I104" s="11">
        <f t="shared" si="11"/>
        <v>-0.22647058823529412</v>
      </c>
      <c r="J104" s="11"/>
      <c r="K104" s="13">
        <v>105</v>
      </c>
      <c r="L104" s="13">
        <v>150</v>
      </c>
      <c r="M104" s="13">
        <v>272</v>
      </c>
      <c r="N104" s="13">
        <v>111</v>
      </c>
      <c r="O104" s="13">
        <v>62</v>
      </c>
      <c r="P104" s="11">
        <v>507</v>
      </c>
      <c r="Q104" s="11">
        <f t="shared" si="12"/>
        <v>0.49235474006116209</v>
      </c>
      <c r="R104" s="11">
        <v>0.42036600000000002</v>
      </c>
      <c r="S104" s="11">
        <f t="shared" si="13"/>
        <v>0.45352112676056339</v>
      </c>
      <c r="T104" s="11"/>
      <c r="U104" s="13">
        <v>105</v>
      </c>
      <c r="V104" s="13">
        <v>150</v>
      </c>
      <c r="W104" s="13">
        <v>351</v>
      </c>
      <c r="X104" s="13">
        <v>64</v>
      </c>
      <c r="Y104" s="13">
        <v>44</v>
      </c>
      <c r="Z104" s="11">
        <v>503</v>
      </c>
      <c r="AA104" s="11">
        <f t="shared" si="14"/>
        <v>0.88854489164086692</v>
      </c>
      <c r="AB104" s="11">
        <f t="shared" si="15"/>
        <v>0.69156626506024099</v>
      </c>
      <c r="AC104" s="11">
        <f t="shared" si="16"/>
        <v>0.77777777777777779</v>
      </c>
      <c r="AD104" s="13">
        <v>1.0227010000000001</v>
      </c>
      <c r="AF104" s="13">
        <v>0.916273</v>
      </c>
      <c r="AG104" s="11"/>
      <c r="AH104" s="13">
        <v>0.963287</v>
      </c>
    </row>
    <row r="105" spans="1:34">
      <c r="A105" s="13">
        <v>105</v>
      </c>
      <c r="B105" s="13">
        <v>165</v>
      </c>
      <c r="C105" s="13">
        <v>176</v>
      </c>
      <c r="D105" s="13">
        <v>220</v>
      </c>
      <c r="E105" s="13">
        <v>56</v>
      </c>
      <c r="F105" s="11">
        <f t="shared" si="9"/>
        <v>508</v>
      </c>
      <c r="G105" s="11">
        <f t="shared" si="10"/>
        <v>-0.13414634146341464</v>
      </c>
      <c r="H105" s="11">
        <v>-0.11111</v>
      </c>
      <c r="I105" s="11">
        <f t="shared" si="11"/>
        <v>-0.12154696132596685</v>
      </c>
      <c r="J105" s="11"/>
      <c r="K105" s="13">
        <v>105</v>
      </c>
      <c r="L105" s="13">
        <v>165</v>
      </c>
      <c r="M105" s="13">
        <v>208</v>
      </c>
      <c r="N105" s="13">
        <v>195</v>
      </c>
      <c r="O105" s="13">
        <v>55</v>
      </c>
      <c r="P105" s="11">
        <v>513</v>
      </c>
      <c r="Q105" s="11">
        <f t="shared" si="12"/>
        <v>3.903903903903904E-2</v>
      </c>
      <c r="R105" s="11">
        <v>3.2258000000000002E-2</v>
      </c>
      <c r="S105" s="11">
        <f t="shared" si="13"/>
        <v>3.5326086956521736E-2</v>
      </c>
      <c r="T105" s="11"/>
      <c r="U105" s="13">
        <v>105</v>
      </c>
      <c r="V105" s="13">
        <v>165</v>
      </c>
      <c r="W105" s="13">
        <v>372</v>
      </c>
      <c r="X105" s="13">
        <v>50</v>
      </c>
      <c r="Y105" s="13">
        <v>41</v>
      </c>
      <c r="Z105" s="11">
        <v>504</v>
      </c>
      <c r="AA105" s="11">
        <f t="shared" si="14"/>
        <v>0.99382716049382713</v>
      </c>
      <c r="AB105" s="11">
        <f t="shared" si="15"/>
        <v>0.76303317535545023</v>
      </c>
      <c r="AC105" s="11">
        <f t="shared" si="16"/>
        <v>0.86327077747989278</v>
      </c>
      <c r="AD105" s="13">
        <v>0.99691399999999997</v>
      </c>
      <c r="AF105" s="13">
        <v>0.881517</v>
      </c>
      <c r="AG105" s="11"/>
      <c r="AH105" s="13">
        <v>0.93163499999999999</v>
      </c>
    </row>
    <row r="106" spans="1:34">
      <c r="A106" s="13">
        <v>105</v>
      </c>
      <c r="B106" s="13">
        <v>180</v>
      </c>
      <c r="C106" s="13">
        <v>295</v>
      </c>
      <c r="D106" s="13">
        <v>119</v>
      </c>
      <c r="E106" s="13">
        <v>68</v>
      </c>
      <c r="F106" s="11">
        <f t="shared" si="9"/>
        <v>550</v>
      </c>
      <c r="G106" s="11">
        <f t="shared" si="10"/>
        <v>0.4756756756756757</v>
      </c>
      <c r="H106" s="11">
        <v>0.42512100000000003</v>
      </c>
      <c r="I106" s="11">
        <f t="shared" si="11"/>
        <v>0.44897959183673469</v>
      </c>
      <c r="J106" s="11"/>
      <c r="K106" s="13">
        <v>105</v>
      </c>
      <c r="L106" s="13">
        <v>180</v>
      </c>
      <c r="M106" s="13">
        <v>186</v>
      </c>
      <c r="N106" s="13">
        <v>179</v>
      </c>
      <c r="O106" s="13">
        <v>65</v>
      </c>
      <c r="P106" s="11">
        <v>495</v>
      </c>
      <c r="Q106" s="11">
        <f t="shared" si="12"/>
        <v>2.2222222222222223E-2</v>
      </c>
      <c r="R106" s="11">
        <v>1.9178000000000001E-2</v>
      </c>
      <c r="S106" s="11">
        <f t="shared" si="13"/>
        <v>2.0588235294117647E-2</v>
      </c>
      <c r="T106" s="11"/>
      <c r="U106" s="13">
        <v>105</v>
      </c>
      <c r="V106" s="13">
        <v>180</v>
      </c>
      <c r="W106" s="13">
        <v>386</v>
      </c>
      <c r="X106" s="13">
        <v>56</v>
      </c>
      <c r="Y106" s="13">
        <v>39</v>
      </c>
      <c r="Z106" s="11">
        <v>520</v>
      </c>
      <c r="AA106" s="11">
        <f t="shared" si="14"/>
        <v>0.97058823529411764</v>
      </c>
      <c r="AB106" s="11">
        <f t="shared" si="15"/>
        <v>0.74660633484162897</v>
      </c>
      <c r="AC106" s="11">
        <f t="shared" si="16"/>
        <v>0.84398976982097185</v>
      </c>
      <c r="AD106" s="13">
        <v>1.039196</v>
      </c>
      <c r="AF106" s="13">
        <v>0.92957000000000001</v>
      </c>
      <c r="AG106" s="11"/>
      <c r="AH106" s="13">
        <v>0.97770299999999999</v>
      </c>
    </row>
    <row r="107" spans="1:34">
      <c r="A107" s="13">
        <v>120</v>
      </c>
      <c r="B107" s="13">
        <v>0</v>
      </c>
      <c r="C107" s="13">
        <v>93</v>
      </c>
      <c r="D107" s="13">
        <v>284</v>
      </c>
      <c r="E107" s="13">
        <v>57</v>
      </c>
      <c r="F107" s="11">
        <f t="shared" si="9"/>
        <v>491</v>
      </c>
      <c r="G107" s="11">
        <f t="shared" si="10"/>
        <v>-0.61414790996784563</v>
      </c>
      <c r="H107" s="11">
        <v>-0.50663000000000002</v>
      </c>
      <c r="I107" s="11">
        <f t="shared" si="11"/>
        <v>-0.55523255813953487</v>
      </c>
      <c r="J107" s="11"/>
      <c r="K107" s="13">
        <v>120</v>
      </c>
      <c r="L107" s="13">
        <v>0</v>
      </c>
      <c r="M107" s="13">
        <v>198</v>
      </c>
      <c r="N107" s="13">
        <v>203</v>
      </c>
      <c r="O107" s="13">
        <v>61</v>
      </c>
      <c r="P107" s="11">
        <v>523</v>
      </c>
      <c r="Q107" s="11">
        <f t="shared" si="12"/>
        <v>-1.4577259475218658E-2</v>
      </c>
      <c r="R107" s="11">
        <v>-1.247E-2</v>
      </c>
      <c r="S107" s="11">
        <f t="shared" si="13"/>
        <v>-1.3440860215053764E-2</v>
      </c>
      <c r="T107" s="11"/>
      <c r="U107" s="13">
        <v>120</v>
      </c>
      <c r="V107" s="13">
        <v>0</v>
      </c>
      <c r="W107" s="13">
        <v>346</v>
      </c>
      <c r="X107" s="13">
        <v>63</v>
      </c>
      <c r="Y107" s="13">
        <v>50</v>
      </c>
      <c r="Z107" s="11">
        <v>509</v>
      </c>
      <c r="AA107" s="11">
        <f t="shared" si="14"/>
        <v>0.86018237082066873</v>
      </c>
      <c r="AB107" s="11">
        <f t="shared" si="15"/>
        <v>0.69193154034229831</v>
      </c>
      <c r="AC107" s="11">
        <f t="shared" si="16"/>
        <v>0.76693766937669372</v>
      </c>
      <c r="AD107" s="13">
        <v>1.0260069999999999</v>
      </c>
      <c r="AF107" s="13">
        <v>0.92627300000000001</v>
      </c>
      <c r="AG107" s="11"/>
      <c r="AH107" s="13">
        <v>0.97090200000000004</v>
      </c>
    </row>
    <row r="108" spans="1:34">
      <c r="A108" s="13">
        <v>120</v>
      </c>
      <c r="B108" s="13">
        <v>15</v>
      </c>
      <c r="C108" s="13">
        <v>212</v>
      </c>
      <c r="D108" s="13">
        <v>175</v>
      </c>
      <c r="E108" s="13">
        <v>65</v>
      </c>
      <c r="F108" s="11">
        <f t="shared" si="9"/>
        <v>517</v>
      </c>
      <c r="G108" s="11">
        <f t="shared" si="10"/>
        <v>0.10979228486646884</v>
      </c>
      <c r="H108" s="11">
        <v>9.5606999999999998E-2</v>
      </c>
      <c r="I108" s="11">
        <f t="shared" si="11"/>
        <v>0.10220994475138122</v>
      </c>
      <c r="J108" s="11"/>
      <c r="K108" s="13">
        <v>120</v>
      </c>
      <c r="L108" s="13">
        <v>15</v>
      </c>
      <c r="M108" s="13">
        <v>185</v>
      </c>
      <c r="N108" s="13">
        <v>188</v>
      </c>
      <c r="O108" s="13">
        <v>58</v>
      </c>
      <c r="P108" s="11">
        <v>489</v>
      </c>
      <c r="Q108" s="11">
        <f t="shared" si="12"/>
        <v>-9.7087378640776691E-3</v>
      </c>
      <c r="R108" s="11">
        <v>-8.0400000000000003E-3</v>
      </c>
      <c r="S108" s="11">
        <f t="shared" si="13"/>
        <v>-8.7976539589442824E-3</v>
      </c>
      <c r="T108" s="11"/>
      <c r="U108" s="13">
        <v>120</v>
      </c>
      <c r="V108" s="13">
        <v>15</v>
      </c>
      <c r="W108" s="13">
        <v>385</v>
      </c>
      <c r="X108" s="13">
        <v>51</v>
      </c>
      <c r="Y108" s="13">
        <v>35</v>
      </c>
      <c r="Z108" s="11">
        <v>506</v>
      </c>
      <c r="AA108" s="11">
        <f t="shared" si="14"/>
        <v>1.0245398773006136</v>
      </c>
      <c r="AB108" s="11">
        <f t="shared" si="15"/>
        <v>0.76605504587155959</v>
      </c>
      <c r="AC108" s="11">
        <f t="shared" si="16"/>
        <v>0.87664041994750652</v>
      </c>
      <c r="AD108" s="13">
        <v>1.01227</v>
      </c>
      <c r="AF108" s="13">
        <v>0.88302800000000004</v>
      </c>
      <c r="AG108" s="11"/>
      <c r="AH108" s="13">
        <v>0.93832000000000004</v>
      </c>
    </row>
    <row r="109" spans="1:34">
      <c r="A109" s="13">
        <v>120</v>
      </c>
      <c r="B109" s="13">
        <v>30</v>
      </c>
      <c r="C109" s="13">
        <v>247</v>
      </c>
      <c r="D109" s="13">
        <v>138</v>
      </c>
      <c r="E109" s="13">
        <v>53</v>
      </c>
      <c r="F109" s="11">
        <f t="shared" si="9"/>
        <v>491</v>
      </c>
      <c r="G109" s="11">
        <f t="shared" si="10"/>
        <v>0.35048231511254019</v>
      </c>
      <c r="H109" s="11">
        <v>0.28311700000000001</v>
      </c>
      <c r="I109" s="11">
        <f t="shared" si="11"/>
        <v>0.31321839080459768</v>
      </c>
      <c r="J109" s="11"/>
      <c r="K109" s="13">
        <v>120</v>
      </c>
      <c r="L109" s="13">
        <v>30</v>
      </c>
      <c r="M109" s="13">
        <v>278</v>
      </c>
      <c r="N109" s="13">
        <v>118</v>
      </c>
      <c r="O109" s="13">
        <v>53</v>
      </c>
      <c r="P109" s="11">
        <v>502</v>
      </c>
      <c r="Q109" s="11">
        <f t="shared" si="12"/>
        <v>0.49689440993788819</v>
      </c>
      <c r="R109" s="11">
        <v>0.40404000000000001</v>
      </c>
      <c r="S109" s="11">
        <f t="shared" si="13"/>
        <v>0.44568245125348188</v>
      </c>
      <c r="T109" s="11"/>
      <c r="U109" s="13">
        <v>120</v>
      </c>
      <c r="V109" s="13">
        <v>30</v>
      </c>
      <c r="W109" s="13">
        <v>342</v>
      </c>
      <c r="X109" s="13">
        <v>71</v>
      </c>
      <c r="Y109" s="13">
        <v>43</v>
      </c>
      <c r="Z109" s="11">
        <v>499</v>
      </c>
      <c r="AA109" s="11">
        <f t="shared" si="14"/>
        <v>0.84952978056426331</v>
      </c>
      <c r="AB109" s="11">
        <f t="shared" si="15"/>
        <v>0.6561743341404358</v>
      </c>
      <c r="AC109" s="11">
        <f t="shared" si="16"/>
        <v>0.7404371584699454</v>
      </c>
      <c r="AD109" s="13">
        <v>1.0192479999999999</v>
      </c>
      <c r="AF109" s="13">
        <v>0.906999</v>
      </c>
      <c r="AG109" s="11"/>
      <c r="AH109" s="13">
        <v>0.956264</v>
      </c>
    </row>
    <row r="110" spans="1:34">
      <c r="A110" s="13">
        <v>120</v>
      </c>
      <c r="B110" s="13">
        <v>45</v>
      </c>
      <c r="C110" s="13">
        <v>172</v>
      </c>
      <c r="D110" s="13">
        <v>199</v>
      </c>
      <c r="E110" s="13">
        <v>76</v>
      </c>
      <c r="F110" s="11">
        <f t="shared" si="9"/>
        <v>523</v>
      </c>
      <c r="G110" s="11">
        <f t="shared" si="10"/>
        <v>-7.8717201166180764E-2</v>
      </c>
      <c r="H110" s="11">
        <v>-7.2779999999999997E-2</v>
      </c>
      <c r="I110" s="11">
        <f t="shared" si="11"/>
        <v>-7.5630252100840331E-2</v>
      </c>
      <c r="J110" s="11"/>
      <c r="K110" s="13">
        <v>120</v>
      </c>
      <c r="L110" s="13">
        <v>45</v>
      </c>
      <c r="M110" s="13">
        <v>350</v>
      </c>
      <c r="N110" s="13">
        <v>75</v>
      </c>
      <c r="O110" s="13">
        <v>44</v>
      </c>
      <c r="P110" s="11">
        <v>513</v>
      </c>
      <c r="Q110" s="11">
        <f t="shared" si="12"/>
        <v>0.82582582582582587</v>
      </c>
      <c r="R110" s="11">
        <v>0.64705900000000005</v>
      </c>
      <c r="S110" s="11">
        <f t="shared" si="13"/>
        <v>0.72559366754617416</v>
      </c>
      <c r="T110" s="11"/>
      <c r="U110" s="13">
        <v>120</v>
      </c>
      <c r="V110" s="13">
        <v>45</v>
      </c>
      <c r="W110" s="13">
        <v>289</v>
      </c>
      <c r="X110" s="13">
        <v>112</v>
      </c>
      <c r="Y110" s="13">
        <v>62</v>
      </c>
      <c r="Z110" s="11">
        <v>525</v>
      </c>
      <c r="AA110" s="11">
        <f t="shared" si="14"/>
        <v>0.5130434782608696</v>
      </c>
      <c r="AB110" s="11">
        <f t="shared" si="15"/>
        <v>0.44139650872817954</v>
      </c>
      <c r="AC110" s="11">
        <f t="shared" si="16"/>
        <v>0.47453083109919569</v>
      </c>
      <c r="AD110" s="13">
        <v>0.98585400000000001</v>
      </c>
      <c r="AF110" s="13">
        <v>0.89053400000000005</v>
      </c>
      <c r="AG110" s="11"/>
      <c r="AH110" s="13">
        <v>0.93282399999999999</v>
      </c>
    </row>
    <row r="111" spans="1:34">
      <c r="A111" s="13">
        <v>120</v>
      </c>
      <c r="B111" s="13">
        <v>60</v>
      </c>
      <c r="C111" s="13">
        <v>116</v>
      </c>
      <c r="D111" s="13">
        <v>314</v>
      </c>
      <c r="E111" s="13">
        <v>65</v>
      </c>
      <c r="F111" s="11">
        <f t="shared" si="9"/>
        <v>560</v>
      </c>
      <c r="G111" s="11">
        <f t="shared" si="10"/>
        <v>-0.52105263157894732</v>
      </c>
      <c r="H111" s="11">
        <v>-0.46046999999999999</v>
      </c>
      <c r="I111" s="11">
        <f t="shared" si="11"/>
        <v>-0.48888888888888887</v>
      </c>
      <c r="J111" s="11"/>
      <c r="K111" s="13">
        <v>120</v>
      </c>
      <c r="L111" s="13">
        <v>60</v>
      </c>
      <c r="M111" s="13">
        <v>357</v>
      </c>
      <c r="N111" s="13">
        <v>55</v>
      </c>
      <c r="O111" s="13">
        <v>51</v>
      </c>
      <c r="P111" s="11">
        <v>514</v>
      </c>
      <c r="Q111" s="11">
        <f t="shared" si="12"/>
        <v>0.90419161676646709</v>
      </c>
      <c r="R111" s="11">
        <v>0.73301000000000005</v>
      </c>
      <c r="S111" s="11">
        <f t="shared" si="13"/>
        <v>0.80965147453083108</v>
      </c>
      <c r="T111" s="11"/>
      <c r="U111" s="13">
        <v>120</v>
      </c>
      <c r="V111" s="13">
        <v>60</v>
      </c>
      <c r="W111" s="13">
        <v>183</v>
      </c>
      <c r="X111" s="13">
        <v>185</v>
      </c>
      <c r="Y111" s="13">
        <v>67</v>
      </c>
      <c r="Z111" s="11">
        <v>502</v>
      </c>
      <c r="AA111" s="11">
        <f t="shared" si="14"/>
        <v>-6.2111801242236021E-3</v>
      </c>
      <c r="AB111" s="11">
        <f t="shared" si="15"/>
        <v>-5.434782608695652E-3</v>
      </c>
      <c r="AC111" s="11">
        <f t="shared" si="16"/>
        <v>-5.7971014492753624E-3</v>
      </c>
      <c r="AD111" s="13">
        <v>1.02179</v>
      </c>
      <c r="AF111" s="13">
        <v>0.93252000000000002</v>
      </c>
      <c r="AG111" s="11"/>
      <c r="AH111" s="13">
        <v>0.97281200000000001</v>
      </c>
    </row>
    <row r="112" spans="1:34">
      <c r="A112" s="13">
        <v>120</v>
      </c>
      <c r="B112" s="13">
        <v>75</v>
      </c>
      <c r="C112" s="13">
        <v>77</v>
      </c>
      <c r="D112" s="13">
        <v>353</v>
      </c>
      <c r="E112" s="13">
        <v>48</v>
      </c>
      <c r="F112" s="11">
        <f t="shared" si="9"/>
        <v>526</v>
      </c>
      <c r="G112" s="11">
        <f t="shared" si="10"/>
        <v>-0.79768786127167635</v>
      </c>
      <c r="H112" s="11">
        <v>-0.64185999999999999</v>
      </c>
      <c r="I112" s="11">
        <f t="shared" si="11"/>
        <v>-0.71134020618556704</v>
      </c>
      <c r="J112" s="11"/>
      <c r="K112" s="13">
        <v>120</v>
      </c>
      <c r="L112" s="13">
        <v>75</v>
      </c>
      <c r="M112" s="13">
        <v>295</v>
      </c>
      <c r="N112" s="13">
        <v>124</v>
      </c>
      <c r="O112" s="13">
        <v>51</v>
      </c>
      <c r="P112" s="11">
        <v>521</v>
      </c>
      <c r="Q112" s="11">
        <f t="shared" si="12"/>
        <v>0.50146627565982405</v>
      </c>
      <c r="R112" s="11">
        <v>0.40811500000000001</v>
      </c>
      <c r="S112" s="11">
        <f t="shared" si="13"/>
        <v>0.45</v>
      </c>
      <c r="T112" s="11"/>
      <c r="U112" s="13">
        <v>120</v>
      </c>
      <c r="V112" s="13">
        <v>75</v>
      </c>
      <c r="W112" s="13">
        <v>88</v>
      </c>
      <c r="X112" s="13">
        <v>315</v>
      </c>
      <c r="Y112" s="13">
        <v>54</v>
      </c>
      <c r="Z112" s="11">
        <v>511</v>
      </c>
      <c r="AA112" s="11">
        <f t="shared" si="14"/>
        <v>-0.6858006042296072</v>
      </c>
      <c r="AB112" s="11">
        <f t="shared" si="15"/>
        <v>-0.56327543424317617</v>
      </c>
      <c r="AC112" s="11">
        <f t="shared" si="16"/>
        <v>-0.61852861035422346</v>
      </c>
      <c r="AD112" s="13">
        <v>1.0791539999999999</v>
      </c>
      <c r="AF112" s="13">
        <v>0.96987599999999996</v>
      </c>
      <c r="AG112" s="11"/>
      <c r="AH112" s="13">
        <v>1.018813</v>
      </c>
    </row>
    <row r="113" spans="1:34">
      <c r="A113" s="13">
        <v>120</v>
      </c>
      <c r="B113" s="13">
        <v>90</v>
      </c>
      <c r="C113" s="13">
        <v>115</v>
      </c>
      <c r="D113" s="13">
        <v>275</v>
      </c>
      <c r="E113" s="13">
        <v>62</v>
      </c>
      <c r="F113" s="11">
        <f t="shared" si="9"/>
        <v>514</v>
      </c>
      <c r="G113" s="11">
        <f t="shared" si="10"/>
        <v>-0.47904191616766467</v>
      </c>
      <c r="H113" s="11">
        <v>-0.41026000000000001</v>
      </c>
      <c r="I113" s="11">
        <f t="shared" si="11"/>
        <v>-0.44198895027624308</v>
      </c>
      <c r="J113" s="11"/>
      <c r="K113" s="13">
        <v>120</v>
      </c>
      <c r="L113" s="13">
        <v>90</v>
      </c>
      <c r="M113" s="13">
        <v>197</v>
      </c>
      <c r="N113" s="13">
        <v>179</v>
      </c>
      <c r="O113" s="13">
        <v>60</v>
      </c>
      <c r="P113" s="11">
        <v>496</v>
      </c>
      <c r="Q113" s="11">
        <f t="shared" si="12"/>
        <v>5.6962025316455694E-2</v>
      </c>
      <c r="R113" s="11">
        <v>4.7871999999999998E-2</v>
      </c>
      <c r="S113" s="11">
        <f t="shared" si="13"/>
        <v>5.2023121387283239E-2</v>
      </c>
      <c r="T113" s="11"/>
      <c r="U113" s="13">
        <v>120</v>
      </c>
      <c r="V113" s="13">
        <v>90</v>
      </c>
      <c r="W113" s="13">
        <v>64</v>
      </c>
      <c r="X113" s="13">
        <v>371</v>
      </c>
      <c r="Y113" s="13">
        <v>45</v>
      </c>
      <c r="Z113" s="11">
        <v>525</v>
      </c>
      <c r="AA113" s="11">
        <f t="shared" si="14"/>
        <v>-0.88985507246376816</v>
      </c>
      <c r="AB113" s="11">
        <f t="shared" si="15"/>
        <v>-0.70574712643678161</v>
      </c>
      <c r="AC113" s="11">
        <f t="shared" si="16"/>
        <v>-0.78717948717948716</v>
      </c>
      <c r="AD113" s="13">
        <v>1.0050790000000001</v>
      </c>
      <c r="AF113" s="13">
        <v>0.90816200000000002</v>
      </c>
      <c r="AG113" s="11"/>
      <c r="AH113" s="13">
        <v>0.95135599999999998</v>
      </c>
    </row>
    <row r="114" spans="1:34">
      <c r="A114" s="13">
        <v>120</v>
      </c>
      <c r="B114" s="13">
        <v>105</v>
      </c>
      <c r="C114" s="13">
        <v>198</v>
      </c>
      <c r="D114" s="13">
        <v>192</v>
      </c>
      <c r="E114" s="13">
        <v>63</v>
      </c>
      <c r="F114" s="11">
        <f t="shared" si="9"/>
        <v>516</v>
      </c>
      <c r="G114" s="11">
        <f t="shared" si="10"/>
        <v>1.7857142857142856E-2</v>
      </c>
      <c r="H114" s="11">
        <v>1.5384999999999999E-2</v>
      </c>
      <c r="I114" s="11">
        <f t="shared" si="11"/>
        <v>1.6528925619834711E-2</v>
      </c>
      <c r="J114" s="11"/>
      <c r="K114" s="13">
        <v>120</v>
      </c>
      <c r="L114" s="13">
        <v>105</v>
      </c>
      <c r="M114" s="13">
        <v>190</v>
      </c>
      <c r="N114" s="13">
        <v>187</v>
      </c>
      <c r="O114" s="13">
        <v>70</v>
      </c>
      <c r="P114" s="11">
        <v>517</v>
      </c>
      <c r="Q114" s="11">
        <f t="shared" si="12"/>
        <v>8.9020771513353119E-3</v>
      </c>
      <c r="R114" s="11">
        <v>7.9579999999999998E-3</v>
      </c>
      <c r="S114" s="11">
        <f t="shared" si="13"/>
        <v>8.4033613445378148E-3</v>
      </c>
      <c r="T114" s="11"/>
      <c r="U114" s="13">
        <v>120</v>
      </c>
      <c r="V114" s="13">
        <v>105</v>
      </c>
      <c r="W114" s="13">
        <v>60</v>
      </c>
      <c r="X114" s="13">
        <v>399</v>
      </c>
      <c r="Y114" s="13">
        <v>27</v>
      </c>
      <c r="Z114" s="11">
        <v>513</v>
      </c>
      <c r="AA114" s="11">
        <f t="shared" si="14"/>
        <v>-1.0180180180180181</v>
      </c>
      <c r="AB114" s="11">
        <f t="shared" si="15"/>
        <v>-0.73856209150326801</v>
      </c>
      <c r="AC114" s="11">
        <f t="shared" si="16"/>
        <v>-0.85606060606060608</v>
      </c>
      <c r="AD114" s="13">
        <v>1.009009</v>
      </c>
      <c r="AF114" s="13">
        <v>0.86928099999999997</v>
      </c>
      <c r="AG114" s="11"/>
      <c r="AH114" s="13">
        <v>0.92803000000000002</v>
      </c>
    </row>
    <row r="115" spans="1:34">
      <c r="A115" s="13">
        <v>120</v>
      </c>
      <c r="B115" s="13">
        <v>120</v>
      </c>
      <c r="C115" s="13">
        <v>221</v>
      </c>
      <c r="D115" s="13">
        <v>165</v>
      </c>
      <c r="E115" s="13">
        <v>62</v>
      </c>
      <c r="F115" s="11">
        <f t="shared" si="9"/>
        <v>510</v>
      </c>
      <c r="G115" s="11">
        <f t="shared" si="10"/>
        <v>0.16969696969696971</v>
      </c>
      <c r="H115" s="11">
        <v>0.14507800000000001</v>
      </c>
      <c r="I115" s="11">
        <f t="shared" si="11"/>
        <v>0.15642458100558659</v>
      </c>
      <c r="J115" s="11"/>
      <c r="K115" s="13">
        <v>120</v>
      </c>
      <c r="L115" s="13">
        <v>120</v>
      </c>
      <c r="M115" s="13">
        <v>262</v>
      </c>
      <c r="N115" s="13">
        <v>132</v>
      </c>
      <c r="O115" s="13">
        <v>58</v>
      </c>
      <c r="P115" s="11">
        <v>510</v>
      </c>
      <c r="Q115" s="11">
        <f t="shared" si="12"/>
        <v>0.39393939393939392</v>
      </c>
      <c r="R115" s="11">
        <v>0.32994899999999999</v>
      </c>
      <c r="S115" s="11">
        <f t="shared" si="13"/>
        <v>0.35911602209944754</v>
      </c>
      <c r="T115" s="11"/>
      <c r="U115" s="13">
        <v>120</v>
      </c>
      <c r="V115" s="13">
        <v>120</v>
      </c>
      <c r="W115" s="13">
        <v>64</v>
      </c>
      <c r="X115" s="13">
        <v>351</v>
      </c>
      <c r="Y115" s="13">
        <v>56</v>
      </c>
      <c r="Z115" s="11">
        <v>527</v>
      </c>
      <c r="AA115" s="11">
        <f t="shared" si="14"/>
        <v>-0.82708933717579247</v>
      </c>
      <c r="AB115" s="11">
        <f t="shared" si="15"/>
        <v>-0.69156626506024099</v>
      </c>
      <c r="AC115" s="11">
        <f t="shared" si="16"/>
        <v>-0.75328083989501315</v>
      </c>
      <c r="AD115" s="13">
        <v>0.96464300000000003</v>
      </c>
      <c r="AF115" s="13">
        <v>0.88902800000000004</v>
      </c>
      <c r="AG115" s="11"/>
      <c r="AH115" s="13">
        <v>0.92348399999999997</v>
      </c>
    </row>
    <row r="116" spans="1:34">
      <c r="A116" s="13">
        <v>120</v>
      </c>
      <c r="B116" s="13">
        <v>135</v>
      </c>
      <c r="C116" s="13">
        <v>192</v>
      </c>
      <c r="D116" s="13">
        <v>171</v>
      </c>
      <c r="E116" s="13">
        <v>53</v>
      </c>
      <c r="F116" s="11">
        <f t="shared" si="9"/>
        <v>469</v>
      </c>
      <c r="G116" s="11">
        <f t="shared" si="10"/>
        <v>7.2664359861591699E-2</v>
      </c>
      <c r="H116" s="11">
        <v>5.7851E-2</v>
      </c>
      <c r="I116" s="11">
        <f t="shared" si="11"/>
        <v>6.4417177914110432E-2</v>
      </c>
      <c r="J116" s="11"/>
      <c r="K116" s="13">
        <v>120</v>
      </c>
      <c r="L116" s="13">
        <v>135</v>
      </c>
      <c r="M116" s="13">
        <v>350</v>
      </c>
      <c r="N116" s="13">
        <v>62</v>
      </c>
      <c r="O116" s="13">
        <v>54</v>
      </c>
      <c r="P116" s="11">
        <v>520</v>
      </c>
      <c r="Q116" s="11">
        <f t="shared" si="12"/>
        <v>0.84705882352941175</v>
      </c>
      <c r="R116" s="11">
        <v>0.69902900000000001</v>
      </c>
      <c r="S116" s="11">
        <f t="shared" si="13"/>
        <v>0.76595744680851063</v>
      </c>
      <c r="T116" s="11"/>
      <c r="U116" s="13">
        <v>120</v>
      </c>
      <c r="V116" s="13">
        <v>135</v>
      </c>
      <c r="W116" s="13">
        <v>103</v>
      </c>
      <c r="X116" s="13">
        <v>272</v>
      </c>
      <c r="Y116" s="13">
        <v>51</v>
      </c>
      <c r="Z116" s="11">
        <v>477</v>
      </c>
      <c r="AA116" s="11">
        <f t="shared" si="14"/>
        <v>-0.56902356902356899</v>
      </c>
      <c r="AB116" s="11">
        <f t="shared" si="15"/>
        <v>-0.45066666666666666</v>
      </c>
      <c r="AC116" s="11">
        <f t="shared" si="16"/>
        <v>-0.50297619047619047</v>
      </c>
      <c r="AD116" s="13">
        <v>1.0090429999999999</v>
      </c>
      <c r="AF116" s="13">
        <v>0.91535500000000003</v>
      </c>
      <c r="AG116" s="11"/>
      <c r="AH116" s="13">
        <v>0.95741299999999996</v>
      </c>
    </row>
    <row r="117" spans="1:34">
      <c r="A117" s="13">
        <v>120</v>
      </c>
      <c r="B117" s="13">
        <v>150</v>
      </c>
      <c r="C117" s="13">
        <v>113</v>
      </c>
      <c r="D117" s="13">
        <v>282</v>
      </c>
      <c r="E117" s="13">
        <v>50</v>
      </c>
      <c r="F117" s="11">
        <f t="shared" si="9"/>
        <v>495</v>
      </c>
      <c r="G117" s="11">
        <f t="shared" si="10"/>
        <v>-0.53650793650793649</v>
      </c>
      <c r="H117" s="11">
        <v>-0.42785000000000001</v>
      </c>
      <c r="I117" s="11">
        <f t="shared" si="11"/>
        <v>-0.47605633802816899</v>
      </c>
      <c r="J117" s="11"/>
      <c r="K117" s="13">
        <v>120</v>
      </c>
      <c r="L117" s="13">
        <v>150</v>
      </c>
      <c r="M117" s="13">
        <v>376</v>
      </c>
      <c r="N117" s="13">
        <v>68</v>
      </c>
      <c r="O117" s="13">
        <v>41</v>
      </c>
      <c r="P117" s="11">
        <v>526</v>
      </c>
      <c r="Q117" s="11">
        <f t="shared" si="12"/>
        <v>0.89017341040462428</v>
      </c>
      <c r="R117" s="11">
        <v>0.69369400000000003</v>
      </c>
      <c r="S117" s="11">
        <f t="shared" si="13"/>
        <v>0.77974683544303802</v>
      </c>
      <c r="T117" s="11"/>
      <c r="U117" s="13">
        <v>120</v>
      </c>
      <c r="V117" s="13">
        <v>150</v>
      </c>
      <c r="W117" s="13">
        <v>193</v>
      </c>
      <c r="X117" s="13">
        <v>193</v>
      </c>
      <c r="Y117" s="13">
        <v>63</v>
      </c>
      <c r="Z117" s="11">
        <v>512</v>
      </c>
      <c r="AA117" s="11">
        <f t="shared" si="14"/>
        <v>0</v>
      </c>
      <c r="AB117" s="11">
        <f t="shared" si="15"/>
        <v>0</v>
      </c>
      <c r="AC117" s="11">
        <f t="shared" si="16"/>
        <v>0</v>
      </c>
      <c r="AD117" s="13">
        <v>1.0195829999999999</v>
      </c>
      <c r="AF117" s="13">
        <v>0.90734099999999995</v>
      </c>
      <c r="AG117" s="11"/>
      <c r="AH117" s="13">
        <v>0.956654</v>
      </c>
    </row>
    <row r="118" spans="1:34">
      <c r="A118" s="13">
        <v>120</v>
      </c>
      <c r="B118" s="13">
        <v>165</v>
      </c>
      <c r="C118" s="13">
        <v>79</v>
      </c>
      <c r="D118" s="13">
        <v>345</v>
      </c>
      <c r="E118" s="13">
        <v>60</v>
      </c>
      <c r="F118" s="11">
        <f t="shared" si="9"/>
        <v>544</v>
      </c>
      <c r="G118" s="11">
        <f t="shared" si="10"/>
        <v>-0.73076923076923073</v>
      </c>
      <c r="H118" s="11">
        <v>-0.62736000000000003</v>
      </c>
      <c r="I118" s="11">
        <f t="shared" si="11"/>
        <v>-0.67512690355329952</v>
      </c>
      <c r="J118" s="11"/>
      <c r="K118" s="13">
        <v>120</v>
      </c>
      <c r="L118" s="13">
        <v>165</v>
      </c>
      <c r="M118" s="13">
        <v>257</v>
      </c>
      <c r="N118" s="13">
        <v>119</v>
      </c>
      <c r="O118" s="13">
        <v>58</v>
      </c>
      <c r="P118" s="11">
        <v>492</v>
      </c>
      <c r="Q118" s="11">
        <f t="shared" si="12"/>
        <v>0.44230769230769229</v>
      </c>
      <c r="R118" s="11">
        <v>0.36702099999999999</v>
      </c>
      <c r="S118" s="11">
        <f t="shared" si="13"/>
        <v>0.40116279069767441</v>
      </c>
      <c r="T118" s="11"/>
      <c r="U118" s="13">
        <v>120</v>
      </c>
      <c r="V118" s="13">
        <v>165</v>
      </c>
      <c r="W118" s="13">
        <v>304</v>
      </c>
      <c r="X118" s="13">
        <v>99</v>
      </c>
      <c r="Y118" s="13">
        <v>52</v>
      </c>
      <c r="Z118" s="11">
        <v>507</v>
      </c>
      <c r="AA118" s="11">
        <f t="shared" si="14"/>
        <v>0.62691131498470953</v>
      </c>
      <c r="AB118" s="11">
        <f t="shared" si="15"/>
        <v>0.50868486352357323</v>
      </c>
      <c r="AC118" s="11">
        <f t="shared" si="16"/>
        <v>0.56164383561643838</v>
      </c>
      <c r="AD118" s="13">
        <v>1.026529</v>
      </c>
      <c r="AF118" s="13">
        <v>0.94189400000000001</v>
      </c>
      <c r="AG118" s="11"/>
      <c r="AH118" s="13">
        <v>0.98043800000000003</v>
      </c>
    </row>
    <row r="119" spans="1:34">
      <c r="A119" s="13">
        <v>120</v>
      </c>
      <c r="B119" s="13">
        <v>180</v>
      </c>
      <c r="C119" s="13">
        <v>106</v>
      </c>
      <c r="D119" s="13">
        <v>295</v>
      </c>
      <c r="E119" s="13">
        <v>55</v>
      </c>
      <c r="F119" s="11">
        <f t="shared" si="9"/>
        <v>511</v>
      </c>
      <c r="G119" s="11">
        <f t="shared" si="10"/>
        <v>-0.57099697885196377</v>
      </c>
      <c r="H119" s="11">
        <v>-0.47132000000000002</v>
      </c>
      <c r="I119" s="11">
        <f t="shared" si="11"/>
        <v>-0.51639344262295084</v>
      </c>
      <c r="J119" s="11"/>
      <c r="K119" s="13">
        <v>120</v>
      </c>
      <c r="L119" s="13">
        <v>180</v>
      </c>
      <c r="M119" s="13">
        <v>191</v>
      </c>
      <c r="N119" s="13">
        <v>174</v>
      </c>
      <c r="O119" s="13">
        <v>74</v>
      </c>
      <c r="P119" s="11">
        <v>513</v>
      </c>
      <c r="Q119" s="11">
        <f t="shared" si="12"/>
        <v>5.1051051051051052E-2</v>
      </c>
      <c r="R119" s="11">
        <v>4.6574999999999998E-2</v>
      </c>
      <c r="S119" s="11">
        <f t="shared" si="13"/>
        <v>4.8710601719197708E-2</v>
      </c>
      <c r="T119" s="11"/>
      <c r="U119" s="13">
        <v>120</v>
      </c>
      <c r="V119" s="13">
        <v>180</v>
      </c>
      <c r="W119" s="13">
        <v>360</v>
      </c>
      <c r="X119" s="13">
        <v>73</v>
      </c>
      <c r="Y119" s="13">
        <v>47</v>
      </c>
      <c r="Z119" s="11">
        <v>527</v>
      </c>
      <c r="AA119" s="11">
        <f t="shared" si="14"/>
        <v>0.82708933717579247</v>
      </c>
      <c r="AB119" s="11">
        <f t="shared" si="15"/>
        <v>0.66281755196304848</v>
      </c>
      <c r="AC119" s="11">
        <f t="shared" si="16"/>
        <v>0.73589743589743595</v>
      </c>
      <c r="AD119" s="13">
        <v>1.0008889999999999</v>
      </c>
      <c r="AF119" s="13">
        <v>0.90483800000000003</v>
      </c>
      <c r="AG119" s="11"/>
      <c r="AH119" s="13">
        <v>0.94775100000000001</v>
      </c>
    </row>
    <row r="120" spans="1:34">
      <c r="A120" s="13">
        <v>135</v>
      </c>
      <c r="B120" s="13">
        <v>0</v>
      </c>
      <c r="C120" s="13">
        <v>55</v>
      </c>
      <c r="D120" s="13">
        <v>381</v>
      </c>
      <c r="E120" s="13">
        <v>38</v>
      </c>
      <c r="F120" s="11">
        <f t="shared" si="9"/>
        <v>512</v>
      </c>
      <c r="G120" s="11">
        <f t="shared" si="10"/>
        <v>-0.98192771084337349</v>
      </c>
      <c r="H120" s="11">
        <v>-0.74770999999999999</v>
      </c>
      <c r="I120" s="11">
        <f t="shared" si="11"/>
        <v>-0.84895833333333337</v>
      </c>
      <c r="J120" s="11"/>
      <c r="K120" s="13">
        <v>135</v>
      </c>
      <c r="L120" s="13">
        <v>0</v>
      </c>
      <c r="M120" s="13">
        <v>180</v>
      </c>
      <c r="N120" s="13">
        <v>179</v>
      </c>
      <c r="O120" s="13">
        <v>76</v>
      </c>
      <c r="P120" s="11">
        <v>511</v>
      </c>
      <c r="Q120" s="11">
        <f t="shared" si="12"/>
        <v>3.0211480362537764E-3</v>
      </c>
      <c r="R120" s="11">
        <v>2.7859999999999998E-3</v>
      </c>
      <c r="S120" s="11">
        <f t="shared" si="13"/>
        <v>2.8985507246376812E-3</v>
      </c>
      <c r="T120" s="11"/>
      <c r="U120" s="13">
        <v>135</v>
      </c>
      <c r="V120" s="13">
        <v>0</v>
      </c>
      <c r="W120" s="13">
        <v>176</v>
      </c>
      <c r="X120" s="13">
        <v>179</v>
      </c>
      <c r="Y120" s="13">
        <v>73</v>
      </c>
      <c r="Z120" s="11">
        <v>501</v>
      </c>
      <c r="AA120" s="11">
        <f t="shared" si="14"/>
        <v>-9.3457943925233638E-3</v>
      </c>
      <c r="AB120" s="11">
        <f t="shared" si="15"/>
        <v>-8.4507042253521118E-3</v>
      </c>
      <c r="AC120" s="11">
        <f t="shared" si="16"/>
        <v>-8.8757396449704144E-3</v>
      </c>
      <c r="AD120" s="13">
        <v>0.99096399999999996</v>
      </c>
      <c r="AF120" s="13">
        <v>0.87385500000000005</v>
      </c>
      <c r="AG120" s="11"/>
      <c r="AH120" s="13">
        <v>0.92447900000000005</v>
      </c>
    </row>
    <row r="121" spans="1:34">
      <c r="A121" s="13">
        <v>135</v>
      </c>
      <c r="B121" s="13">
        <v>15</v>
      </c>
      <c r="C121" s="13">
        <v>67</v>
      </c>
      <c r="D121" s="13">
        <v>356</v>
      </c>
      <c r="E121" s="13">
        <v>45</v>
      </c>
      <c r="F121" s="11">
        <f t="shared" si="9"/>
        <v>513</v>
      </c>
      <c r="G121" s="11">
        <f t="shared" si="10"/>
        <v>-0.86786786786786785</v>
      </c>
      <c r="H121" s="11">
        <v>-0.68322000000000005</v>
      </c>
      <c r="I121" s="11">
        <f t="shared" si="11"/>
        <v>-0.76455026455026454</v>
      </c>
      <c r="J121" s="11"/>
      <c r="K121" s="13">
        <v>135</v>
      </c>
      <c r="L121" s="13">
        <v>15</v>
      </c>
      <c r="M121" s="13">
        <v>104</v>
      </c>
      <c r="N121" s="13">
        <v>260</v>
      </c>
      <c r="O121" s="13">
        <v>69</v>
      </c>
      <c r="P121" s="11">
        <v>502</v>
      </c>
      <c r="Q121" s="11">
        <f t="shared" si="12"/>
        <v>-0.48447204968944102</v>
      </c>
      <c r="R121" s="11">
        <v>-0.42857000000000001</v>
      </c>
      <c r="S121" s="11">
        <f t="shared" si="13"/>
        <v>-0.45481049562682213</v>
      </c>
      <c r="T121" s="11"/>
      <c r="U121" s="13">
        <v>135</v>
      </c>
      <c r="V121" s="13">
        <v>15</v>
      </c>
      <c r="W121" s="13">
        <v>292</v>
      </c>
      <c r="X121" s="13">
        <v>100</v>
      </c>
      <c r="Y121" s="13">
        <v>51</v>
      </c>
      <c r="Z121" s="11">
        <v>494</v>
      </c>
      <c r="AA121" s="11">
        <f t="shared" si="14"/>
        <v>0.61146496815286622</v>
      </c>
      <c r="AB121" s="11">
        <f t="shared" si="15"/>
        <v>0.48979591836734693</v>
      </c>
      <c r="AC121" s="11">
        <f t="shared" si="16"/>
        <v>0.5439093484419264</v>
      </c>
      <c r="AD121" s="13">
        <v>1.0832079999999999</v>
      </c>
      <c r="AF121" s="13">
        <v>0.971445</v>
      </c>
      <c r="AG121" s="11"/>
      <c r="AH121" s="13">
        <v>1.021153</v>
      </c>
    </row>
    <row r="122" spans="1:34">
      <c r="A122" s="13">
        <v>135</v>
      </c>
      <c r="B122" s="13">
        <v>30</v>
      </c>
      <c r="C122" s="13">
        <v>146</v>
      </c>
      <c r="D122" s="13">
        <v>240</v>
      </c>
      <c r="E122" s="13">
        <v>60</v>
      </c>
      <c r="F122" s="11">
        <f t="shared" si="9"/>
        <v>506</v>
      </c>
      <c r="G122" s="11">
        <f t="shared" si="10"/>
        <v>-0.28834355828220859</v>
      </c>
      <c r="H122" s="11">
        <v>-0.24351999999999999</v>
      </c>
      <c r="I122" s="11">
        <f t="shared" si="11"/>
        <v>-0.2640449438202247</v>
      </c>
      <c r="J122" s="11"/>
      <c r="K122" s="13">
        <v>135</v>
      </c>
      <c r="L122" s="13">
        <v>30</v>
      </c>
      <c r="M122" s="13">
        <v>117</v>
      </c>
      <c r="N122" s="13">
        <v>279</v>
      </c>
      <c r="O122" s="13">
        <v>59</v>
      </c>
      <c r="P122" s="11">
        <v>514</v>
      </c>
      <c r="Q122" s="11">
        <f t="shared" si="12"/>
        <v>-0.48502994011976047</v>
      </c>
      <c r="R122" s="11">
        <v>-0.40909000000000001</v>
      </c>
      <c r="S122" s="11">
        <f t="shared" si="13"/>
        <v>-0.44383561643835617</v>
      </c>
      <c r="T122" s="11"/>
      <c r="U122" s="13">
        <v>135</v>
      </c>
      <c r="V122" s="13">
        <v>30</v>
      </c>
      <c r="W122" s="13">
        <v>377</v>
      </c>
      <c r="X122" s="13">
        <v>75</v>
      </c>
      <c r="Y122" s="13">
        <v>39</v>
      </c>
      <c r="Z122" s="11">
        <v>530</v>
      </c>
      <c r="AA122" s="11">
        <f t="shared" si="14"/>
        <v>0.86285714285714288</v>
      </c>
      <c r="AB122" s="11">
        <f t="shared" si="15"/>
        <v>0.66814159292035402</v>
      </c>
      <c r="AC122" s="11">
        <f t="shared" si="16"/>
        <v>0.75311720698254359</v>
      </c>
      <c r="AD122" s="13">
        <v>1.014683</v>
      </c>
      <c r="AF122" s="13">
        <v>0.90832400000000002</v>
      </c>
      <c r="AG122" s="11"/>
      <c r="AH122" s="13">
        <v>0.95520799999999995</v>
      </c>
    </row>
    <row r="123" spans="1:34">
      <c r="A123" s="13">
        <v>135</v>
      </c>
      <c r="B123" s="13">
        <v>45</v>
      </c>
      <c r="C123" s="13">
        <v>187</v>
      </c>
      <c r="D123" s="13">
        <v>192</v>
      </c>
      <c r="E123" s="13">
        <v>56</v>
      </c>
      <c r="F123" s="11">
        <f t="shared" si="9"/>
        <v>491</v>
      </c>
      <c r="G123" s="11">
        <f t="shared" si="10"/>
        <v>-1.607717041800643E-2</v>
      </c>
      <c r="H123" s="11">
        <v>-1.319E-2</v>
      </c>
      <c r="I123" s="11">
        <f t="shared" si="11"/>
        <v>-1.4492753623188406E-2</v>
      </c>
      <c r="J123" s="11"/>
      <c r="K123" s="13">
        <v>135</v>
      </c>
      <c r="L123" s="13">
        <v>45</v>
      </c>
      <c r="M123" s="13">
        <v>200</v>
      </c>
      <c r="N123" s="13">
        <v>193</v>
      </c>
      <c r="O123" s="13">
        <v>66</v>
      </c>
      <c r="P123" s="11">
        <v>525</v>
      </c>
      <c r="Q123" s="11">
        <f t="shared" si="12"/>
        <v>2.0289855072463767E-2</v>
      </c>
      <c r="R123" s="11">
        <v>1.7812000000000001E-2</v>
      </c>
      <c r="S123" s="11">
        <f t="shared" si="13"/>
        <v>1.8970189701897018E-2</v>
      </c>
      <c r="T123" s="11"/>
      <c r="U123" s="13">
        <v>135</v>
      </c>
      <c r="V123" s="13">
        <v>45</v>
      </c>
      <c r="W123" s="13">
        <v>397</v>
      </c>
      <c r="X123" s="13">
        <v>56</v>
      </c>
      <c r="Y123" s="13">
        <v>40</v>
      </c>
      <c r="Z123" s="11">
        <v>533</v>
      </c>
      <c r="AA123" s="11">
        <f t="shared" si="14"/>
        <v>0.96600566572237956</v>
      </c>
      <c r="AB123" s="11">
        <f t="shared" si="15"/>
        <v>0.7527593818984547</v>
      </c>
      <c r="AC123" s="11">
        <f t="shared" si="16"/>
        <v>0.84615384615384615</v>
      </c>
      <c r="AD123" s="13">
        <v>0.98300299999999996</v>
      </c>
      <c r="AF123" s="13">
        <v>0.87638000000000005</v>
      </c>
      <c r="AG123" s="11"/>
      <c r="AH123" s="13">
        <v>0.92307700000000004</v>
      </c>
    </row>
    <row r="124" spans="1:34">
      <c r="A124" s="13">
        <v>135</v>
      </c>
      <c r="B124" s="13">
        <v>60</v>
      </c>
      <c r="C124" s="13">
        <v>154</v>
      </c>
      <c r="D124" s="13">
        <v>252</v>
      </c>
      <c r="E124" s="13">
        <v>66</v>
      </c>
      <c r="F124" s="11">
        <f t="shared" si="9"/>
        <v>538</v>
      </c>
      <c r="G124" s="11">
        <f t="shared" si="10"/>
        <v>-0.27374301675977653</v>
      </c>
      <c r="H124" s="11">
        <v>-0.24138000000000001</v>
      </c>
      <c r="I124" s="11">
        <f t="shared" si="11"/>
        <v>-0.25654450261780104</v>
      </c>
      <c r="J124" s="11"/>
      <c r="K124" s="13">
        <v>135</v>
      </c>
      <c r="L124" s="13">
        <v>60</v>
      </c>
      <c r="M124" s="13">
        <v>267</v>
      </c>
      <c r="N124" s="13">
        <v>129</v>
      </c>
      <c r="O124" s="13">
        <v>67</v>
      </c>
      <c r="P124" s="11">
        <v>530</v>
      </c>
      <c r="Q124" s="11">
        <f t="shared" si="12"/>
        <v>0.39428571428571429</v>
      </c>
      <c r="R124" s="11">
        <v>0.34848499999999999</v>
      </c>
      <c r="S124" s="11">
        <f t="shared" si="13"/>
        <v>0.36997319034852549</v>
      </c>
      <c r="T124" s="11"/>
      <c r="U124" s="13">
        <v>135</v>
      </c>
      <c r="V124" s="13">
        <v>60</v>
      </c>
      <c r="W124" s="13">
        <v>344</v>
      </c>
      <c r="X124" s="13">
        <v>68</v>
      </c>
      <c r="Y124" s="13">
        <v>54</v>
      </c>
      <c r="Z124" s="11">
        <v>520</v>
      </c>
      <c r="AA124" s="11">
        <f t="shared" si="14"/>
        <v>0.81176470588235294</v>
      </c>
      <c r="AB124" s="11">
        <f t="shared" si="15"/>
        <v>0.66990291262135926</v>
      </c>
      <c r="AC124" s="11">
        <f t="shared" si="16"/>
        <v>0.73404255319148937</v>
      </c>
      <c r="AD124" s="13">
        <v>0.97108799999999995</v>
      </c>
      <c r="AF124" s="13">
        <v>0.89569799999999999</v>
      </c>
      <c r="AG124" s="11"/>
      <c r="AH124" s="13">
        <v>0.93001900000000004</v>
      </c>
    </row>
    <row r="125" spans="1:34">
      <c r="A125" s="13">
        <v>135</v>
      </c>
      <c r="B125" s="13">
        <v>75</v>
      </c>
      <c r="C125" s="13">
        <v>85</v>
      </c>
      <c r="D125" s="13">
        <v>324</v>
      </c>
      <c r="E125" s="13">
        <v>47</v>
      </c>
      <c r="F125" s="11">
        <f t="shared" si="9"/>
        <v>503</v>
      </c>
      <c r="G125" s="11">
        <f t="shared" si="10"/>
        <v>-0.73993808049535603</v>
      </c>
      <c r="H125" s="11">
        <v>-0.58435000000000004</v>
      </c>
      <c r="I125" s="11">
        <f t="shared" si="11"/>
        <v>-0.65300546448087426</v>
      </c>
      <c r="J125" s="11"/>
      <c r="K125" s="13">
        <v>135</v>
      </c>
      <c r="L125" s="13">
        <v>75</v>
      </c>
      <c r="M125" s="13">
        <v>266</v>
      </c>
      <c r="N125" s="13">
        <v>99</v>
      </c>
      <c r="O125" s="13">
        <v>80</v>
      </c>
      <c r="P125" s="11">
        <v>525</v>
      </c>
      <c r="Q125" s="11">
        <f t="shared" si="12"/>
        <v>0.48405797101449277</v>
      </c>
      <c r="R125" s="11">
        <v>0.457534</v>
      </c>
      <c r="S125" s="11">
        <f t="shared" si="13"/>
        <v>0.47042253521126759</v>
      </c>
      <c r="T125" s="11"/>
      <c r="U125" s="13">
        <v>135</v>
      </c>
      <c r="V125" s="13">
        <v>75</v>
      </c>
      <c r="W125" s="13">
        <v>279</v>
      </c>
      <c r="X125" s="13">
        <v>112</v>
      </c>
      <c r="Y125" s="13">
        <v>56</v>
      </c>
      <c r="Z125" s="11">
        <v>503</v>
      </c>
      <c r="AA125" s="11">
        <f t="shared" si="14"/>
        <v>0.51702786377708976</v>
      </c>
      <c r="AB125" s="11">
        <f t="shared" si="15"/>
        <v>0.42710997442455245</v>
      </c>
      <c r="AC125" s="11">
        <f t="shared" si="16"/>
        <v>0.46778711484593838</v>
      </c>
      <c r="AD125" s="13">
        <v>1.0115350000000001</v>
      </c>
      <c r="AF125" s="13">
        <v>0.92496800000000001</v>
      </c>
      <c r="AG125" s="11"/>
      <c r="AH125" s="13">
        <v>0.963673</v>
      </c>
    </row>
    <row r="126" spans="1:34">
      <c r="A126" s="13">
        <v>135</v>
      </c>
      <c r="B126" s="13">
        <v>90</v>
      </c>
      <c r="C126" s="13">
        <v>44</v>
      </c>
      <c r="D126" s="13">
        <v>405</v>
      </c>
      <c r="E126" s="13">
        <v>36</v>
      </c>
      <c r="F126" s="11">
        <f t="shared" si="9"/>
        <v>521</v>
      </c>
      <c r="G126" s="11">
        <f t="shared" si="10"/>
        <v>-1.0586510263929618</v>
      </c>
      <c r="H126" s="11">
        <v>-0.80401</v>
      </c>
      <c r="I126" s="11">
        <f t="shared" si="11"/>
        <v>-0.91392405063291138</v>
      </c>
      <c r="J126" s="11"/>
      <c r="K126" s="13">
        <v>135</v>
      </c>
      <c r="L126" s="13">
        <v>90</v>
      </c>
      <c r="M126" s="13">
        <v>194</v>
      </c>
      <c r="N126" s="13">
        <v>176</v>
      </c>
      <c r="O126" s="13">
        <v>66</v>
      </c>
      <c r="P126" s="11">
        <v>502</v>
      </c>
      <c r="Q126" s="11">
        <f t="shared" si="12"/>
        <v>5.5900621118012424E-2</v>
      </c>
      <c r="R126" s="11">
        <v>4.8648999999999998E-2</v>
      </c>
      <c r="S126" s="11">
        <f t="shared" si="13"/>
        <v>5.2023121387283239E-2</v>
      </c>
      <c r="T126" s="11"/>
      <c r="U126" s="13">
        <v>135</v>
      </c>
      <c r="V126" s="13">
        <v>90</v>
      </c>
      <c r="W126" s="13">
        <v>158</v>
      </c>
      <c r="X126" s="13">
        <v>195</v>
      </c>
      <c r="Y126" s="13">
        <v>68</v>
      </c>
      <c r="Z126" s="11">
        <v>489</v>
      </c>
      <c r="AA126" s="11">
        <f t="shared" si="14"/>
        <v>-0.11974110032362459</v>
      </c>
      <c r="AB126" s="11">
        <f t="shared" si="15"/>
        <v>-0.10481586402266289</v>
      </c>
      <c r="AC126" s="11">
        <f t="shared" si="16"/>
        <v>-0.11178247734138973</v>
      </c>
      <c r="AD126" s="13">
        <v>1.029326</v>
      </c>
      <c r="AF126" s="13">
        <v>0.90200499999999995</v>
      </c>
      <c r="AG126" s="11"/>
      <c r="AH126" s="13">
        <v>0.95696199999999998</v>
      </c>
    </row>
    <row r="127" spans="1:34">
      <c r="A127" s="13">
        <v>135</v>
      </c>
      <c r="B127" s="13">
        <v>105</v>
      </c>
      <c r="C127" s="13">
        <v>70</v>
      </c>
      <c r="D127" s="13">
        <v>334</v>
      </c>
      <c r="E127" s="13">
        <v>49</v>
      </c>
      <c r="F127" s="11">
        <f t="shared" si="9"/>
        <v>502</v>
      </c>
      <c r="G127" s="11">
        <f t="shared" si="10"/>
        <v>-0.81987577639751552</v>
      </c>
      <c r="H127" s="11">
        <v>-0.65347</v>
      </c>
      <c r="I127" s="11">
        <f t="shared" si="11"/>
        <v>-0.72727272727272729</v>
      </c>
      <c r="J127" s="11"/>
      <c r="K127" s="13">
        <v>135</v>
      </c>
      <c r="L127" s="13">
        <v>105</v>
      </c>
      <c r="M127" s="13">
        <v>118</v>
      </c>
      <c r="N127" s="13">
        <v>255</v>
      </c>
      <c r="O127" s="13">
        <v>58</v>
      </c>
      <c r="P127" s="11">
        <v>489</v>
      </c>
      <c r="Q127" s="11">
        <f t="shared" si="12"/>
        <v>-0.44336569579288027</v>
      </c>
      <c r="R127" s="11">
        <v>-0.36729000000000001</v>
      </c>
      <c r="S127" s="11">
        <f t="shared" si="13"/>
        <v>-0.40175953079178883</v>
      </c>
      <c r="T127" s="11"/>
      <c r="U127" s="13">
        <v>135</v>
      </c>
      <c r="V127" s="13">
        <v>105</v>
      </c>
      <c r="W127" s="13">
        <v>103</v>
      </c>
      <c r="X127" s="13">
        <v>282</v>
      </c>
      <c r="Y127" s="13">
        <v>43</v>
      </c>
      <c r="Z127" s="11">
        <v>471</v>
      </c>
      <c r="AA127" s="11">
        <f t="shared" si="14"/>
        <v>-0.61512027491408938</v>
      </c>
      <c r="AB127" s="11">
        <f t="shared" si="15"/>
        <v>-0.46493506493506492</v>
      </c>
      <c r="AC127" s="11">
        <f t="shared" si="16"/>
        <v>-0.52958579881656809</v>
      </c>
      <c r="AD127" s="13">
        <v>1.0572250000000001</v>
      </c>
      <c r="AF127" s="13">
        <v>0.94080600000000003</v>
      </c>
      <c r="AG127" s="11"/>
      <c r="AH127" s="13">
        <v>0.99210699999999996</v>
      </c>
    </row>
    <row r="128" spans="1:34">
      <c r="A128" s="13">
        <v>135</v>
      </c>
      <c r="B128" s="13">
        <v>120</v>
      </c>
      <c r="C128" s="13">
        <v>136</v>
      </c>
      <c r="D128" s="13">
        <v>224</v>
      </c>
      <c r="E128" s="13">
        <v>48</v>
      </c>
      <c r="F128" s="11">
        <f t="shared" si="9"/>
        <v>456</v>
      </c>
      <c r="G128" s="11">
        <f t="shared" si="10"/>
        <v>-0.3188405797101449</v>
      </c>
      <c r="H128" s="11">
        <v>-0.24443999999999999</v>
      </c>
      <c r="I128" s="11">
        <f t="shared" si="11"/>
        <v>-0.27672955974842767</v>
      </c>
      <c r="J128" s="11"/>
      <c r="K128" s="13">
        <v>135</v>
      </c>
      <c r="L128" s="13">
        <v>120</v>
      </c>
      <c r="M128" s="13">
        <v>122</v>
      </c>
      <c r="N128" s="13">
        <v>238</v>
      </c>
      <c r="O128" s="13">
        <v>46</v>
      </c>
      <c r="P128" s="11">
        <v>452</v>
      </c>
      <c r="Q128" s="11">
        <f t="shared" si="12"/>
        <v>-0.4264705882352941</v>
      </c>
      <c r="R128" s="11">
        <v>-0.32222000000000001</v>
      </c>
      <c r="S128" s="11">
        <f t="shared" si="13"/>
        <v>-0.36708860759493672</v>
      </c>
      <c r="T128" s="11"/>
      <c r="U128" s="13">
        <v>135</v>
      </c>
      <c r="V128" s="13">
        <v>120</v>
      </c>
      <c r="W128" s="13">
        <v>67</v>
      </c>
      <c r="X128" s="13">
        <v>358</v>
      </c>
      <c r="Y128" s="13">
        <v>46</v>
      </c>
      <c r="Z128" s="11">
        <v>517</v>
      </c>
      <c r="AA128" s="11">
        <f t="shared" si="14"/>
        <v>-0.86350148367952517</v>
      </c>
      <c r="AB128" s="11">
        <f t="shared" si="15"/>
        <v>-0.68470588235294116</v>
      </c>
      <c r="AC128" s="11">
        <f t="shared" si="16"/>
        <v>-0.76377952755905509</v>
      </c>
      <c r="AD128" s="13">
        <v>1.0060960000000001</v>
      </c>
      <c r="AF128" s="13">
        <v>0.89680400000000005</v>
      </c>
      <c r="AG128" s="11"/>
      <c r="AH128" s="13">
        <v>0.94479400000000002</v>
      </c>
    </row>
    <row r="129" spans="1:34">
      <c r="A129" s="13">
        <v>135</v>
      </c>
      <c r="B129" s="13">
        <v>135</v>
      </c>
      <c r="C129" s="13">
        <v>197</v>
      </c>
      <c r="D129" s="13">
        <v>187</v>
      </c>
      <c r="E129" s="13">
        <v>60</v>
      </c>
      <c r="F129" s="11">
        <f t="shared" si="9"/>
        <v>504</v>
      </c>
      <c r="G129" s="11">
        <f t="shared" si="10"/>
        <v>3.0864197530864196E-2</v>
      </c>
      <c r="H129" s="11">
        <v>2.6041999999999999E-2</v>
      </c>
      <c r="I129" s="11">
        <f t="shared" si="11"/>
        <v>2.8248587570621469E-2</v>
      </c>
      <c r="J129" s="11"/>
      <c r="K129" s="13">
        <v>135</v>
      </c>
      <c r="L129" s="13">
        <v>135</v>
      </c>
      <c r="M129" s="13">
        <v>222</v>
      </c>
      <c r="N129" s="13">
        <v>186</v>
      </c>
      <c r="O129" s="13">
        <v>64</v>
      </c>
      <c r="P129" s="11">
        <v>536</v>
      </c>
      <c r="Q129" s="11">
        <f t="shared" si="12"/>
        <v>0.10112359550561797</v>
      </c>
      <c r="R129" s="11">
        <v>8.8234999999999994E-2</v>
      </c>
      <c r="S129" s="11">
        <f t="shared" si="13"/>
        <v>9.4240837696335081E-2</v>
      </c>
      <c r="T129" s="11"/>
      <c r="U129" s="13">
        <v>135</v>
      </c>
      <c r="V129" s="13">
        <v>135</v>
      </c>
      <c r="W129" s="13">
        <v>47</v>
      </c>
      <c r="X129" s="13">
        <v>410</v>
      </c>
      <c r="Y129" s="13">
        <v>28</v>
      </c>
      <c r="Z129" s="11">
        <v>513</v>
      </c>
      <c r="AA129" s="11">
        <f t="shared" si="14"/>
        <v>-1.0900900900900901</v>
      </c>
      <c r="AB129" s="11">
        <f t="shared" si="15"/>
        <v>-0.79431072210065645</v>
      </c>
      <c r="AC129" s="11">
        <f t="shared" si="16"/>
        <v>-0.91898734177215191</v>
      </c>
      <c r="AD129" s="13">
        <v>1.045045</v>
      </c>
      <c r="AF129" s="13">
        <v>0.89715500000000004</v>
      </c>
      <c r="AG129" s="11"/>
      <c r="AH129" s="13">
        <v>0.95949399999999996</v>
      </c>
    </row>
    <row r="130" spans="1:34">
      <c r="A130" s="13">
        <v>135</v>
      </c>
      <c r="B130" s="13">
        <v>150</v>
      </c>
      <c r="C130" s="13">
        <v>150</v>
      </c>
      <c r="D130" s="13">
        <v>217</v>
      </c>
      <c r="E130" s="13">
        <v>61</v>
      </c>
      <c r="F130" s="11">
        <f t="shared" si="9"/>
        <v>489</v>
      </c>
      <c r="G130" s="11">
        <f t="shared" si="10"/>
        <v>-0.2168284789644013</v>
      </c>
      <c r="H130" s="11">
        <v>-0.18256</v>
      </c>
      <c r="I130" s="11">
        <f t="shared" si="11"/>
        <v>-0.19822485207100593</v>
      </c>
      <c r="J130" s="11"/>
      <c r="K130" s="13">
        <v>135</v>
      </c>
      <c r="L130" s="13">
        <v>150</v>
      </c>
      <c r="M130" s="13">
        <v>269</v>
      </c>
      <c r="N130" s="13">
        <v>112</v>
      </c>
      <c r="O130" s="13">
        <v>66</v>
      </c>
      <c r="P130" s="11">
        <v>513</v>
      </c>
      <c r="Q130" s="11">
        <f t="shared" si="12"/>
        <v>0.47147147147147145</v>
      </c>
      <c r="R130" s="11">
        <v>0.41207300000000002</v>
      </c>
      <c r="S130" s="11">
        <f t="shared" si="13"/>
        <v>0.43977591036414565</v>
      </c>
      <c r="T130" s="11"/>
      <c r="U130" s="13">
        <v>135</v>
      </c>
      <c r="V130" s="13">
        <v>150</v>
      </c>
      <c r="W130" s="13">
        <v>59</v>
      </c>
      <c r="X130" s="13">
        <v>351</v>
      </c>
      <c r="Y130" s="13">
        <v>46</v>
      </c>
      <c r="Z130" s="11">
        <v>502</v>
      </c>
      <c r="AA130" s="11">
        <f t="shared" si="14"/>
        <v>-0.90683229813664601</v>
      </c>
      <c r="AB130" s="11">
        <f t="shared" si="15"/>
        <v>-0.71219512195121948</v>
      </c>
      <c r="AC130" s="11">
        <f t="shared" si="16"/>
        <v>-0.79781420765027322</v>
      </c>
      <c r="AD130" s="13">
        <v>1.0218499999999999</v>
      </c>
      <c r="AF130" s="13">
        <v>0.92042599999999997</v>
      </c>
      <c r="AG130" s="11"/>
      <c r="AH130" s="13">
        <v>0.96545599999999998</v>
      </c>
    </row>
    <row r="131" spans="1:34">
      <c r="A131" s="13">
        <v>135</v>
      </c>
      <c r="B131" s="13">
        <v>165</v>
      </c>
      <c r="C131" s="13">
        <v>72</v>
      </c>
      <c r="D131" s="13">
        <v>340</v>
      </c>
      <c r="E131" s="13">
        <v>49</v>
      </c>
      <c r="F131" s="11">
        <f t="shared" si="9"/>
        <v>510</v>
      </c>
      <c r="G131" s="11">
        <f t="shared" si="10"/>
        <v>-0.81212121212121213</v>
      </c>
      <c r="H131" s="11">
        <v>-0.65049000000000001</v>
      </c>
      <c r="I131" s="11">
        <f t="shared" si="11"/>
        <v>-0.72237196765498657</v>
      </c>
      <c r="J131" s="11"/>
      <c r="K131" s="13">
        <v>135</v>
      </c>
      <c r="L131" s="13">
        <v>165</v>
      </c>
      <c r="M131" s="13">
        <v>276</v>
      </c>
      <c r="N131" s="13">
        <v>137</v>
      </c>
      <c r="O131" s="13">
        <v>56</v>
      </c>
      <c r="P131" s="11">
        <v>525</v>
      </c>
      <c r="Q131" s="11">
        <f t="shared" si="12"/>
        <v>0.40289855072463771</v>
      </c>
      <c r="R131" s="11">
        <v>0.33656199999999997</v>
      </c>
      <c r="S131" s="11">
        <f t="shared" si="13"/>
        <v>0.36675461741424803</v>
      </c>
      <c r="T131" s="11"/>
      <c r="U131" s="13">
        <v>135</v>
      </c>
      <c r="V131" s="13">
        <v>165</v>
      </c>
      <c r="W131" s="13">
        <v>110</v>
      </c>
      <c r="X131" s="13">
        <v>283</v>
      </c>
      <c r="Y131" s="13">
        <v>56</v>
      </c>
      <c r="Z131" s="11">
        <v>505</v>
      </c>
      <c r="AA131" s="11">
        <f t="shared" si="14"/>
        <v>-0.53230769230769226</v>
      </c>
      <c r="AB131" s="11">
        <f t="shared" si="15"/>
        <v>-0.44020356234096691</v>
      </c>
      <c r="AC131" s="11">
        <f t="shared" si="16"/>
        <v>-0.48189415041782729</v>
      </c>
      <c r="AD131" s="13">
        <v>1.0248520000000001</v>
      </c>
      <c r="AF131" s="13">
        <v>0.92685200000000001</v>
      </c>
      <c r="AG131" s="11"/>
      <c r="AH131" s="13">
        <v>0.97076799999999996</v>
      </c>
    </row>
    <row r="132" spans="1:34">
      <c r="A132" s="13">
        <v>135</v>
      </c>
      <c r="B132" s="13">
        <v>180</v>
      </c>
      <c r="C132" s="13">
        <v>41</v>
      </c>
      <c r="D132" s="13">
        <v>387</v>
      </c>
      <c r="E132" s="13">
        <v>36</v>
      </c>
      <c r="F132" s="11">
        <f t="shared" ref="F132:F171" si="17">C132+D132+(2*E132)</f>
        <v>500</v>
      </c>
      <c r="G132" s="11">
        <f t="shared" ref="G132:G171" si="18">(C132-D132)/(F132-180)</f>
        <v>-1.08125</v>
      </c>
      <c r="H132" s="11">
        <v>-0.80840999999999996</v>
      </c>
      <c r="I132" s="11">
        <f t="shared" ref="I132:I171" si="19">(C132-D132)/(F132-E132-90)</f>
        <v>-0.92513368983957223</v>
      </c>
      <c r="J132" s="11"/>
      <c r="K132" s="13">
        <v>135</v>
      </c>
      <c r="L132" s="13">
        <v>180</v>
      </c>
      <c r="M132" s="13">
        <v>191</v>
      </c>
      <c r="N132" s="13">
        <v>197</v>
      </c>
      <c r="O132" s="13">
        <v>51</v>
      </c>
      <c r="P132" s="11">
        <v>490</v>
      </c>
      <c r="Q132" s="11">
        <f t="shared" ref="Q132:Q171" si="20">(M132-N132)/(P132-180)</f>
        <v>-1.935483870967742E-2</v>
      </c>
      <c r="R132" s="11">
        <v>-1.546E-2</v>
      </c>
      <c r="S132" s="11">
        <f t="shared" ref="S132:S171" si="21">(M132-N132)/(P132-O132-90)</f>
        <v>-1.7191977077363897E-2</v>
      </c>
      <c r="T132" s="11"/>
      <c r="U132" s="13">
        <v>135</v>
      </c>
      <c r="V132" s="13">
        <v>180</v>
      </c>
      <c r="W132" s="13">
        <v>186</v>
      </c>
      <c r="X132" s="13">
        <v>196</v>
      </c>
      <c r="Y132" s="13">
        <v>71</v>
      </c>
      <c r="Z132" s="11">
        <v>524</v>
      </c>
      <c r="AA132" s="11">
        <f t="shared" si="14"/>
        <v>-2.9069767441860465E-2</v>
      </c>
      <c r="AB132" s="11">
        <f t="shared" si="15"/>
        <v>-2.6178010471204188E-2</v>
      </c>
      <c r="AC132" s="11">
        <f t="shared" si="16"/>
        <v>-2.7548209366391185E-2</v>
      </c>
      <c r="AD132" s="13">
        <v>1.0406249999999999</v>
      </c>
      <c r="AF132" s="13">
        <v>0.90420500000000004</v>
      </c>
      <c r="AG132" s="11"/>
      <c r="AH132" s="13">
        <v>0.96256699999999995</v>
      </c>
    </row>
    <row r="133" spans="1:34">
      <c r="A133" s="13">
        <v>150</v>
      </c>
      <c r="B133" s="13">
        <v>0</v>
      </c>
      <c r="C133" s="13">
        <v>110</v>
      </c>
      <c r="D133" s="13">
        <v>287</v>
      </c>
      <c r="E133" s="13">
        <v>57</v>
      </c>
      <c r="F133" s="11">
        <f t="shared" si="17"/>
        <v>511</v>
      </c>
      <c r="G133" s="11">
        <f t="shared" si="18"/>
        <v>-0.53474320241691842</v>
      </c>
      <c r="H133" s="11">
        <v>-0.44584000000000001</v>
      </c>
      <c r="I133" s="11">
        <f t="shared" si="19"/>
        <v>-0.48626373626373626</v>
      </c>
      <c r="J133" s="11"/>
      <c r="K133" s="13">
        <v>150</v>
      </c>
      <c r="L133" s="13">
        <v>0</v>
      </c>
      <c r="M133" s="13">
        <v>197</v>
      </c>
      <c r="N133" s="13">
        <v>185</v>
      </c>
      <c r="O133" s="13">
        <v>71</v>
      </c>
      <c r="P133" s="11">
        <v>524</v>
      </c>
      <c r="Q133" s="11">
        <f t="shared" si="20"/>
        <v>3.4883720930232558E-2</v>
      </c>
      <c r="R133" s="11">
        <v>3.1413999999999997E-2</v>
      </c>
      <c r="S133" s="11">
        <f t="shared" si="21"/>
        <v>3.3057851239669422E-2</v>
      </c>
      <c r="T133" s="11"/>
      <c r="U133" s="13">
        <v>150</v>
      </c>
      <c r="V133" s="13">
        <v>0</v>
      </c>
      <c r="W133" s="13">
        <v>68</v>
      </c>
      <c r="X133" s="13">
        <v>357</v>
      </c>
      <c r="Y133" s="13">
        <v>50</v>
      </c>
      <c r="Z133" s="11">
        <v>525</v>
      </c>
      <c r="AA133" s="11">
        <f t="shared" ref="AA133:AA171" si="22">(W133-X133)/(Z133-180)</f>
        <v>-0.83768115942028987</v>
      </c>
      <c r="AB133" s="11">
        <f t="shared" ref="AB133:AB171" si="23">(W133-X133)/(W133+X133)</f>
        <v>-0.68</v>
      </c>
      <c r="AC133" s="11">
        <f t="shared" ref="AC133:AC171" si="24">(W133-X133)/(Z133-Y133-90)</f>
        <v>-0.75064935064935068</v>
      </c>
      <c r="AD133" s="13">
        <v>0.99641199999999996</v>
      </c>
      <c r="AF133" s="13">
        <v>0.90590899999999996</v>
      </c>
      <c r="AG133" s="11"/>
      <c r="AH133" s="13">
        <v>0.94660699999999998</v>
      </c>
    </row>
    <row r="134" spans="1:34">
      <c r="A134" s="13">
        <v>150</v>
      </c>
      <c r="B134" s="13">
        <v>15</v>
      </c>
      <c r="C134" s="13">
        <v>87</v>
      </c>
      <c r="D134" s="13">
        <v>349</v>
      </c>
      <c r="E134" s="13">
        <v>49</v>
      </c>
      <c r="F134" s="11">
        <f t="shared" si="17"/>
        <v>534</v>
      </c>
      <c r="G134" s="11">
        <f t="shared" si="18"/>
        <v>-0.74011299435028244</v>
      </c>
      <c r="H134" s="11">
        <v>-0.60092000000000001</v>
      </c>
      <c r="I134" s="11">
        <f t="shared" si="19"/>
        <v>-0.66329113924050631</v>
      </c>
      <c r="J134" s="11"/>
      <c r="K134" s="13">
        <v>150</v>
      </c>
      <c r="L134" s="13">
        <v>15</v>
      </c>
      <c r="M134" s="13">
        <v>116</v>
      </c>
      <c r="N134" s="13">
        <v>286</v>
      </c>
      <c r="O134" s="13">
        <v>53</v>
      </c>
      <c r="P134" s="11">
        <v>508</v>
      </c>
      <c r="Q134" s="11">
        <f t="shared" si="20"/>
        <v>-0.51829268292682928</v>
      </c>
      <c r="R134" s="11">
        <v>-0.42288999999999999</v>
      </c>
      <c r="S134" s="11">
        <f t="shared" si="21"/>
        <v>-0.46575342465753422</v>
      </c>
      <c r="T134" s="11"/>
      <c r="U134" s="13">
        <v>150</v>
      </c>
      <c r="V134" s="13">
        <v>15</v>
      </c>
      <c r="W134" s="13">
        <v>101</v>
      </c>
      <c r="X134" s="13">
        <v>300</v>
      </c>
      <c r="Y134" s="13">
        <v>58</v>
      </c>
      <c r="Z134" s="11">
        <v>517</v>
      </c>
      <c r="AA134" s="11">
        <f t="shared" si="22"/>
        <v>-0.59050445103857563</v>
      </c>
      <c r="AB134" s="11">
        <f t="shared" si="23"/>
        <v>-0.49625935162094764</v>
      </c>
      <c r="AC134" s="11">
        <f t="shared" si="24"/>
        <v>-0.53929539295392959</v>
      </c>
      <c r="AD134" s="13">
        <v>1.037382</v>
      </c>
      <c r="AF134" s="13">
        <v>0.94096800000000003</v>
      </c>
      <c r="AG134" s="11"/>
      <c r="AH134" s="13">
        <v>0.98439699999999997</v>
      </c>
    </row>
    <row r="135" spans="1:34">
      <c r="A135" s="13">
        <v>150</v>
      </c>
      <c r="B135" s="13">
        <v>30</v>
      </c>
      <c r="C135" s="13">
        <v>108</v>
      </c>
      <c r="D135" s="13">
        <v>312</v>
      </c>
      <c r="E135" s="13">
        <v>60</v>
      </c>
      <c r="F135" s="11">
        <f t="shared" si="17"/>
        <v>540</v>
      </c>
      <c r="G135" s="11">
        <f t="shared" si="18"/>
        <v>-0.56666666666666665</v>
      </c>
      <c r="H135" s="11">
        <v>-0.48570999999999998</v>
      </c>
      <c r="I135" s="11">
        <f t="shared" si="19"/>
        <v>-0.52307692307692311</v>
      </c>
      <c r="J135" s="11"/>
      <c r="K135" s="13">
        <v>150</v>
      </c>
      <c r="L135" s="13">
        <v>30</v>
      </c>
      <c r="M135" s="13">
        <v>67</v>
      </c>
      <c r="N135" s="13">
        <v>364</v>
      </c>
      <c r="O135" s="13">
        <v>40</v>
      </c>
      <c r="P135" s="11">
        <v>511</v>
      </c>
      <c r="Q135" s="11">
        <f t="shared" si="20"/>
        <v>-0.89728096676737157</v>
      </c>
      <c r="R135" s="11">
        <v>-0.68910000000000005</v>
      </c>
      <c r="S135" s="11">
        <f t="shared" si="21"/>
        <v>-0.77952755905511806</v>
      </c>
      <c r="T135" s="11"/>
      <c r="U135" s="13">
        <v>150</v>
      </c>
      <c r="V135" s="13">
        <v>30</v>
      </c>
      <c r="W135" s="13">
        <v>184</v>
      </c>
      <c r="X135" s="13">
        <v>201</v>
      </c>
      <c r="Y135" s="13">
        <v>53</v>
      </c>
      <c r="Z135" s="11">
        <v>491</v>
      </c>
      <c r="AA135" s="11">
        <f t="shared" si="22"/>
        <v>-5.4662379421221867E-2</v>
      </c>
      <c r="AB135" s="11">
        <f t="shared" si="23"/>
        <v>-4.4155844155844157E-2</v>
      </c>
      <c r="AC135" s="11">
        <f t="shared" si="24"/>
        <v>-4.8850574712643681E-2</v>
      </c>
      <c r="AD135" s="13">
        <v>1.0302009999999999</v>
      </c>
      <c r="AF135" s="13">
        <v>0.919817</v>
      </c>
      <c r="AG135" s="11"/>
      <c r="AH135" s="13">
        <v>0.96831500000000004</v>
      </c>
    </row>
    <row r="136" spans="1:34">
      <c r="A136" s="13">
        <v>150</v>
      </c>
      <c r="B136" s="13">
        <v>45</v>
      </c>
      <c r="C136" s="13">
        <v>179</v>
      </c>
      <c r="D136" s="13">
        <v>193</v>
      </c>
      <c r="E136" s="13">
        <v>62</v>
      </c>
      <c r="F136" s="11">
        <f t="shared" si="17"/>
        <v>496</v>
      </c>
      <c r="G136" s="11">
        <f t="shared" si="18"/>
        <v>-4.4303797468354431E-2</v>
      </c>
      <c r="H136" s="11">
        <v>-3.7629999999999997E-2</v>
      </c>
      <c r="I136" s="11">
        <f t="shared" si="19"/>
        <v>-4.0697674418604654E-2</v>
      </c>
      <c r="J136" s="11"/>
      <c r="K136" s="13">
        <v>150</v>
      </c>
      <c r="L136" s="13">
        <v>45</v>
      </c>
      <c r="M136" s="13">
        <v>63</v>
      </c>
      <c r="N136" s="13">
        <v>335</v>
      </c>
      <c r="O136" s="13">
        <v>41</v>
      </c>
      <c r="P136" s="11">
        <v>480</v>
      </c>
      <c r="Q136" s="11">
        <f t="shared" si="20"/>
        <v>-0.90666666666666662</v>
      </c>
      <c r="R136" s="11">
        <v>-0.68342000000000003</v>
      </c>
      <c r="S136" s="11">
        <f t="shared" si="21"/>
        <v>-0.77936962750716332</v>
      </c>
      <c r="T136" s="11"/>
      <c r="U136" s="13">
        <v>150</v>
      </c>
      <c r="V136" s="13">
        <v>45</v>
      </c>
      <c r="W136" s="13">
        <v>270</v>
      </c>
      <c r="X136" s="13">
        <v>112</v>
      </c>
      <c r="Y136" s="13">
        <v>50</v>
      </c>
      <c r="Z136" s="11">
        <v>482</v>
      </c>
      <c r="AA136" s="11">
        <f t="shared" si="22"/>
        <v>0.52317880794701987</v>
      </c>
      <c r="AB136" s="11">
        <f t="shared" si="23"/>
        <v>0.41361256544502617</v>
      </c>
      <c r="AC136" s="11">
        <f t="shared" si="24"/>
        <v>0.46198830409356723</v>
      </c>
      <c r="AD136" s="13">
        <v>1.023393</v>
      </c>
      <c r="AF136" s="13">
        <v>0.89933300000000005</v>
      </c>
      <c r="AG136" s="11"/>
      <c r="AH136" s="13">
        <v>0.95297399999999999</v>
      </c>
    </row>
    <row r="137" spans="1:34">
      <c r="A137" s="13">
        <v>150</v>
      </c>
      <c r="B137" s="13">
        <v>60</v>
      </c>
      <c r="C137" s="13">
        <v>216</v>
      </c>
      <c r="D137" s="13">
        <v>153</v>
      </c>
      <c r="E137" s="13">
        <v>66</v>
      </c>
      <c r="F137" s="11">
        <f t="shared" si="17"/>
        <v>501</v>
      </c>
      <c r="G137" s="11">
        <f t="shared" si="18"/>
        <v>0.19626168224299065</v>
      </c>
      <c r="H137" s="11">
        <v>0.17073199999999999</v>
      </c>
      <c r="I137" s="11">
        <f t="shared" si="19"/>
        <v>0.18260869565217391</v>
      </c>
      <c r="J137" s="11"/>
      <c r="K137" s="13">
        <v>150</v>
      </c>
      <c r="L137" s="13">
        <v>60</v>
      </c>
      <c r="M137" s="13">
        <v>118</v>
      </c>
      <c r="N137" s="13">
        <v>266</v>
      </c>
      <c r="O137" s="13">
        <v>58</v>
      </c>
      <c r="P137" s="11">
        <v>500</v>
      </c>
      <c r="Q137" s="11">
        <f t="shared" si="20"/>
        <v>-0.46250000000000002</v>
      </c>
      <c r="R137" s="11">
        <v>-0.38541999999999998</v>
      </c>
      <c r="S137" s="11">
        <f t="shared" si="21"/>
        <v>-0.42045454545454547</v>
      </c>
      <c r="T137" s="11"/>
      <c r="U137" s="13">
        <v>150</v>
      </c>
      <c r="V137" s="13">
        <v>60</v>
      </c>
      <c r="W137" s="13">
        <v>352</v>
      </c>
      <c r="X137" s="13">
        <v>56</v>
      </c>
      <c r="Y137" s="13">
        <v>52</v>
      </c>
      <c r="Z137" s="11">
        <v>512</v>
      </c>
      <c r="AA137" s="11">
        <f t="shared" si="22"/>
        <v>0.89156626506024095</v>
      </c>
      <c r="AB137" s="11">
        <f t="shared" si="23"/>
        <v>0.72549019607843135</v>
      </c>
      <c r="AC137" s="11">
        <f t="shared" si="24"/>
        <v>0.8</v>
      </c>
      <c r="AD137" s="13">
        <v>1.010726</v>
      </c>
      <c r="AF137" s="13">
        <v>0.91893400000000003</v>
      </c>
      <c r="AG137" s="11"/>
      <c r="AH137" s="13">
        <v>0.96026699999999998</v>
      </c>
    </row>
    <row r="138" spans="1:34">
      <c r="A138" s="13">
        <v>150</v>
      </c>
      <c r="B138" s="13">
        <v>75</v>
      </c>
      <c r="C138" s="13">
        <v>168</v>
      </c>
      <c r="D138" s="13">
        <v>209</v>
      </c>
      <c r="E138" s="13">
        <v>48</v>
      </c>
      <c r="F138" s="11">
        <f t="shared" si="17"/>
        <v>473</v>
      </c>
      <c r="G138" s="11">
        <f t="shared" si="18"/>
        <v>-0.13993174061433447</v>
      </c>
      <c r="H138" s="11">
        <v>-0.10875</v>
      </c>
      <c r="I138" s="11">
        <f t="shared" si="19"/>
        <v>-0.12238805970149254</v>
      </c>
      <c r="J138" s="11"/>
      <c r="K138" s="13">
        <v>150</v>
      </c>
      <c r="L138" s="13">
        <v>75</v>
      </c>
      <c r="M138" s="13">
        <v>169</v>
      </c>
      <c r="N138" s="13">
        <v>199</v>
      </c>
      <c r="O138" s="13">
        <v>53</v>
      </c>
      <c r="P138" s="11">
        <v>474</v>
      </c>
      <c r="Q138" s="11">
        <f t="shared" si="20"/>
        <v>-0.10204081632653061</v>
      </c>
      <c r="R138" s="11">
        <v>-8.1519999999999995E-2</v>
      </c>
      <c r="S138" s="11">
        <f t="shared" si="21"/>
        <v>-9.0634441087613288E-2</v>
      </c>
      <c r="T138" s="11"/>
      <c r="U138" s="13">
        <v>150</v>
      </c>
      <c r="V138" s="13">
        <v>75</v>
      </c>
      <c r="W138" s="13">
        <v>380</v>
      </c>
      <c r="X138" s="13">
        <v>48</v>
      </c>
      <c r="Y138" s="13">
        <v>37</v>
      </c>
      <c r="Z138" s="11">
        <v>502</v>
      </c>
      <c r="AA138" s="11">
        <f t="shared" si="22"/>
        <v>1.031055900621118</v>
      </c>
      <c r="AB138" s="11">
        <f t="shared" si="23"/>
        <v>0.77570093457943923</v>
      </c>
      <c r="AC138" s="11">
        <f t="shared" si="24"/>
        <v>0.88533333333333331</v>
      </c>
      <c r="AD138" s="13">
        <v>1.015528</v>
      </c>
      <c r="AF138" s="13">
        <v>0.88785000000000003</v>
      </c>
      <c r="AG138" s="11"/>
      <c r="AH138" s="13">
        <v>0.94266700000000003</v>
      </c>
    </row>
    <row r="139" spans="1:34">
      <c r="A139" s="13">
        <v>150</v>
      </c>
      <c r="B139" s="13">
        <v>90</v>
      </c>
      <c r="C139" s="13">
        <v>110</v>
      </c>
      <c r="D139" s="13">
        <v>300</v>
      </c>
      <c r="E139" s="13">
        <v>59</v>
      </c>
      <c r="F139" s="11">
        <f t="shared" si="17"/>
        <v>528</v>
      </c>
      <c r="G139" s="11">
        <f t="shared" si="18"/>
        <v>-0.54597701149425293</v>
      </c>
      <c r="H139" s="11">
        <v>-0.46340999999999999</v>
      </c>
      <c r="I139" s="11">
        <f t="shared" si="19"/>
        <v>-0.50131926121372028</v>
      </c>
      <c r="J139" s="11"/>
      <c r="K139" s="13">
        <v>150</v>
      </c>
      <c r="L139" s="13">
        <v>90</v>
      </c>
      <c r="M139" s="13">
        <v>184</v>
      </c>
      <c r="N139" s="13">
        <v>196</v>
      </c>
      <c r="O139" s="13">
        <v>59</v>
      </c>
      <c r="P139" s="11">
        <v>498</v>
      </c>
      <c r="Q139" s="11">
        <f t="shared" si="20"/>
        <v>-3.7735849056603772E-2</v>
      </c>
      <c r="R139" s="11">
        <v>-3.1579999999999997E-2</v>
      </c>
      <c r="S139" s="11">
        <f t="shared" si="21"/>
        <v>-3.4383954154727794E-2</v>
      </c>
      <c r="T139" s="11"/>
      <c r="U139" s="13">
        <v>150</v>
      </c>
      <c r="V139" s="13">
        <v>90</v>
      </c>
      <c r="W139" s="13">
        <v>363</v>
      </c>
      <c r="X139" s="13">
        <v>67</v>
      </c>
      <c r="Y139" s="13">
        <v>45</v>
      </c>
      <c r="Z139" s="11">
        <v>520</v>
      </c>
      <c r="AA139" s="11">
        <f t="shared" si="22"/>
        <v>0.87058823529411766</v>
      </c>
      <c r="AB139" s="11">
        <f t="shared" si="23"/>
        <v>0.68837209302325586</v>
      </c>
      <c r="AC139" s="11">
        <f t="shared" si="24"/>
        <v>0.76883116883116887</v>
      </c>
      <c r="AD139" s="13">
        <v>1.0134700000000001</v>
      </c>
      <c r="AF139" s="13">
        <v>0.91392600000000002</v>
      </c>
      <c r="AG139" s="11"/>
      <c r="AH139" s="13">
        <v>0.95824299999999996</v>
      </c>
    </row>
    <row r="140" spans="1:34">
      <c r="A140" s="13">
        <v>150</v>
      </c>
      <c r="B140" s="13">
        <v>105</v>
      </c>
      <c r="C140" s="13">
        <v>62</v>
      </c>
      <c r="D140" s="13">
        <v>315</v>
      </c>
      <c r="E140" s="13">
        <v>63</v>
      </c>
      <c r="F140" s="11">
        <f t="shared" si="17"/>
        <v>503</v>
      </c>
      <c r="G140" s="11">
        <f t="shared" si="18"/>
        <v>-0.78328173374613008</v>
      </c>
      <c r="H140" s="11">
        <v>-0.67108999999999996</v>
      </c>
      <c r="I140" s="11">
        <f t="shared" si="19"/>
        <v>-0.72285714285714286</v>
      </c>
      <c r="J140" s="11"/>
      <c r="K140" s="13">
        <v>150</v>
      </c>
      <c r="L140" s="13">
        <v>105</v>
      </c>
      <c r="M140" s="13">
        <v>110</v>
      </c>
      <c r="N140" s="13">
        <v>262</v>
      </c>
      <c r="O140" s="13">
        <v>63</v>
      </c>
      <c r="P140" s="11">
        <v>498</v>
      </c>
      <c r="Q140" s="11">
        <f t="shared" si="20"/>
        <v>-0.4779874213836478</v>
      </c>
      <c r="R140" s="11">
        <v>-0.40860000000000002</v>
      </c>
      <c r="S140" s="11">
        <f t="shared" si="21"/>
        <v>-0.44057971014492753</v>
      </c>
      <c r="T140" s="11"/>
      <c r="U140" s="13">
        <v>150</v>
      </c>
      <c r="V140" s="13">
        <v>105</v>
      </c>
      <c r="W140" s="13">
        <v>265</v>
      </c>
      <c r="X140" s="13">
        <v>107</v>
      </c>
      <c r="Y140" s="13">
        <v>70</v>
      </c>
      <c r="Z140" s="11">
        <v>512</v>
      </c>
      <c r="AA140" s="11">
        <f t="shared" si="22"/>
        <v>0.4759036144578313</v>
      </c>
      <c r="AB140" s="11">
        <f t="shared" si="23"/>
        <v>0.42473118279569894</v>
      </c>
      <c r="AC140" s="11">
        <f t="shared" si="24"/>
        <v>0.44886363636363635</v>
      </c>
      <c r="AD140" s="13">
        <v>1.016194</v>
      </c>
      <c r="AF140" s="13">
        <v>0.94630599999999998</v>
      </c>
      <c r="AG140" s="11"/>
      <c r="AH140" s="13">
        <v>0.97867599999999999</v>
      </c>
    </row>
    <row r="141" spans="1:34">
      <c r="A141" s="13">
        <v>150</v>
      </c>
      <c r="B141" s="13">
        <v>120</v>
      </c>
      <c r="C141" s="13">
        <v>102</v>
      </c>
      <c r="D141" s="13">
        <v>284</v>
      </c>
      <c r="E141" s="13">
        <v>63</v>
      </c>
      <c r="F141" s="11">
        <f t="shared" si="17"/>
        <v>512</v>
      </c>
      <c r="G141" s="11">
        <f t="shared" si="18"/>
        <v>-0.54819277108433739</v>
      </c>
      <c r="H141" s="11">
        <v>-0.47149999999999997</v>
      </c>
      <c r="I141" s="11">
        <f t="shared" si="19"/>
        <v>-0.50696378830083566</v>
      </c>
      <c r="J141" s="11"/>
      <c r="K141" s="13">
        <v>150</v>
      </c>
      <c r="L141" s="13">
        <v>120</v>
      </c>
      <c r="M141" s="13">
        <v>57</v>
      </c>
      <c r="N141" s="13">
        <v>382</v>
      </c>
      <c r="O141" s="13">
        <v>45</v>
      </c>
      <c r="P141" s="11">
        <v>529</v>
      </c>
      <c r="Q141" s="11">
        <f t="shared" si="20"/>
        <v>-0.93123209169054444</v>
      </c>
      <c r="R141" s="11">
        <v>-0.74031999999999998</v>
      </c>
      <c r="S141" s="11">
        <f t="shared" si="21"/>
        <v>-0.82487309644670048</v>
      </c>
      <c r="T141" s="11"/>
      <c r="U141" s="13">
        <v>150</v>
      </c>
      <c r="V141" s="13">
        <v>120</v>
      </c>
      <c r="W141" s="13">
        <v>172</v>
      </c>
      <c r="X141" s="13">
        <v>200</v>
      </c>
      <c r="Y141" s="13">
        <v>65</v>
      </c>
      <c r="Z141" s="11">
        <v>502</v>
      </c>
      <c r="AA141" s="11">
        <f t="shared" si="22"/>
        <v>-8.6956521739130432E-2</v>
      </c>
      <c r="AB141" s="11">
        <f t="shared" si="23"/>
        <v>-7.5268817204301078E-2</v>
      </c>
      <c r="AC141" s="11">
        <f t="shared" si="24"/>
        <v>-8.069164265129683E-2</v>
      </c>
      <c r="AD141" s="13">
        <v>1.040284</v>
      </c>
      <c r="AF141" s="13">
        <v>0.93844300000000003</v>
      </c>
      <c r="AG141" s="11"/>
      <c r="AH141" s="13">
        <v>0.98392100000000005</v>
      </c>
    </row>
    <row r="142" spans="1:34">
      <c r="A142" s="13">
        <v>150</v>
      </c>
      <c r="B142" s="13">
        <v>135</v>
      </c>
      <c r="C142" s="13">
        <v>209</v>
      </c>
      <c r="D142" s="13">
        <v>189</v>
      </c>
      <c r="E142" s="13">
        <v>57</v>
      </c>
      <c r="F142" s="11">
        <f t="shared" si="17"/>
        <v>512</v>
      </c>
      <c r="G142" s="11">
        <f t="shared" si="18"/>
        <v>6.0240963855421686E-2</v>
      </c>
      <c r="H142" s="11">
        <v>5.0250999999999997E-2</v>
      </c>
      <c r="I142" s="11">
        <f t="shared" si="19"/>
        <v>5.4794520547945202E-2</v>
      </c>
      <c r="J142" s="11"/>
      <c r="K142" s="13">
        <v>150</v>
      </c>
      <c r="L142" s="13">
        <v>135</v>
      </c>
      <c r="M142" s="13">
        <v>69</v>
      </c>
      <c r="N142" s="13">
        <v>359</v>
      </c>
      <c r="O142" s="13">
        <v>41</v>
      </c>
      <c r="P142" s="11">
        <v>510</v>
      </c>
      <c r="Q142" s="11">
        <f t="shared" si="20"/>
        <v>-0.87878787878787878</v>
      </c>
      <c r="R142" s="11">
        <v>-0.67757000000000001</v>
      </c>
      <c r="S142" s="11">
        <f t="shared" si="21"/>
        <v>-0.76517150395778366</v>
      </c>
      <c r="T142" s="11"/>
      <c r="U142" s="13">
        <v>150</v>
      </c>
      <c r="V142" s="13">
        <v>135</v>
      </c>
      <c r="W142" s="13">
        <v>114</v>
      </c>
      <c r="X142" s="13">
        <v>278</v>
      </c>
      <c r="Y142" s="13">
        <v>50</v>
      </c>
      <c r="Z142" s="11">
        <v>492</v>
      </c>
      <c r="AA142" s="11">
        <f t="shared" si="22"/>
        <v>-0.52564102564102566</v>
      </c>
      <c r="AB142" s="11">
        <f t="shared" si="23"/>
        <v>-0.41836734693877553</v>
      </c>
      <c r="AC142" s="11">
        <f t="shared" si="24"/>
        <v>-0.46590909090909088</v>
      </c>
      <c r="AD142" s="13">
        <v>1.0119370000000001</v>
      </c>
      <c r="AF142" s="13">
        <v>0.89798800000000001</v>
      </c>
      <c r="AG142" s="11"/>
      <c r="AH142" s="13">
        <v>0.94780600000000004</v>
      </c>
    </row>
    <row r="143" spans="1:34">
      <c r="A143" s="13">
        <v>150</v>
      </c>
      <c r="B143" s="13">
        <v>150</v>
      </c>
      <c r="C143" s="13">
        <v>223</v>
      </c>
      <c r="D143" s="13">
        <v>148</v>
      </c>
      <c r="E143" s="13">
        <v>66</v>
      </c>
      <c r="F143" s="11">
        <f t="shared" si="17"/>
        <v>503</v>
      </c>
      <c r="G143" s="11">
        <f t="shared" si="18"/>
        <v>0.23219814241486067</v>
      </c>
      <c r="H143" s="11">
        <v>0.202156</v>
      </c>
      <c r="I143" s="11">
        <f t="shared" si="19"/>
        <v>0.21613832853025935</v>
      </c>
      <c r="J143" s="11"/>
      <c r="K143" s="13">
        <v>150</v>
      </c>
      <c r="L143" s="13">
        <v>150</v>
      </c>
      <c r="M143" s="13">
        <v>115</v>
      </c>
      <c r="N143" s="13">
        <v>267</v>
      </c>
      <c r="O143" s="13">
        <v>49</v>
      </c>
      <c r="P143" s="11">
        <v>480</v>
      </c>
      <c r="Q143" s="11">
        <f t="shared" si="20"/>
        <v>-0.50666666666666671</v>
      </c>
      <c r="R143" s="11">
        <v>-0.39790999999999999</v>
      </c>
      <c r="S143" s="11">
        <f t="shared" si="21"/>
        <v>-0.44574780058651026</v>
      </c>
      <c r="T143" s="11"/>
      <c r="U143" s="13">
        <v>150</v>
      </c>
      <c r="V143" s="13">
        <v>150</v>
      </c>
      <c r="W143" s="13">
        <v>71</v>
      </c>
      <c r="X143" s="13">
        <v>373</v>
      </c>
      <c r="Y143" s="13">
        <v>37</v>
      </c>
      <c r="Z143" s="11">
        <v>518</v>
      </c>
      <c r="AA143" s="11">
        <f t="shared" si="22"/>
        <v>-0.89349112426035504</v>
      </c>
      <c r="AB143" s="11">
        <f t="shared" si="23"/>
        <v>-0.68018018018018023</v>
      </c>
      <c r="AC143" s="11">
        <f t="shared" si="24"/>
        <v>-0.77237851662404089</v>
      </c>
      <c r="AD143" s="13">
        <v>1.025614</v>
      </c>
      <c r="AF143" s="13">
        <v>0.90594600000000003</v>
      </c>
      <c r="AG143" s="11"/>
      <c r="AH143" s="13">
        <v>0.95797399999999999</v>
      </c>
    </row>
    <row r="144" spans="1:34">
      <c r="A144" s="13">
        <v>150</v>
      </c>
      <c r="B144" s="13">
        <v>165</v>
      </c>
      <c r="C144" s="13">
        <v>218</v>
      </c>
      <c r="D144" s="13">
        <v>177</v>
      </c>
      <c r="E144" s="13">
        <v>62</v>
      </c>
      <c r="F144" s="11">
        <f t="shared" si="17"/>
        <v>519</v>
      </c>
      <c r="G144" s="11">
        <f t="shared" si="18"/>
        <v>0.12094395280235988</v>
      </c>
      <c r="H144" s="11">
        <v>0.103797</v>
      </c>
      <c r="I144" s="11">
        <f t="shared" si="19"/>
        <v>0.11171662125340599</v>
      </c>
      <c r="J144" s="11"/>
      <c r="K144" s="13">
        <v>150</v>
      </c>
      <c r="L144" s="13">
        <v>165</v>
      </c>
      <c r="M144" s="13">
        <v>169</v>
      </c>
      <c r="N144" s="13">
        <v>176</v>
      </c>
      <c r="O144" s="13">
        <v>62</v>
      </c>
      <c r="P144" s="11">
        <v>469</v>
      </c>
      <c r="Q144" s="11">
        <f t="shared" si="20"/>
        <v>-2.4221453287197232E-2</v>
      </c>
      <c r="R144" s="11">
        <v>-2.0289999999999999E-2</v>
      </c>
      <c r="S144" s="11">
        <f t="shared" si="21"/>
        <v>-2.2082018927444796E-2</v>
      </c>
      <c r="T144" s="11"/>
      <c r="U144" s="13">
        <v>150</v>
      </c>
      <c r="V144" s="13">
        <v>165</v>
      </c>
      <c r="W144" s="13">
        <v>43</v>
      </c>
      <c r="X144" s="13">
        <v>384</v>
      </c>
      <c r="Y144" s="13">
        <v>41</v>
      </c>
      <c r="Z144" s="11">
        <v>509</v>
      </c>
      <c r="AA144" s="11">
        <f t="shared" si="22"/>
        <v>-1.0364741641337385</v>
      </c>
      <c r="AB144" s="11">
        <f t="shared" si="23"/>
        <v>-0.79859484777517564</v>
      </c>
      <c r="AC144" s="11">
        <f t="shared" si="24"/>
        <v>-0.90211640211640209</v>
      </c>
      <c r="AD144" s="13">
        <v>1.0182370000000001</v>
      </c>
      <c r="AF144" s="13">
        <v>0.89929700000000001</v>
      </c>
      <c r="AG144" s="11"/>
      <c r="AH144" s="13">
        <v>0.95105799999999996</v>
      </c>
    </row>
    <row r="145" spans="1:34">
      <c r="A145" s="13">
        <v>150</v>
      </c>
      <c r="B145" s="13">
        <v>180</v>
      </c>
      <c r="C145" s="13">
        <v>101</v>
      </c>
      <c r="D145" s="13">
        <v>312</v>
      </c>
      <c r="E145" s="13">
        <v>65</v>
      </c>
      <c r="F145" s="11">
        <f t="shared" si="17"/>
        <v>543</v>
      </c>
      <c r="G145" s="11">
        <f t="shared" si="18"/>
        <v>-0.58126721763085398</v>
      </c>
      <c r="H145" s="11">
        <v>-0.51090000000000002</v>
      </c>
      <c r="I145" s="11">
        <f t="shared" si="19"/>
        <v>-0.54381443298969068</v>
      </c>
      <c r="J145" s="11"/>
      <c r="K145" s="13">
        <v>150</v>
      </c>
      <c r="L145" s="13">
        <v>180</v>
      </c>
      <c r="M145" s="13">
        <v>186</v>
      </c>
      <c r="N145" s="13">
        <v>177</v>
      </c>
      <c r="O145" s="13">
        <v>67</v>
      </c>
      <c r="P145" s="11">
        <v>497</v>
      </c>
      <c r="Q145" s="11">
        <f t="shared" si="20"/>
        <v>2.8391167192429023E-2</v>
      </c>
      <c r="R145" s="11">
        <v>2.4792999999999999E-2</v>
      </c>
      <c r="S145" s="11">
        <f t="shared" si="21"/>
        <v>2.6470588235294117E-2</v>
      </c>
      <c r="T145" s="11"/>
      <c r="U145" s="13">
        <v>150</v>
      </c>
      <c r="V145" s="13">
        <v>180</v>
      </c>
      <c r="W145" s="13">
        <v>53</v>
      </c>
      <c r="X145" s="13">
        <v>375</v>
      </c>
      <c r="Y145" s="13">
        <v>35</v>
      </c>
      <c r="Z145" s="11">
        <v>498</v>
      </c>
      <c r="AA145" s="11">
        <f t="shared" si="22"/>
        <v>-1.0125786163522013</v>
      </c>
      <c r="AB145" s="11">
        <f t="shared" si="23"/>
        <v>-0.75233644859813087</v>
      </c>
      <c r="AC145" s="11">
        <f t="shared" si="24"/>
        <v>-0.86327077747989278</v>
      </c>
      <c r="AD145" s="13">
        <v>1.0837760000000001</v>
      </c>
      <c r="AF145" s="13">
        <v>0.95349600000000001</v>
      </c>
      <c r="AG145" s="11"/>
      <c r="AH145" s="13">
        <v>1.0097609999999999</v>
      </c>
    </row>
    <row r="146" spans="1:34">
      <c r="A146" s="13">
        <v>165</v>
      </c>
      <c r="B146" s="13">
        <v>0</v>
      </c>
      <c r="C146" s="13">
        <v>325</v>
      </c>
      <c r="D146" s="13">
        <v>104</v>
      </c>
      <c r="E146" s="13">
        <v>56</v>
      </c>
      <c r="F146" s="11">
        <f t="shared" si="17"/>
        <v>541</v>
      </c>
      <c r="G146" s="11">
        <f t="shared" si="18"/>
        <v>0.61218836565096957</v>
      </c>
      <c r="H146" s="11">
        <v>0.51515200000000005</v>
      </c>
      <c r="I146" s="11">
        <f t="shared" si="19"/>
        <v>0.55949367088607593</v>
      </c>
      <c r="J146" s="11"/>
      <c r="K146" s="13">
        <v>165</v>
      </c>
      <c r="L146" s="13">
        <v>0</v>
      </c>
      <c r="M146" s="13">
        <v>204</v>
      </c>
      <c r="N146" s="13">
        <v>169</v>
      </c>
      <c r="O146" s="13">
        <v>65</v>
      </c>
      <c r="P146" s="11">
        <v>503</v>
      </c>
      <c r="Q146" s="11">
        <f t="shared" si="20"/>
        <v>0.10835913312693499</v>
      </c>
      <c r="R146" s="11">
        <v>9.3834000000000001E-2</v>
      </c>
      <c r="S146" s="11">
        <f t="shared" si="21"/>
        <v>0.10057471264367816</v>
      </c>
      <c r="T146" s="11"/>
      <c r="U146" s="13">
        <v>165</v>
      </c>
      <c r="V146" s="13">
        <v>0</v>
      </c>
      <c r="W146" s="13">
        <v>67</v>
      </c>
      <c r="X146" s="13">
        <v>360</v>
      </c>
      <c r="Y146" s="13">
        <v>48</v>
      </c>
      <c r="Z146" s="11">
        <v>523</v>
      </c>
      <c r="AA146" s="11">
        <f t="shared" si="22"/>
        <v>-0.85422740524781338</v>
      </c>
      <c r="AB146" s="11">
        <f t="shared" si="23"/>
        <v>-0.68618266978922715</v>
      </c>
      <c r="AC146" s="11">
        <f t="shared" si="24"/>
        <v>-0.76103896103896107</v>
      </c>
      <c r="AD146" s="13">
        <v>1.0229379999999999</v>
      </c>
      <c r="AF146" s="13">
        <v>0.92591400000000001</v>
      </c>
      <c r="AG146" s="11"/>
      <c r="AH146" s="13">
        <v>0.96941299999999997</v>
      </c>
    </row>
    <row r="147" spans="1:34">
      <c r="A147" s="13">
        <v>165</v>
      </c>
      <c r="B147" s="13">
        <v>15</v>
      </c>
      <c r="C147" s="13">
        <v>193</v>
      </c>
      <c r="D147" s="13">
        <v>212</v>
      </c>
      <c r="E147" s="13">
        <v>61</v>
      </c>
      <c r="F147" s="11">
        <f t="shared" si="17"/>
        <v>527</v>
      </c>
      <c r="G147" s="11">
        <f t="shared" si="18"/>
        <v>-5.4755043227665709E-2</v>
      </c>
      <c r="H147" s="11">
        <v>-4.691E-2</v>
      </c>
      <c r="I147" s="11">
        <f t="shared" si="19"/>
        <v>-5.0531914893617018E-2</v>
      </c>
      <c r="J147" s="11"/>
      <c r="K147" s="13">
        <v>165</v>
      </c>
      <c r="L147" s="13">
        <v>15</v>
      </c>
      <c r="M147" s="13">
        <v>207</v>
      </c>
      <c r="N147" s="13">
        <v>179</v>
      </c>
      <c r="O147" s="13">
        <v>67</v>
      </c>
      <c r="P147" s="11">
        <v>520</v>
      </c>
      <c r="Q147" s="11">
        <f t="shared" si="20"/>
        <v>8.2352941176470587E-2</v>
      </c>
      <c r="R147" s="11">
        <v>7.2539000000000006E-2</v>
      </c>
      <c r="S147" s="11">
        <f t="shared" si="21"/>
        <v>7.7134986225895319E-2</v>
      </c>
      <c r="T147" s="11"/>
      <c r="U147" s="13">
        <v>165</v>
      </c>
      <c r="V147" s="13">
        <v>15</v>
      </c>
      <c r="W147" s="13">
        <v>53</v>
      </c>
      <c r="X147" s="13">
        <v>401</v>
      </c>
      <c r="Y147" s="13">
        <v>34</v>
      </c>
      <c r="Z147" s="11">
        <v>522</v>
      </c>
      <c r="AA147" s="11">
        <f t="shared" si="22"/>
        <v>-1.0175438596491229</v>
      </c>
      <c r="AB147" s="11">
        <f t="shared" si="23"/>
        <v>-0.76651982378854622</v>
      </c>
      <c r="AC147" s="11">
        <f t="shared" si="24"/>
        <v>-0.87437185929648242</v>
      </c>
      <c r="AD147" s="13">
        <v>1.008772</v>
      </c>
      <c r="AF147" s="13">
        <v>0.88326000000000005</v>
      </c>
      <c r="AG147" s="11"/>
      <c r="AH147" s="13">
        <v>0.93718599999999996</v>
      </c>
    </row>
    <row r="148" spans="1:34">
      <c r="A148" s="13">
        <v>165</v>
      </c>
      <c r="B148" s="13">
        <v>30</v>
      </c>
      <c r="C148" s="13">
        <v>156</v>
      </c>
      <c r="D148" s="13">
        <v>232</v>
      </c>
      <c r="E148" s="13">
        <v>63</v>
      </c>
      <c r="F148" s="11">
        <f t="shared" si="17"/>
        <v>514</v>
      </c>
      <c r="G148" s="11">
        <f t="shared" si="18"/>
        <v>-0.22754491017964071</v>
      </c>
      <c r="H148" s="11">
        <v>-0.19588</v>
      </c>
      <c r="I148" s="11">
        <f t="shared" si="19"/>
        <v>-0.21052631578947367</v>
      </c>
      <c r="J148" s="11"/>
      <c r="K148" s="13">
        <v>165</v>
      </c>
      <c r="L148" s="13">
        <v>30</v>
      </c>
      <c r="M148" s="13">
        <v>133</v>
      </c>
      <c r="N148" s="13">
        <v>263</v>
      </c>
      <c r="O148" s="13">
        <v>53</v>
      </c>
      <c r="P148" s="11">
        <v>502</v>
      </c>
      <c r="Q148" s="11">
        <f t="shared" si="20"/>
        <v>-0.40372670807453415</v>
      </c>
      <c r="R148" s="11">
        <v>-0.32828000000000002</v>
      </c>
      <c r="S148" s="11">
        <f t="shared" si="21"/>
        <v>-0.36211699164345401</v>
      </c>
      <c r="T148" s="11"/>
      <c r="U148" s="13">
        <v>165</v>
      </c>
      <c r="V148" s="13">
        <v>30</v>
      </c>
      <c r="W148" s="13">
        <v>68</v>
      </c>
      <c r="X148" s="13">
        <v>364</v>
      </c>
      <c r="Y148" s="13">
        <v>47</v>
      </c>
      <c r="Z148" s="11">
        <v>526</v>
      </c>
      <c r="AA148" s="11">
        <f t="shared" si="22"/>
        <v>-0.8554913294797688</v>
      </c>
      <c r="AB148" s="11">
        <f t="shared" si="23"/>
        <v>-0.68518518518518523</v>
      </c>
      <c r="AC148" s="11">
        <f t="shared" si="24"/>
        <v>-0.76092544987146526</v>
      </c>
      <c r="AD148" s="13">
        <v>0.98629100000000003</v>
      </c>
      <c r="AF148" s="13">
        <v>0.89225399999999999</v>
      </c>
      <c r="AG148" s="11"/>
      <c r="AH148" s="13">
        <v>0.93420700000000001</v>
      </c>
    </row>
    <row r="149" spans="1:34">
      <c r="A149" s="13">
        <v>165</v>
      </c>
      <c r="B149" s="13">
        <v>45</v>
      </c>
      <c r="C149" s="13">
        <v>208</v>
      </c>
      <c r="D149" s="13">
        <v>194</v>
      </c>
      <c r="E149" s="13">
        <v>55</v>
      </c>
      <c r="F149" s="11">
        <f t="shared" si="17"/>
        <v>512</v>
      </c>
      <c r="G149" s="11">
        <f t="shared" si="18"/>
        <v>4.2168674698795178E-2</v>
      </c>
      <c r="H149" s="11">
        <v>3.4826000000000003E-2</v>
      </c>
      <c r="I149" s="11">
        <f t="shared" si="19"/>
        <v>3.8147138964577658E-2</v>
      </c>
      <c r="J149" s="11"/>
      <c r="K149" s="13">
        <v>165</v>
      </c>
      <c r="L149" s="13">
        <v>45</v>
      </c>
      <c r="M149" s="13">
        <v>72</v>
      </c>
      <c r="N149" s="13">
        <v>381</v>
      </c>
      <c r="O149" s="13">
        <v>57</v>
      </c>
      <c r="P149" s="11">
        <v>567</v>
      </c>
      <c r="Q149" s="11">
        <f t="shared" si="20"/>
        <v>-0.79844961240310075</v>
      </c>
      <c r="R149" s="11">
        <v>-0.68211999999999995</v>
      </c>
      <c r="S149" s="11">
        <f t="shared" si="21"/>
        <v>-0.73571428571428577</v>
      </c>
      <c r="T149" s="11"/>
      <c r="U149" s="13">
        <v>165</v>
      </c>
      <c r="V149" s="13">
        <v>45</v>
      </c>
      <c r="W149" s="13">
        <v>98</v>
      </c>
      <c r="X149" s="13">
        <v>280</v>
      </c>
      <c r="Y149" s="13">
        <v>53</v>
      </c>
      <c r="Z149" s="11">
        <v>484</v>
      </c>
      <c r="AA149" s="11">
        <f t="shared" si="22"/>
        <v>-0.59868421052631582</v>
      </c>
      <c r="AB149" s="11">
        <f t="shared" si="23"/>
        <v>-0.48148148148148145</v>
      </c>
      <c r="AC149" s="11">
        <f t="shared" si="24"/>
        <v>-0.53372434017595305</v>
      </c>
      <c r="AD149" s="13">
        <v>0.99541000000000002</v>
      </c>
      <c r="AF149" s="13">
        <v>0.91573700000000002</v>
      </c>
      <c r="AG149" s="11"/>
      <c r="AH149" s="13">
        <v>0.95200499999999999</v>
      </c>
    </row>
    <row r="150" spans="1:34">
      <c r="A150" s="13">
        <v>165</v>
      </c>
      <c r="B150" s="13">
        <v>60</v>
      </c>
      <c r="C150" s="13">
        <v>280</v>
      </c>
      <c r="D150" s="13">
        <v>104</v>
      </c>
      <c r="E150" s="13">
        <v>70</v>
      </c>
      <c r="F150" s="11">
        <f t="shared" si="17"/>
        <v>524</v>
      </c>
      <c r="G150" s="11">
        <f t="shared" si="18"/>
        <v>0.51162790697674421</v>
      </c>
      <c r="H150" s="11">
        <v>0.45833299999999999</v>
      </c>
      <c r="I150" s="11">
        <f t="shared" si="19"/>
        <v>0.48351648351648352</v>
      </c>
      <c r="J150" s="11"/>
      <c r="K150" s="13">
        <v>165</v>
      </c>
      <c r="L150" s="13">
        <v>60</v>
      </c>
      <c r="M150" s="13">
        <v>73</v>
      </c>
      <c r="N150" s="13">
        <v>355</v>
      </c>
      <c r="O150" s="13">
        <v>34</v>
      </c>
      <c r="P150" s="11">
        <v>496</v>
      </c>
      <c r="Q150" s="11">
        <f t="shared" si="20"/>
        <v>-0.89240506329113922</v>
      </c>
      <c r="R150" s="11">
        <v>-0.65888000000000002</v>
      </c>
      <c r="S150" s="11">
        <f t="shared" si="21"/>
        <v>-0.75806451612903225</v>
      </c>
      <c r="T150" s="11"/>
      <c r="U150" s="13">
        <v>165</v>
      </c>
      <c r="V150" s="13">
        <v>60</v>
      </c>
      <c r="W150" s="13">
        <v>197</v>
      </c>
      <c r="X150" s="13">
        <v>186</v>
      </c>
      <c r="Y150" s="13">
        <v>58</v>
      </c>
      <c r="Z150" s="11">
        <v>499</v>
      </c>
      <c r="AA150" s="11">
        <f t="shared" si="22"/>
        <v>3.4482758620689655E-2</v>
      </c>
      <c r="AB150" s="11">
        <f t="shared" si="23"/>
        <v>2.8720626631853787E-2</v>
      </c>
      <c r="AC150" s="11">
        <f t="shared" si="24"/>
        <v>3.1339031339031341E-2</v>
      </c>
      <c r="AD150" s="13">
        <v>1.01433</v>
      </c>
      <c r="AF150" s="13">
        <v>0.89988699999999999</v>
      </c>
      <c r="AG150" s="11"/>
      <c r="AH150" s="13">
        <v>0.94913099999999995</v>
      </c>
    </row>
    <row r="151" spans="1:34">
      <c r="A151" s="13">
        <v>165</v>
      </c>
      <c r="B151" s="13">
        <v>75</v>
      </c>
      <c r="C151" s="13">
        <v>327</v>
      </c>
      <c r="D151" s="13">
        <v>74</v>
      </c>
      <c r="E151" s="13">
        <v>46</v>
      </c>
      <c r="F151" s="11">
        <f t="shared" si="17"/>
        <v>493</v>
      </c>
      <c r="G151" s="11">
        <f t="shared" si="18"/>
        <v>0.80830670926517567</v>
      </c>
      <c r="H151" s="11">
        <v>0.63092300000000001</v>
      </c>
      <c r="I151" s="11">
        <f t="shared" si="19"/>
        <v>0.70868347338935578</v>
      </c>
      <c r="J151" s="11"/>
      <c r="K151" s="13">
        <v>165</v>
      </c>
      <c r="L151" s="13">
        <v>75</v>
      </c>
      <c r="M151" s="13">
        <v>112</v>
      </c>
      <c r="N151" s="13">
        <v>262</v>
      </c>
      <c r="O151" s="13">
        <v>64</v>
      </c>
      <c r="P151" s="11">
        <v>502</v>
      </c>
      <c r="Q151" s="11">
        <f t="shared" si="20"/>
        <v>-0.46583850931677018</v>
      </c>
      <c r="R151" s="11">
        <v>-0.40106999999999998</v>
      </c>
      <c r="S151" s="11">
        <f t="shared" si="21"/>
        <v>-0.43103448275862066</v>
      </c>
      <c r="T151" s="11"/>
      <c r="U151" s="13">
        <v>165</v>
      </c>
      <c r="V151" s="13">
        <v>75</v>
      </c>
      <c r="W151" s="13">
        <v>280</v>
      </c>
      <c r="X151" s="13">
        <v>113</v>
      </c>
      <c r="Y151" s="13">
        <v>54</v>
      </c>
      <c r="Z151" s="11">
        <v>501</v>
      </c>
      <c r="AA151" s="11">
        <f t="shared" si="22"/>
        <v>0.52024922118380057</v>
      </c>
      <c r="AB151" s="11">
        <f t="shared" si="23"/>
        <v>0.42493638676844786</v>
      </c>
      <c r="AC151" s="11">
        <f t="shared" si="24"/>
        <v>0.46778711484593838</v>
      </c>
      <c r="AD151" s="13">
        <v>1.0340339999999999</v>
      </c>
      <c r="AF151" s="13">
        <v>0.92966400000000005</v>
      </c>
      <c r="AG151" s="11"/>
      <c r="AH151" s="13">
        <v>0.97602500000000003</v>
      </c>
    </row>
    <row r="152" spans="1:34">
      <c r="A152" s="13">
        <v>165</v>
      </c>
      <c r="B152" s="13">
        <v>90</v>
      </c>
      <c r="C152" s="13">
        <v>286</v>
      </c>
      <c r="D152" s="13">
        <v>105</v>
      </c>
      <c r="E152" s="13">
        <v>44</v>
      </c>
      <c r="F152" s="11">
        <f t="shared" si="17"/>
        <v>479</v>
      </c>
      <c r="G152" s="11">
        <f t="shared" si="18"/>
        <v>0.60535117056856191</v>
      </c>
      <c r="H152" s="11">
        <v>0.46291599999999999</v>
      </c>
      <c r="I152" s="11">
        <f t="shared" si="19"/>
        <v>0.52463768115942033</v>
      </c>
      <c r="J152" s="11"/>
      <c r="K152" s="13">
        <v>165</v>
      </c>
      <c r="L152" s="13">
        <v>90</v>
      </c>
      <c r="M152" s="13">
        <v>186</v>
      </c>
      <c r="N152" s="13">
        <v>196</v>
      </c>
      <c r="O152" s="13">
        <v>63</v>
      </c>
      <c r="P152" s="11">
        <v>508</v>
      </c>
      <c r="Q152" s="11">
        <f t="shared" si="20"/>
        <v>-3.048780487804878E-2</v>
      </c>
      <c r="R152" s="11">
        <v>-2.6179999999999998E-2</v>
      </c>
      <c r="S152" s="11">
        <f t="shared" si="21"/>
        <v>-2.8169014084507043E-2</v>
      </c>
      <c r="T152" s="11"/>
      <c r="U152" s="13">
        <v>165</v>
      </c>
      <c r="V152" s="13">
        <v>90</v>
      </c>
      <c r="W152" s="13">
        <v>347</v>
      </c>
      <c r="X152" s="13">
        <v>69</v>
      </c>
      <c r="Y152" s="13">
        <v>38</v>
      </c>
      <c r="Z152" s="11">
        <v>492</v>
      </c>
      <c r="AA152" s="11">
        <f t="shared" si="22"/>
        <v>0.89102564102564108</v>
      </c>
      <c r="AB152" s="11">
        <f t="shared" si="23"/>
        <v>0.66826923076923073</v>
      </c>
      <c r="AC152" s="11">
        <f t="shared" si="24"/>
        <v>0.76373626373626369</v>
      </c>
      <c r="AD152" s="13">
        <v>1.0371630000000001</v>
      </c>
      <c r="AF152" s="13">
        <v>0.90509799999999996</v>
      </c>
      <c r="AG152" s="11"/>
      <c r="AH152" s="13">
        <v>0.96186700000000003</v>
      </c>
    </row>
    <row r="153" spans="1:34">
      <c r="A153" s="13">
        <v>165</v>
      </c>
      <c r="B153" s="13">
        <v>105</v>
      </c>
      <c r="C153" s="13">
        <v>195</v>
      </c>
      <c r="D153" s="13">
        <v>183</v>
      </c>
      <c r="E153" s="13">
        <v>67</v>
      </c>
      <c r="F153" s="11">
        <f t="shared" si="17"/>
        <v>512</v>
      </c>
      <c r="G153" s="11">
        <f t="shared" si="18"/>
        <v>3.614457831325301E-2</v>
      </c>
      <c r="H153" s="11">
        <v>3.1746000000000003E-2</v>
      </c>
      <c r="I153" s="11">
        <f t="shared" si="19"/>
        <v>3.3802816901408447E-2</v>
      </c>
      <c r="J153" s="11"/>
      <c r="K153" s="13">
        <v>165</v>
      </c>
      <c r="L153" s="13">
        <v>105</v>
      </c>
      <c r="M153" s="13">
        <v>195</v>
      </c>
      <c r="N153" s="13">
        <v>176</v>
      </c>
      <c r="O153" s="13">
        <v>86</v>
      </c>
      <c r="P153" s="11">
        <v>543</v>
      </c>
      <c r="Q153" s="11">
        <f t="shared" si="20"/>
        <v>5.2341597796143252E-2</v>
      </c>
      <c r="R153" s="11">
        <v>5.1213000000000002E-2</v>
      </c>
      <c r="S153" s="11">
        <f t="shared" si="21"/>
        <v>5.1771117166212535E-2</v>
      </c>
      <c r="T153" s="11"/>
      <c r="U153" s="13">
        <v>165</v>
      </c>
      <c r="V153" s="13">
        <v>105</v>
      </c>
      <c r="W153" s="13">
        <v>390</v>
      </c>
      <c r="X153" s="13">
        <v>61</v>
      </c>
      <c r="Y153" s="13">
        <v>44</v>
      </c>
      <c r="Z153" s="11">
        <v>539</v>
      </c>
      <c r="AA153" s="11">
        <f t="shared" si="22"/>
        <v>0.91643454038997219</v>
      </c>
      <c r="AB153" s="11">
        <f t="shared" si="23"/>
        <v>0.729490022172949</v>
      </c>
      <c r="AC153" s="11">
        <f t="shared" si="24"/>
        <v>0.81234567901234567</v>
      </c>
      <c r="AD153" s="13">
        <v>0.95821699999999999</v>
      </c>
      <c r="AF153" s="13">
        <v>0.86474499999999999</v>
      </c>
      <c r="AG153" s="11"/>
      <c r="AH153" s="13">
        <v>0.90617300000000001</v>
      </c>
    </row>
    <row r="154" spans="1:34">
      <c r="A154" s="13">
        <v>165</v>
      </c>
      <c r="B154" s="13">
        <v>120</v>
      </c>
      <c r="C154" s="13">
        <v>155</v>
      </c>
      <c r="D154" s="13">
        <v>223</v>
      </c>
      <c r="E154" s="13">
        <v>49</v>
      </c>
      <c r="F154" s="11">
        <f t="shared" si="17"/>
        <v>476</v>
      </c>
      <c r="G154" s="11">
        <f t="shared" si="18"/>
        <v>-0.22972972972972974</v>
      </c>
      <c r="H154" s="11">
        <v>-0.17988999999999999</v>
      </c>
      <c r="I154" s="11">
        <f t="shared" si="19"/>
        <v>-0.20178041543026706</v>
      </c>
      <c r="J154" s="11"/>
      <c r="K154" s="13">
        <v>165</v>
      </c>
      <c r="L154" s="13">
        <v>120</v>
      </c>
      <c r="M154" s="13">
        <v>113</v>
      </c>
      <c r="N154" s="13">
        <v>280</v>
      </c>
      <c r="O154" s="13">
        <v>61</v>
      </c>
      <c r="P154" s="11">
        <v>515</v>
      </c>
      <c r="Q154" s="11">
        <f t="shared" si="20"/>
        <v>-0.49850746268656715</v>
      </c>
      <c r="R154" s="11">
        <v>-0.42493999999999998</v>
      </c>
      <c r="S154" s="11">
        <f t="shared" si="21"/>
        <v>-0.45879120879120877</v>
      </c>
      <c r="T154" s="11"/>
      <c r="U154" s="13">
        <v>165</v>
      </c>
      <c r="V154" s="13">
        <v>120</v>
      </c>
      <c r="W154" s="13">
        <v>349</v>
      </c>
      <c r="X154" s="13">
        <v>69</v>
      </c>
      <c r="Y154" s="13">
        <v>57</v>
      </c>
      <c r="Z154" s="11">
        <v>532</v>
      </c>
      <c r="AA154" s="11">
        <f t="shared" si="22"/>
        <v>0.79545454545454541</v>
      </c>
      <c r="AB154" s="11">
        <f t="shared" si="23"/>
        <v>0.66985645933014359</v>
      </c>
      <c r="AC154" s="11">
        <f t="shared" si="24"/>
        <v>0.72727272727272729</v>
      </c>
      <c r="AD154" s="13">
        <v>0.98108799999999996</v>
      </c>
      <c r="AF154" s="13">
        <v>0.90454500000000004</v>
      </c>
      <c r="AG154" s="11"/>
      <c r="AH154" s="13">
        <v>0.93947199999999997</v>
      </c>
    </row>
    <row r="155" spans="1:34">
      <c r="A155" s="13">
        <v>165</v>
      </c>
      <c r="B155" s="13">
        <v>135</v>
      </c>
      <c r="C155" s="13">
        <v>169</v>
      </c>
      <c r="D155" s="13">
        <v>195</v>
      </c>
      <c r="E155" s="13">
        <v>46</v>
      </c>
      <c r="F155" s="11">
        <f t="shared" si="17"/>
        <v>456</v>
      </c>
      <c r="G155" s="11">
        <f t="shared" si="18"/>
        <v>-9.420289855072464E-2</v>
      </c>
      <c r="H155" s="11">
        <v>-7.1429999999999993E-2</v>
      </c>
      <c r="I155" s="11">
        <f t="shared" si="19"/>
        <v>-8.1250000000000003E-2</v>
      </c>
      <c r="J155" s="11"/>
      <c r="K155" s="13">
        <v>165</v>
      </c>
      <c r="L155" s="13">
        <v>135</v>
      </c>
      <c r="M155" s="13">
        <v>67</v>
      </c>
      <c r="N155" s="13">
        <v>364</v>
      </c>
      <c r="O155" s="13">
        <v>46</v>
      </c>
      <c r="P155" s="11">
        <v>523</v>
      </c>
      <c r="Q155" s="11">
        <f t="shared" si="20"/>
        <v>-0.86588921282798836</v>
      </c>
      <c r="R155" s="11">
        <v>-0.68910000000000005</v>
      </c>
      <c r="S155" s="11">
        <f t="shared" si="21"/>
        <v>-0.76744186046511631</v>
      </c>
      <c r="T155" s="11"/>
      <c r="U155" s="13">
        <v>165</v>
      </c>
      <c r="V155" s="13">
        <v>135</v>
      </c>
      <c r="W155" s="13">
        <v>296</v>
      </c>
      <c r="X155" s="13">
        <v>107</v>
      </c>
      <c r="Y155" s="13">
        <v>61</v>
      </c>
      <c r="Z155" s="11">
        <v>525</v>
      </c>
      <c r="AA155" s="11">
        <f t="shared" si="22"/>
        <v>0.54782608695652169</v>
      </c>
      <c r="AB155" s="11">
        <f t="shared" si="23"/>
        <v>0.46898263027295284</v>
      </c>
      <c r="AC155" s="11">
        <f t="shared" si="24"/>
        <v>0.50534759358288772</v>
      </c>
      <c r="AD155" s="13">
        <v>1.011898</v>
      </c>
      <c r="AF155" s="13">
        <v>0.91563499999999998</v>
      </c>
      <c r="AG155" s="11"/>
      <c r="AH155" s="13">
        <v>0.95864899999999997</v>
      </c>
    </row>
    <row r="156" spans="1:34">
      <c r="A156" s="13">
        <v>165</v>
      </c>
      <c r="B156" s="13">
        <v>150</v>
      </c>
      <c r="C156" s="13">
        <v>282</v>
      </c>
      <c r="D156" s="13">
        <v>117</v>
      </c>
      <c r="E156" s="13">
        <v>49</v>
      </c>
      <c r="F156" s="11">
        <f t="shared" si="17"/>
        <v>497</v>
      </c>
      <c r="G156" s="11">
        <f t="shared" si="18"/>
        <v>0.52050473186119872</v>
      </c>
      <c r="H156" s="11">
        <v>0.41353400000000001</v>
      </c>
      <c r="I156" s="11">
        <f t="shared" si="19"/>
        <v>0.46089385474860334</v>
      </c>
      <c r="J156" s="11"/>
      <c r="K156" s="13">
        <v>165</v>
      </c>
      <c r="L156" s="13">
        <v>150</v>
      </c>
      <c r="M156" s="13">
        <v>63</v>
      </c>
      <c r="N156" s="13">
        <v>352</v>
      </c>
      <c r="O156" s="13">
        <v>43</v>
      </c>
      <c r="P156" s="11">
        <v>501</v>
      </c>
      <c r="Q156" s="11">
        <f t="shared" si="20"/>
        <v>-0.90031152647975077</v>
      </c>
      <c r="R156" s="11">
        <v>-0.69638999999999995</v>
      </c>
      <c r="S156" s="11">
        <f t="shared" si="21"/>
        <v>-0.78532608695652173</v>
      </c>
      <c r="T156" s="11"/>
      <c r="U156" s="13">
        <v>165</v>
      </c>
      <c r="V156" s="13">
        <v>150</v>
      </c>
      <c r="W156" s="13">
        <v>184</v>
      </c>
      <c r="X156" s="13">
        <v>190</v>
      </c>
      <c r="Y156" s="13">
        <v>53</v>
      </c>
      <c r="Z156" s="11">
        <v>480</v>
      </c>
      <c r="AA156" s="11">
        <f t="shared" si="22"/>
        <v>-0.02</v>
      </c>
      <c r="AB156" s="11">
        <f t="shared" si="23"/>
        <v>-1.6042780748663103E-2</v>
      </c>
      <c r="AC156" s="11">
        <f t="shared" si="24"/>
        <v>-1.7804154302670624E-2</v>
      </c>
      <c r="AD156" s="13">
        <v>1.019973</v>
      </c>
      <c r="AF156" s="13">
        <v>0.90492899999999998</v>
      </c>
      <c r="AG156" s="11"/>
      <c r="AH156" s="13">
        <v>0.95528000000000002</v>
      </c>
    </row>
    <row r="157" spans="1:34">
      <c r="A157" s="13">
        <v>165</v>
      </c>
      <c r="B157" s="13">
        <v>165</v>
      </c>
      <c r="C157" s="13">
        <v>337</v>
      </c>
      <c r="D157" s="13">
        <v>71</v>
      </c>
      <c r="E157" s="13">
        <v>57</v>
      </c>
      <c r="F157" s="11">
        <f t="shared" si="17"/>
        <v>522</v>
      </c>
      <c r="G157" s="11">
        <f t="shared" si="18"/>
        <v>0.77777777777777779</v>
      </c>
      <c r="H157" s="11">
        <v>0.65196100000000001</v>
      </c>
      <c r="I157" s="11">
        <f t="shared" si="19"/>
        <v>0.70933333333333337</v>
      </c>
      <c r="J157" s="11"/>
      <c r="K157" s="13">
        <v>165</v>
      </c>
      <c r="L157" s="13">
        <v>165</v>
      </c>
      <c r="M157" s="13">
        <v>128</v>
      </c>
      <c r="N157" s="13">
        <v>265</v>
      </c>
      <c r="O157" s="13">
        <v>48</v>
      </c>
      <c r="P157" s="11">
        <v>489</v>
      </c>
      <c r="Q157" s="11">
        <f t="shared" si="20"/>
        <v>-0.44336569579288027</v>
      </c>
      <c r="R157" s="11">
        <v>-0.34860000000000002</v>
      </c>
      <c r="S157" s="11">
        <f t="shared" si="21"/>
        <v>-0.3903133903133903</v>
      </c>
      <c r="T157" s="11"/>
      <c r="U157" s="13">
        <v>165</v>
      </c>
      <c r="V157" s="13">
        <v>165</v>
      </c>
      <c r="W157" s="13">
        <v>97</v>
      </c>
      <c r="X157" s="13">
        <v>263</v>
      </c>
      <c r="Y157" s="13">
        <v>58</v>
      </c>
      <c r="Z157" s="11">
        <v>476</v>
      </c>
      <c r="AA157" s="11">
        <f t="shared" si="22"/>
        <v>-0.56081081081081086</v>
      </c>
      <c r="AB157" s="11">
        <f t="shared" si="23"/>
        <v>-0.46111111111111114</v>
      </c>
      <c r="AC157" s="11">
        <f t="shared" si="24"/>
        <v>-0.50609756097560976</v>
      </c>
      <c r="AD157" s="13">
        <v>1.0278609999999999</v>
      </c>
      <c r="AF157" s="13">
        <v>0.93523699999999999</v>
      </c>
      <c r="AG157" s="11"/>
      <c r="AH157" s="13">
        <v>0.97702999999999995</v>
      </c>
    </row>
    <row r="158" spans="1:34">
      <c r="A158" s="13">
        <v>165</v>
      </c>
      <c r="B158" s="13">
        <v>180</v>
      </c>
      <c r="C158" s="13">
        <v>283</v>
      </c>
      <c r="D158" s="13">
        <v>108</v>
      </c>
      <c r="E158" s="13">
        <v>63</v>
      </c>
      <c r="F158" s="11">
        <f t="shared" si="17"/>
        <v>517</v>
      </c>
      <c r="G158" s="11">
        <f t="shared" si="18"/>
        <v>0.51928783382789323</v>
      </c>
      <c r="H158" s="11">
        <v>0.44757000000000002</v>
      </c>
      <c r="I158" s="11">
        <f t="shared" si="19"/>
        <v>0.48076923076923078</v>
      </c>
      <c r="J158" s="11"/>
      <c r="K158" s="13">
        <v>165</v>
      </c>
      <c r="L158" s="13">
        <v>180</v>
      </c>
      <c r="M158" s="13">
        <v>166</v>
      </c>
      <c r="N158" s="13">
        <v>201</v>
      </c>
      <c r="O158" s="13">
        <v>67</v>
      </c>
      <c r="P158" s="11">
        <v>501</v>
      </c>
      <c r="Q158" s="11">
        <f t="shared" si="20"/>
        <v>-0.10903426791277258</v>
      </c>
      <c r="R158" s="11">
        <v>-9.5369999999999996E-2</v>
      </c>
      <c r="S158" s="11">
        <f t="shared" si="21"/>
        <v>-0.10174418604651163</v>
      </c>
      <c r="T158" s="11"/>
      <c r="U158" s="13">
        <v>165</v>
      </c>
      <c r="V158" s="13">
        <v>180</v>
      </c>
      <c r="W158" s="13">
        <v>82</v>
      </c>
      <c r="X158" s="13">
        <v>354</v>
      </c>
      <c r="Y158" s="13">
        <v>48</v>
      </c>
      <c r="Z158" s="11">
        <v>532</v>
      </c>
      <c r="AA158" s="11">
        <f t="shared" si="22"/>
        <v>-0.77272727272727271</v>
      </c>
      <c r="AB158" s="11">
        <f t="shared" si="23"/>
        <v>-0.62385321100917435</v>
      </c>
      <c r="AC158" s="11">
        <f t="shared" si="24"/>
        <v>-0.69035532994923854</v>
      </c>
      <c r="AD158" s="13">
        <v>0.96442300000000003</v>
      </c>
      <c r="AF158" s="13">
        <v>0.88202899999999995</v>
      </c>
      <c r="AG158" s="11"/>
      <c r="AH158" s="13">
        <v>0.91912499999999997</v>
      </c>
    </row>
    <row r="159" spans="1:34">
      <c r="A159" s="13">
        <v>180</v>
      </c>
      <c r="B159" s="13">
        <v>0</v>
      </c>
      <c r="C159" s="13">
        <v>377</v>
      </c>
      <c r="D159" s="13">
        <v>61</v>
      </c>
      <c r="E159" s="13">
        <v>50</v>
      </c>
      <c r="F159" s="11">
        <f t="shared" si="17"/>
        <v>538</v>
      </c>
      <c r="G159" s="11">
        <f t="shared" si="18"/>
        <v>0.88268156424581001</v>
      </c>
      <c r="H159" s="11">
        <v>0.72146100000000002</v>
      </c>
      <c r="I159" s="11">
        <f t="shared" si="19"/>
        <v>0.79396984924623115</v>
      </c>
      <c r="J159" s="11"/>
      <c r="K159" s="13">
        <v>180</v>
      </c>
      <c r="L159" s="13">
        <v>0</v>
      </c>
      <c r="M159" s="13">
        <v>201</v>
      </c>
      <c r="N159" s="13">
        <v>175</v>
      </c>
      <c r="O159" s="13">
        <v>52</v>
      </c>
      <c r="P159" s="11">
        <v>480</v>
      </c>
      <c r="Q159" s="11">
        <f t="shared" si="20"/>
        <v>8.666666666666667E-2</v>
      </c>
      <c r="R159" s="11">
        <v>6.9149000000000002E-2</v>
      </c>
      <c r="S159" s="11">
        <f t="shared" si="21"/>
        <v>7.6923076923076927E-2</v>
      </c>
      <c r="T159" s="11"/>
      <c r="U159" s="13">
        <v>180</v>
      </c>
      <c r="V159" s="13">
        <v>0</v>
      </c>
      <c r="W159" s="13">
        <v>183</v>
      </c>
      <c r="X159" s="13">
        <v>199</v>
      </c>
      <c r="Y159" s="13">
        <v>59</v>
      </c>
      <c r="Z159" s="11">
        <v>500</v>
      </c>
      <c r="AA159" s="11">
        <f t="shared" si="22"/>
        <v>-0.05</v>
      </c>
      <c r="AB159" s="11">
        <f t="shared" si="23"/>
        <v>-4.1884816753926704E-2</v>
      </c>
      <c r="AC159" s="11">
        <f t="shared" si="24"/>
        <v>-4.5584045584045586E-2</v>
      </c>
      <c r="AD159" s="13">
        <v>0.94134099999999998</v>
      </c>
      <c r="AF159" s="13">
        <v>0.86073100000000002</v>
      </c>
      <c r="AG159" s="11"/>
      <c r="AH159" s="13">
        <v>0.89698500000000003</v>
      </c>
    </row>
    <row r="160" spans="1:34">
      <c r="A160" s="13">
        <v>180</v>
      </c>
      <c r="B160" s="13">
        <v>15</v>
      </c>
      <c r="C160" s="13">
        <v>345</v>
      </c>
      <c r="D160" s="13">
        <v>63</v>
      </c>
      <c r="E160" s="13">
        <v>54</v>
      </c>
      <c r="F160" s="11">
        <f t="shared" si="17"/>
        <v>516</v>
      </c>
      <c r="G160" s="11">
        <f t="shared" si="18"/>
        <v>0.8392857142857143</v>
      </c>
      <c r="H160" s="11">
        <v>0.69117600000000001</v>
      </c>
      <c r="I160" s="11">
        <f t="shared" si="19"/>
        <v>0.75806451612903225</v>
      </c>
      <c r="J160" s="11"/>
      <c r="K160" s="13">
        <v>180</v>
      </c>
      <c r="L160" s="13">
        <v>15</v>
      </c>
      <c r="M160" s="13">
        <v>257</v>
      </c>
      <c r="N160" s="13">
        <v>122</v>
      </c>
      <c r="O160" s="13">
        <v>63</v>
      </c>
      <c r="P160" s="11">
        <v>505</v>
      </c>
      <c r="Q160" s="11">
        <f t="shared" si="20"/>
        <v>0.41538461538461541</v>
      </c>
      <c r="R160" s="11">
        <v>0.35620099999999999</v>
      </c>
      <c r="S160" s="11">
        <f t="shared" si="21"/>
        <v>0.38352272727272729</v>
      </c>
      <c r="T160" s="11"/>
      <c r="U160" s="13">
        <v>180</v>
      </c>
      <c r="V160" s="13">
        <v>15</v>
      </c>
      <c r="W160" s="13">
        <v>106</v>
      </c>
      <c r="X160" s="13">
        <v>289</v>
      </c>
      <c r="Y160" s="13">
        <v>55</v>
      </c>
      <c r="Z160" s="11">
        <v>505</v>
      </c>
      <c r="AA160" s="11">
        <f t="shared" si="22"/>
        <v>-0.56307692307692303</v>
      </c>
      <c r="AB160" s="11">
        <f t="shared" si="23"/>
        <v>-0.46329113924050636</v>
      </c>
      <c r="AC160" s="11">
        <f t="shared" si="24"/>
        <v>-0.5083333333333333</v>
      </c>
      <c r="AD160" s="13">
        <v>1.0454349999999999</v>
      </c>
      <c r="AF160" s="13">
        <v>0.95213400000000004</v>
      </c>
      <c r="AG160" s="11"/>
      <c r="AH160" s="13">
        <v>0.99439299999999997</v>
      </c>
    </row>
    <row r="161" spans="1:34">
      <c r="A161" s="13">
        <v>180</v>
      </c>
      <c r="B161" s="13">
        <v>30</v>
      </c>
      <c r="C161" s="13">
        <v>243</v>
      </c>
      <c r="D161" s="13">
        <v>148</v>
      </c>
      <c r="E161" s="13">
        <v>56</v>
      </c>
      <c r="F161" s="11">
        <f t="shared" si="17"/>
        <v>503</v>
      </c>
      <c r="G161" s="11">
        <f t="shared" si="18"/>
        <v>0.29411764705882354</v>
      </c>
      <c r="H161" s="11">
        <v>0.24296699999999999</v>
      </c>
      <c r="I161" s="11">
        <f t="shared" si="19"/>
        <v>0.26610644257703081</v>
      </c>
      <c r="J161" s="11"/>
      <c r="K161" s="13">
        <v>180</v>
      </c>
      <c r="L161" s="13">
        <v>30</v>
      </c>
      <c r="M161" s="13">
        <v>266</v>
      </c>
      <c r="N161" s="13">
        <v>130</v>
      </c>
      <c r="O161" s="13">
        <v>58</v>
      </c>
      <c r="P161" s="11">
        <v>512</v>
      </c>
      <c r="Q161" s="11">
        <f t="shared" si="20"/>
        <v>0.40963855421686746</v>
      </c>
      <c r="R161" s="11">
        <v>0.34343400000000002</v>
      </c>
      <c r="S161" s="11">
        <f t="shared" si="21"/>
        <v>0.37362637362637363</v>
      </c>
      <c r="T161" s="11"/>
      <c r="U161" s="13">
        <v>180</v>
      </c>
      <c r="V161" s="13">
        <v>30</v>
      </c>
      <c r="W161" s="13">
        <v>64</v>
      </c>
      <c r="X161" s="13">
        <v>350</v>
      </c>
      <c r="Y161" s="13">
        <v>51</v>
      </c>
      <c r="Z161" s="11">
        <v>516</v>
      </c>
      <c r="AA161" s="11">
        <f t="shared" si="22"/>
        <v>-0.85119047619047616</v>
      </c>
      <c r="AB161" s="11">
        <f t="shared" si="23"/>
        <v>-0.6908212560386473</v>
      </c>
      <c r="AC161" s="11">
        <f t="shared" si="24"/>
        <v>-0.76266666666666671</v>
      </c>
      <c r="AD161" s="13">
        <v>0.99402999999999997</v>
      </c>
      <c r="AF161" s="13">
        <v>0.90386100000000003</v>
      </c>
      <c r="AG161" s="11"/>
      <c r="AH161" s="13">
        <v>0.94440000000000002</v>
      </c>
    </row>
    <row r="162" spans="1:34">
      <c r="A162" s="13">
        <v>180</v>
      </c>
      <c r="B162" s="13">
        <v>45</v>
      </c>
      <c r="C162" s="13">
        <v>183</v>
      </c>
      <c r="D162" s="13">
        <v>187</v>
      </c>
      <c r="E162" s="13">
        <v>64</v>
      </c>
      <c r="F162" s="11">
        <f t="shared" si="17"/>
        <v>498</v>
      </c>
      <c r="G162" s="11">
        <f t="shared" si="18"/>
        <v>-1.2578616352201259E-2</v>
      </c>
      <c r="H162" s="11">
        <v>-1.081E-2</v>
      </c>
      <c r="I162" s="11">
        <f t="shared" si="19"/>
        <v>-1.1627906976744186E-2</v>
      </c>
      <c r="J162" s="11"/>
      <c r="K162" s="13">
        <v>180</v>
      </c>
      <c r="L162" s="13">
        <v>45</v>
      </c>
      <c r="M162" s="13">
        <v>194</v>
      </c>
      <c r="N162" s="13">
        <v>207</v>
      </c>
      <c r="O162" s="13">
        <v>75</v>
      </c>
      <c r="P162" s="11">
        <v>551</v>
      </c>
      <c r="Q162" s="11">
        <f t="shared" si="20"/>
        <v>-3.5040431266846361E-2</v>
      </c>
      <c r="R162" s="11">
        <v>-3.2419999999999997E-2</v>
      </c>
      <c r="S162" s="11">
        <f t="shared" si="21"/>
        <v>-3.367875647668394E-2</v>
      </c>
      <c r="T162" s="11"/>
      <c r="U162" s="13">
        <v>180</v>
      </c>
      <c r="V162" s="13">
        <v>45</v>
      </c>
      <c r="W162" s="13">
        <v>48</v>
      </c>
      <c r="X162" s="13">
        <v>385</v>
      </c>
      <c r="Y162" s="13">
        <v>51</v>
      </c>
      <c r="Z162" s="11">
        <v>535</v>
      </c>
      <c r="AA162" s="11">
        <f t="shared" si="22"/>
        <v>-0.94929577464788728</v>
      </c>
      <c r="AB162" s="11">
        <f t="shared" si="23"/>
        <v>-0.77829099307159355</v>
      </c>
      <c r="AC162" s="11">
        <f t="shared" si="24"/>
        <v>-0.85532994923857864</v>
      </c>
      <c r="AD162" s="13">
        <v>0.97464799999999996</v>
      </c>
      <c r="AF162" s="13">
        <v>0.88914499999999996</v>
      </c>
      <c r="AG162" s="11"/>
      <c r="AH162" s="13">
        <v>0.92766499999999996</v>
      </c>
    </row>
    <row r="163" spans="1:34">
      <c r="A163" s="13">
        <v>180</v>
      </c>
      <c r="B163" s="13">
        <v>60</v>
      </c>
      <c r="C163" s="13">
        <v>241</v>
      </c>
      <c r="D163" s="13">
        <v>128</v>
      </c>
      <c r="E163" s="13">
        <v>57</v>
      </c>
      <c r="F163" s="11">
        <f t="shared" si="17"/>
        <v>483</v>
      </c>
      <c r="G163" s="11">
        <f t="shared" si="18"/>
        <v>0.37293729372937295</v>
      </c>
      <c r="H163" s="11">
        <v>0.30623299999999998</v>
      </c>
      <c r="I163" s="11">
        <f t="shared" si="19"/>
        <v>0.33630952380952384</v>
      </c>
      <c r="J163" s="11"/>
      <c r="K163" s="13">
        <v>180</v>
      </c>
      <c r="L163" s="13">
        <v>60</v>
      </c>
      <c r="M163" s="13">
        <v>119</v>
      </c>
      <c r="N163" s="13">
        <v>234</v>
      </c>
      <c r="O163" s="13">
        <v>70</v>
      </c>
      <c r="P163" s="11">
        <v>493</v>
      </c>
      <c r="Q163" s="11">
        <f t="shared" si="20"/>
        <v>-0.36741214057507987</v>
      </c>
      <c r="R163" s="11">
        <v>-0.32578000000000001</v>
      </c>
      <c r="S163" s="11">
        <f t="shared" si="21"/>
        <v>-0.34534534534534533</v>
      </c>
      <c r="T163" s="11"/>
      <c r="U163" s="13">
        <v>180</v>
      </c>
      <c r="V163" s="13">
        <v>60</v>
      </c>
      <c r="W163" s="13">
        <v>82</v>
      </c>
      <c r="X163" s="13">
        <v>336</v>
      </c>
      <c r="Y163" s="13">
        <v>48</v>
      </c>
      <c r="Z163" s="11">
        <v>514</v>
      </c>
      <c r="AA163" s="11">
        <f t="shared" si="22"/>
        <v>-0.76047904191616766</v>
      </c>
      <c r="AB163" s="11">
        <f t="shared" si="23"/>
        <v>-0.60765550239234445</v>
      </c>
      <c r="AC163" s="11">
        <f t="shared" si="24"/>
        <v>-0.67553191489361697</v>
      </c>
      <c r="AD163" s="13">
        <v>0.955461</v>
      </c>
      <c r="AF163" s="13">
        <v>0.87193500000000002</v>
      </c>
      <c r="AG163" s="11"/>
      <c r="AH163" s="13">
        <v>0.90932199999999996</v>
      </c>
    </row>
    <row r="164" spans="1:34">
      <c r="A164" s="13">
        <v>180</v>
      </c>
      <c r="B164" s="13">
        <v>75</v>
      </c>
      <c r="C164" s="13">
        <v>363</v>
      </c>
      <c r="D164" s="13">
        <v>78</v>
      </c>
      <c r="E164" s="13">
        <v>46</v>
      </c>
      <c r="F164" s="11">
        <f t="shared" si="17"/>
        <v>533</v>
      </c>
      <c r="G164" s="11">
        <f t="shared" si="18"/>
        <v>0.80736543909348446</v>
      </c>
      <c r="H164" s="11">
        <v>0.64625900000000003</v>
      </c>
      <c r="I164" s="11">
        <f t="shared" si="19"/>
        <v>0.71788413098236781</v>
      </c>
      <c r="J164" s="11"/>
      <c r="K164" s="13">
        <v>180</v>
      </c>
      <c r="L164" s="13">
        <v>75</v>
      </c>
      <c r="M164" s="13">
        <v>127</v>
      </c>
      <c r="N164" s="13">
        <v>273</v>
      </c>
      <c r="O164" s="13">
        <v>69</v>
      </c>
      <c r="P164" s="11">
        <v>538</v>
      </c>
      <c r="Q164" s="11">
        <f t="shared" si="20"/>
        <v>-0.40782122905027934</v>
      </c>
      <c r="R164" s="11">
        <v>-0.36499999999999999</v>
      </c>
      <c r="S164" s="11">
        <f t="shared" si="21"/>
        <v>-0.38522427440633245</v>
      </c>
      <c r="T164" s="11"/>
      <c r="U164" s="13">
        <v>180</v>
      </c>
      <c r="V164" s="13">
        <v>75</v>
      </c>
      <c r="W164" s="13">
        <v>115</v>
      </c>
      <c r="X164" s="13">
        <v>275</v>
      </c>
      <c r="Y164" s="13">
        <v>53</v>
      </c>
      <c r="Z164" s="11">
        <v>496</v>
      </c>
      <c r="AA164" s="11">
        <f t="shared" si="22"/>
        <v>-0.50632911392405067</v>
      </c>
      <c r="AB164" s="11">
        <f t="shared" si="23"/>
        <v>-0.41025641025641024</v>
      </c>
      <c r="AC164" s="11">
        <f t="shared" si="24"/>
        <v>-0.45325779036827196</v>
      </c>
      <c r="AD164" s="13">
        <v>1.0176400000000001</v>
      </c>
      <c r="AF164" s="13">
        <v>0.92393599999999998</v>
      </c>
      <c r="AG164" s="11"/>
      <c r="AH164" s="13">
        <v>0.965924</v>
      </c>
    </row>
    <row r="165" spans="1:34">
      <c r="A165" s="13">
        <v>180</v>
      </c>
      <c r="B165" s="13">
        <v>90</v>
      </c>
      <c r="C165" s="13">
        <v>377</v>
      </c>
      <c r="D165" s="13">
        <v>55</v>
      </c>
      <c r="E165" s="13">
        <v>43</v>
      </c>
      <c r="F165" s="11">
        <f t="shared" si="17"/>
        <v>518</v>
      </c>
      <c r="G165" s="11">
        <f t="shared" si="18"/>
        <v>0.9526627218934911</v>
      </c>
      <c r="H165" s="11">
        <v>0.74536999999999998</v>
      </c>
      <c r="I165" s="11">
        <f t="shared" si="19"/>
        <v>0.83636363636363631</v>
      </c>
      <c r="J165" s="11"/>
      <c r="K165" s="13">
        <v>180</v>
      </c>
      <c r="L165" s="13">
        <v>90</v>
      </c>
      <c r="M165" s="13">
        <v>208</v>
      </c>
      <c r="N165" s="13">
        <v>200</v>
      </c>
      <c r="O165" s="13">
        <v>65</v>
      </c>
      <c r="P165" s="11">
        <v>538</v>
      </c>
      <c r="Q165" s="11">
        <f t="shared" si="20"/>
        <v>2.23463687150838E-2</v>
      </c>
      <c r="R165" s="11">
        <v>1.9608E-2</v>
      </c>
      <c r="S165" s="11">
        <f t="shared" si="21"/>
        <v>2.0887728459530026E-2</v>
      </c>
      <c r="T165" s="11"/>
      <c r="U165" s="13">
        <v>180</v>
      </c>
      <c r="V165" s="13">
        <v>90</v>
      </c>
      <c r="W165" s="13">
        <v>203</v>
      </c>
      <c r="X165" s="13">
        <v>168</v>
      </c>
      <c r="Y165" s="13">
        <v>68</v>
      </c>
      <c r="Z165" s="11">
        <v>507</v>
      </c>
      <c r="AA165" s="11">
        <f t="shared" si="22"/>
        <v>0.10703363914373089</v>
      </c>
      <c r="AB165" s="11">
        <f t="shared" si="23"/>
        <v>9.4339622641509441E-2</v>
      </c>
      <c r="AC165" s="11">
        <f t="shared" si="24"/>
        <v>0.10028653295128939</v>
      </c>
      <c r="AD165" s="13">
        <v>0.97633099999999995</v>
      </c>
      <c r="AF165" s="13">
        <v>0.87268500000000004</v>
      </c>
      <c r="AG165" s="11"/>
      <c r="AH165" s="13">
        <v>0.91818200000000005</v>
      </c>
    </row>
    <row r="166" spans="1:34">
      <c r="A166" s="13">
        <v>180</v>
      </c>
      <c r="B166" s="13">
        <v>105</v>
      </c>
      <c r="C166" s="13">
        <v>336</v>
      </c>
      <c r="D166" s="13">
        <v>85</v>
      </c>
      <c r="E166" s="13">
        <v>60</v>
      </c>
      <c r="F166" s="11">
        <f t="shared" si="17"/>
        <v>541</v>
      </c>
      <c r="G166" s="11">
        <f t="shared" si="18"/>
        <v>0.6952908587257618</v>
      </c>
      <c r="H166" s="11">
        <v>0.59619999999999995</v>
      </c>
      <c r="I166" s="11">
        <f t="shared" si="19"/>
        <v>0.64194373401534521</v>
      </c>
      <c r="J166" s="11"/>
      <c r="K166" s="13">
        <v>180</v>
      </c>
      <c r="L166" s="13">
        <v>105</v>
      </c>
      <c r="M166" s="13">
        <v>244</v>
      </c>
      <c r="N166" s="13">
        <v>139</v>
      </c>
      <c r="O166" s="13">
        <v>76</v>
      </c>
      <c r="P166" s="11">
        <v>535</v>
      </c>
      <c r="Q166" s="11">
        <f t="shared" si="20"/>
        <v>0.29577464788732394</v>
      </c>
      <c r="R166" s="11">
        <v>0.27415099999999998</v>
      </c>
      <c r="S166" s="11">
        <f t="shared" si="21"/>
        <v>0.28455284552845528</v>
      </c>
      <c r="T166" s="11"/>
      <c r="U166" s="13">
        <v>180</v>
      </c>
      <c r="V166" s="13">
        <v>105</v>
      </c>
      <c r="W166" s="13">
        <v>298</v>
      </c>
      <c r="X166" s="13">
        <v>115</v>
      </c>
      <c r="Y166" s="13">
        <v>52</v>
      </c>
      <c r="Z166" s="11">
        <v>517</v>
      </c>
      <c r="AA166" s="11">
        <f t="shared" si="22"/>
        <v>0.54302670623145399</v>
      </c>
      <c r="AB166" s="11">
        <f t="shared" si="23"/>
        <v>0.4430992736077482</v>
      </c>
      <c r="AC166" s="11">
        <f t="shared" si="24"/>
        <v>0.48799999999999999</v>
      </c>
      <c r="AD166" s="13">
        <v>0.96052800000000005</v>
      </c>
      <c r="AF166" s="13">
        <v>0.89370499999999997</v>
      </c>
      <c r="AG166" s="11"/>
      <c r="AH166" s="13">
        <v>0.92433600000000005</v>
      </c>
    </row>
    <row r="167" spans="1:34">
      <c r="A167" s="13">
        <v>180</v>
      </c>
      <c r="B167" s="13">
        <v>120</v>
      </c>
      <c r="C167" s="13">
        <v>221</v>
      </c>
      <c r="D167" s="13">
        <v>156</v>
      </c>
      <c r="E167" s="13">
        <v>60</v>
      </c>
      <c r="F167" s="11">
        <f t="shared" si="17"/>
        <v>497</v>
      </c>
      <c r="G167" s="11">
        <f t="shared" si="18"/>
        <v>0.20504731861198738</v>
      </c>
      <c r="H167" s="11">
        <v>0.17241400000000001</v>
      </c>
      <c r="I167" s="11">
        <f t="shared" si="19"/>
        <v>0.18731988472622479</v>
      </c>
      <c r="J167" s="11"/>
      <c r="K167" s="13">
        <v>180</v>
      </c>
      <c r="L167" s="13">
        <v>120</v>
      </c>
      <c r="M167" s="13">
        <v>246</v>
      </c>
      <c r="N167" s="13">
        <v>119</v>
      </c>
      <c r="O167" s="13">
        <v>64</v>
      </c>
      <c r="P167" s="11">
        <v>493</v>
      </c>
      <c r="Q167" s="11">
        <f t="shared" si="20"/>
        <v>0.40575079872204473</v>
      </c>
      <c r="R167" s="11">
        <v>0.347945</v>
      </c>
      <c r="S167" s="11">
        <f t="shared" si="21"/>
        <v>0.37463126843657818</v>
      </c>
      <c r="T167" s="11"/>
      <c r="U167" s="13">
        <v>180</v>
      </c>
      <c r="V167" s="13">
        <v>120</v>
      </c>
      <c r="W167" s="13">
        <v>354</v>
      </c>
      <c r="X167" s="13">
        <v>53</v>
      </c>
      <c r="Y167" s="13">
        <v>43</v>
      </c>
      <c r="Z167" s="11">
        <v>493</v>
      </c>
      <c r="AA167" s="11">
        <f t="shared" si="22"/>
        <v>0.96166134185303509</v>
      </c>
      <c r="AB167" s="11">
        <f t="shared" si="23"/>
        <v>0.73955773955773951</v>
      </c>
      <c r="AC167" s="11">
        <f t="shared" si="24"/>
        <v>0.83611111111111114</v>
      </c>
      <c r="AD167" s="13">
        <v>1.02989</v>
      </c>
      <c r="AF167" s="13">
        <v>0.91712199999999999</v>
      </c>
      <c r="AG167" s="11"/>
      <c r="AH167" s="13">
        <v>0.96657199999999999</v>
      </c>
    </row>
    <row r="168" spans="1:34">
      <c r="A168" s="13">
        <v>180</v>
      </c>
      <c r="B168" s="13">
        <v>135</v>
      </c>
      <c r="C168" s="13">
        <v>187</v>
      </c>
      <c r="D168" s="13">
        <v>198</v>
      </c>
      <c r="E168" s="13">
        <v>62</v>
      </c>
      <c r="F168" s="11">
        <f t="shared" si="17"/>
        <v>509</v>
      </c>
      <c r="G168" s="11">
        <f t="shared" si="18"/>
        <v>-3.3434650455927049E-2</v>
      </c>
      <c r="H168" s="11">
        <v>-2.8570000000000002E-2</v>
      </c>
      <c r="I168" s="11">
        <f t="shared" si="19"/>
        <v>-3.081232492997199E-2</v>
      </c>
      <c r="J168" s="11"/>
      <c r="K168" s="13">
        <v>180</v>
      </c>
      <c r="L168" s="13">
        <v>135</v>
      </c>
      <c r="M168" s="13">
        <v>190</v>
      </c>
      <c r="N168" s="13">
        <v>210</v>
      </c>
      <c r="O168" s="13">
        <v>55</v>
      </c>
      <c r="P168" s="11">
        <v>510</v>
      </c>
      <c r="Q168" s="11">
        <f t="shared" si="20"/>
        <v>-6.0606060606060608E-2</v>
      </c>
      <c r="R168" s="11">
        <v>-0.05</v>
      </c>
      <c r="S168" s="11">
        <f t="shared" si="21"/>
        <v>-5.4794520547945202E-2</v>
      </c>
      <c r="T168" s="11"/>
      <c r="U168" s="13">
        <v>180</v>
      </c>
      <c r="V168" s="13">
        <v>135</v>
      </c>
      <c r="W168" s="13">
        <v>377</v>
      </c>
      <c r="X168" s="13">
        <v>44</v>
      </c>
      <c r="Y168" s="13">
        <v>37</v>
      </c>
      <c r="Z168" s="11">
        <v>495</v>
      </c>
      <c r="AA168" s="11">
        <f t="shared" si="22"/>
        <v>1.0571428571428572</v>
      </c>
      <c r="AB168" s="11">
        <f t="shared" si="23"/>
        <v>0.79097387173396672</v>
      </c>
      <c r="AC168" s="11">
        <f t="shared" si="24"/>
        <v>0.90489130434782605</v>
      </c>
      <c r="AD168" s="13">
        <v>1.0285709999999999</v>
      </c>
      <c r="AF168" s="13">
        <v>0.89548700000000003</v>
      </c>
      <c r="AG168" s="11"/>
      <c r="AH168" s="13">
        <v>0.95244600000000001</v>
      </c>
    </row>
    <row r="169" spans="1:34">
      <c r="A169" s="13">
        <v>180</v>
      </c>
      <c r="B169" s="13">
        <v>150</v>
      </c>
      <c r="C169" s="13">
        <v>246</v>
      </c>
      <c r="D169" s="13">
        <v>137</v>
      </c>
      <c r="E169" s="13">
        <v>52</v>
      </c>
      <c r="F169" s="11">
        <f t="shared" si="17"/>
        <v>487</v>
      </c>
      <c r="G169" s="11">
        <f t="shared" si="18"/>
        <v>0.35504885993485341</v>
      </c>
      <c r="H169" s="11">
        <v>0.28459499999999999</v>
      </c>
      <c r="I169" s="11">
        <f t="shared" si="19"/>
        <v>0.31594202898550727</v>
      </c>
      <c r="J169" s="11"/>
      <c r="K169" s="13">
        <v>180</v>
      </c>
      <c r="L169" s="13">
        <v>150</v>
      </c>
      <c r="M169" s="13">
        <v>107</v>
      </c>
      <c r="N169" s="13">
        <v>280</v>
      </c>
      <c r="O169" s="13">
        <v>59</v>
      </c>
      <c r="P169" s="11">
        <v>505</v>
      </c>
      <c r="Q169" s="11">
        <f t="shared" si="20"/>
        <v>-0.53230769230769226</v>
      </c>
      <c r="R169" s="11">
        <v>-0.44702999999999998</v>
      </c>
      <c r="S169" s="11">
        <f t="shared" si="21"/>
        <v>-0.4859550561797753</v>
      </c>
      <c r="T169" s="11"/>
      <c r="U169" s="13">
        <v>180</v>
      </c>
      <c r="V169" s="13">
        <v>150</v>
      </c>
      <c r="W169" s="13">
        <v>351</v>
      </c>
      <c r="X169" s="13">
        <v>67</v>
      </c>
      <c r="Y169" s="13">
        <v>49</v>
      </c>
      <c r="Z169" s="11">
        <v>516</v>
      </c>
      <c r="AA169" s="11">
        <f t="shared" si="22"/>
        <v>0.84523809523809523</v>
      </c>
      <c r="AB169" s="11">
        <f t="shared" si="23"/>
        <v>0.67942583732057416</v>
      </c>
      <c r="AC169" s="11">
        <f t="shared" si="24"/>
        <v>0.75331564986737398</v>
      </c>
      <c r="AD169" s="13">
        <v>1.025628</v>
      </c>
      <c r="AF169" s="13">
        <v>0.92655900000000002</v>
      </c>
      <c r="AG169" s="11"/>
      <c r="AH169" s="13">
        <v>0.97089999999999999</v>
      </c>
    </row>
    <row r="170" spans="1:34">
      <c r="A170" s="13">
        <v>180</v>
      </c>
      <c r="B170" s="13">
        <v>165</v>
      </c>
      <c r="C170" s="13">
        <v>344</v>
      </c>
      <c r="D170" s="13">
        <v>87</v>
      </c>
      <c r="E170" s="13">
        <v>64</v>
      </c>
      <c r="F170" s="11">
        <f t="shared" si="17"/>
        <v>559</v>
      </c>
      <c r="G170" s="11">
        <f t="shared" si="18"/>
        <v>0.67810026385224276</v>
      </c>
      <c r="H170" s="11">
        <v>0.59628800000000004</v>
      </c>
      <c r="I170" s="11">
        <f t="shared" si="19"/>
        <v>0.63456790123456785</v>
      </c>
      <c r="J170" s="11"/>
      <c r="K170" s="13">
        <v>180</v>
      </c>
      <c r="L170" s="13">
        <v>165</v>
      </c>
      <c r="M170" s="13">
        <v>119</v>
      </c>
      <c r="N170" s="13">
        <v>282</v>
      </c>
      <c r="O170" s="13">
        <v>64</v>
      </c>
      <c r="P170" s="11">
        <v>529</v>
      </c>
      <c r="Q170" s="11">
        <f t="shared" si="20"/>
        <v>-0.46704871060171921</v>
      </c>
      <c r="R170" s="11">
        <v>-0.40648000000000001</v>
      </c>
      <c r="S170" s="11">
        <f t="shared" si="21"/>
        <v>-0.43466666666666665</v>
      </c>
      <c r="T170" s="11"/>
      <c r="U170" s="13">
        <v>180</v>
      </c>
      <c r="V170" s="13">
        <v>165</v>
      </c>
      <c r="W170" s="13">
        <v>305</v>
      </c>
      <c r="X170" s="13">
        <v>102</v>
      </c>
      <c r="Y170" s="13">
        <v>49</v>
      </c>
      <c r="Z170" s="11">
        <v>505</v>
      </c>
      <c r="AA170" s="11">
        <f t="shared" si="22"/>
        <v>0.62461538461538457</v>
      </c>
      <c r="AB170" s="11">
        <f t="shared" si="23"/>
        <v>0.49877149877149879</v>
      </c>
      <c r="AC170" s="11">
        <f t="shared" si="24"/>
        <v>0.55464480874316935</v>
      </c>
      <c r="AD170" s="13">
        <v>1.01156</v>
      </c>
      <c r="AF170" s="13">
        <v>0.93630599999999997</v>
      </c>
      <c r="AG170" s="11"/>
      <c r="AH170" s="13">
        <v>0.97073200000000004</v>
      </c>
    </row>
    <row r="171" spans="1:34">
      <c r="A171" s="13">
        <v>180</v>
      </c>
      <c r="B171" s="13">
        <v>180</v>
      </c>
      <c r="C171" s="13">
        <v>423</v>
      </c>
      <c r="D171" s="13">
        <v>59</v>
      </c>
      <c r="E171" s="13">
        <v>27</v>
      </c>
      <c r="F171" s="11">
        <f t="shared" si="17"/>
        <v>536</v>
      </c>
      <c r="G171" s="11">
        <f t="shared" si="18"/>
        <v>1.0224719101123596</v>
      </c>
      <c r="H171" s="11">
        <v>0.75518700000000005</v>
      </c>
      <c r="I171" s="11">
        <f t="shared" si="19"/>
        <v>0.86873508353221962</v>
      </c>
      <c r="J171" s="11"/>
      <c r="K171" s="13">
        <v>180</v>
      </c>
      <c r="L171" s="13">
        <v>180</v>
      </c>
      <c r="M171" s="13">
        <v>179</v>
      </c>
      <c r="N171" s="13">
        <v>183</v>
      </c>
      <c r="O171" s="13">
        <v>59</v>
      </c>
      <c r="P171" s="11">
        <v>480</v>
      </c>
      <c r="Q171" s="11">
        <f t="shared" si="20"/>
        <v>-1.3333333333333334E-2</v>
      </c>
      <c r="R171" s="11">
        <v>-1.1050000000000001E-2</v>
      </c>
      <c r="S171" s="11">
        <f t="shared" si="21"/>
        <v>-1.2084592145015106E-2</v>
      </c>
      <c r="T171" s="11"/>
      <c r="U171" s="13">
        <v>180</v>
      </c>
      <c r="V171" s="13">
        <v>180</v>
      </c>
      <c r="W171" s="13">
        <v>177</v>
      </c>
      <c r="X171" s="13">
        <v>204</v>
      </c>
      <c r="Y171" s="13">
        <v>51</v>
      </c>
      <c r="Z171" s="11">
        <v>483</v>
      </c>
      <c r="AA171" s="11">
        <f t="shared" si="22"/>
        <v>-8.9108910891089105E-2</v>
      </c>
      <c r="AB171" s="11">
        <f t="shared" si="23"/>
        <v>-7.0866141732283464E-2</v>
      </c>
      <c r="AC171" s="11">
        <f t="shared" si="24"/>
        <v>-7.8947368421052627E-2</v>
      </c>
      <c r="AD171" s="13">
        <v>1.011236</v>
      </c>
      <c r="AF171" s="13">
        <v>0.87759399999999999</v>
      </c>
      <c r="AG171" s="11"/>
      <c r="AH171" s="13">
        <v>0.93436799999999998</v>
      </c>
    </row>
    <row r="172" spans="1:34">
      <c r="A172" s="8"/>
      <c r="B172" s="8"/>
      <c r="C172" s="10"/>
      <c r="D172" s="14"/>
      <c r="E172" s="10"/>
      <c r="F172" s="14"/>
      <c r="G172" s="8"/>
      <c r="H172" s="8"/>
      <c r="I172" s="8"/>
      <c r="J172" s="8"/>
      <c r="K172" s="8"/>
      <c r="L172" s="8"/>
      <c r="M172" s="10"/>
      <c r="N172" s="14"/>
      <c r="O172" s="10"/>
      <c r="P172" s="14"/>
      <c r="Q172" s="8"/>
      <c r="R172" s="8"/>
      <c r="S172" s="8"/>
      <c r="T172" s="8"/>
      <c r="U172" s="8"/>
      <c r="V172" s="8"/>
      <c r="W172" s="8"/>
      <c r="X172" s="8"/>
      <c r="Y172" s="10"/>
      <c r="Z172" s="14"/>
      <c r="AA172" s="8"/>
      <c r="AB172" s="8"/>
      <c r="AC172" s="8" t="s">
        <v>38</v>
      </c>
      <c r="AD172" s="7">
        <f t="shared" ref="AD172:AG172" si="25">AVERAGE(AD3,AD171)</f>
        <v>1.0180405000000001</v>
      </c>
      <c r="AE172" s="7"/>
      <c r="AF172" s="7">
        <f t="shared" si="25"/>
        <v>0.88622699999999999</v>
      </c>
      <c r="AG172" s="7"/>
      <c r="AH172" s="7">
        <f>AVERAGE(AH3,AH171)</f>
        <v>0.94251750000000001</v>
      </c>
    </row>
  </sheetData>
  <mergeCells count="10">
    <mergeCell ref="C172:D172"/>
    <mergeCell ref="E172:F172"/>
    <mergeCell ref="M172:N172"/>
    <mergeCell ref="O172:P172"/>
    <mergeCell ref="Y172:Z172"/>
    <mergeCell ref="C1:D1"/>
    <mergeCell ref="E1:F1"/>
    <mergeCell ref="M1:N1"/>
    <mergeCell ref="O1:P1"/>
    <mergeCell ref="Y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72"/>
  <sheetViews>
    <sheetView topLeftCell="Q151" workbookViewId="0">
      <selection activeCell="AE172" sqref="AE172"/>
    </sheetView>
  </sheetViews>
  <sheetFormatPr defaultRowHeight="15"/>
  <cols>
    <col min="1" max="1" width="9" style="2" bestFit="1" customWidth="1"/>
    <col min="2" max="2" width="6.140625" style="2" bestFit="1" customWidth="1"/>
    <col min="3" max="4" width="4.140625" style="2" bestFit="1" customWidth="1"/>
    <col min="5" max="5" width="5.42578125" style="2" bestFit="1" customWidth="1"/>
    <col min="6" max="6" width="4.140625" style="2" bestFit="1" customWidth="1"/>
    <col min="7" max="9" width="8.85546875" style="2" bestFit="1" customWidth="1"/>
    <col min="10" max="10" width="9.140625" style="2" bestFit="1" customWidth="1"/>
    <col min="11" max="11" width="9" style="2" bestFit="1" customWidth="1"/>
    <col min="12" max="12" width="6.140625" style="2" bestFit="1" customWidth="1"/>
    <col min="13" max="14" width="4.140625" style="2" bestFit="1" customWidth="1"/>
    <col min="15" max="15" width="5.42578125" style="2" bestFit="1" customWidth="1"/>
    <col min="16" max="16" width="4.140625" style="2" bestFit="1" customWidth="1"/>
    <col min="17" max="17" width="8.85546875" style="2" bestFit="1" customWidth="1"/>
    <col min="18" max="18" width="9" style="2" bestFit="1" customWidth="1"/>
    <col min="19" max="19" width="8.85546875" style="2" bestFit="1" customWidth="1"/>
    <col min="20" max="20" width="9.140625" style="2" bestFit="1" customWidth="1"/>
    <col min="21" max="21" width="8.7109375" style="2" bestFit="1" customWidth="1"/>
    <col min="22" max="22" width="7.42578125" style="2" bestFit="1" customWidth="1"/>
    <col min="23" max="23" width="7.28515625" style="2" bestFit="1" customWidth="1"/>
    <col min="24" max="24" width="5.85546875" style="2" bestFit="1" customWidth="1"/>
    <col min="25" max="25" width="5.42578125" style="2" bestFit="1" customWidth="1"/>
    <col min="26" max="26" width="4.140625" style="2" bestFit="1" customWidth="1"/>
    <col min="27" max="29" width="8.85546875" style="2" bestFit="1" customWidth="1"/>
    <col min="30" max="30" width="16.42578125" style="2" bestFit="1" customWidth="1"/>
    <col min="31" max="31" width="12.140625" style="2" bestFit="1" customWidth="1"/>
    <col min="32" max="32" width="16.42578125" style="2" bestFit="1" customWidth="1"/>
    <col min="33" max="33" width="9.140625" style="2" bestFit="1" customWidth="1"/>
    <col min="34" max="34" width="8.85546875" style="2" bestFit="1" customWidth="1"/>
    <col min="35" max="35" width="9.140625" style="2" customWidth="1"/>
    <col min="36" max="16384" width="9.140625" style="2"/>
  </cols>
  <sheetData>
    <row r="1" spans="1:34" ht="30" customHeight="1">
      <c r="A1" s="8" t="s">
        <v>0</v>
      </c>
      <c r="B1" s="8"/>
      <c r="C1" s="10"/>
      <c r="D1" s="14"/>
      <c r="E1" s="10"/>
      <c r="F1" s="14"/>
      <c r="G1" s="8"/>
      <c r="H1" s="8"/>
      <c r="I1" s="8"/>
      <c r="J1" s="8"/>
      <c r="K1" s="8" t="s">
        <v>1</v>
      </c>
      <c r="L1" s="8" t="s">
        <v>2</v>
      </c>
      <c r="M1" s="10"/>
      <c r="N1" s="14"/>
      <c r="O1" s="10"/>
      <c r="P1" s="14"/>
      <c r="Q1" s="8"/>
      <c r="R1" s="8"/>
      <c r="S1" s="8"/>
      <c r="T1" s="8"/>
      <c r="U1" s="8" t="s">
        <v>3</v>
      </c>
      <c r="V1" s="8" t="s">
        <v>4</v>
      </c>
      <c r="W1" s="8" t="s">
        <v>5</v>
      </c>
      <c r="X1" s="8" t="s">
        <v>2</v>
      </c>
      <c r="Y1" s="10"/>
      <c r="Z1" s="14"/>
      <c r="AA1" s="8"/>
      <c r="AB1" s="8"/>
      <c r="AC1" s="8"/>
      <c r="AD1" s="8"/>
      <c r="AE1" s="8"/>
      <c r="AF1" s="8"/>
      <c r="AG1" s="8"/>
      <c r="AH1" s="8"/>
    </row>
    <row r="2" spans="1:34" ht="30" customHeight="1">
      <c r="A2" s="8" t="s">
        <v>11</v>
      </c>
      <c r="B2" s="8" t="s">
        <v>12</v>
      </c>
      <c r="C2" s="8">
        <v>1</v>
      </c>
      <c r="D2" s="8">
        <v>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/>
      <c r="K2" s="8" t="s">
        <v>11</v>
      </c>
      <c r="L2" s="8" t="s">
        <v>12</v>
      </c>
      <c r="M2" s="8">
        <v>1</v>
      </c>
      <c r="N2" s="8">
        <v>2</v>
      </c>
      <c r="O2" s="8" t="s">
        <v>13</v>
      </c>
      <c r="P2" s="8" t="s">
        <v>14</v>
      </c>
      <c r="Q2" s="8" t="s">
        <v>18</v>
      </c>
      <c r="R2" s="8" t="s">
        <v>19</v>
      </c>
      <c r="S2" s="8" t="s">
        <v>20</v>
      </c>
      <c r="T2" s="8"/>
      <c r="U2" s="8" t="s">
        <v>11</v>
      </c>
      <c r="V2" s="8" t="s">
        <v>12</v>
      </c>
      <c r="W2" s="8">
        <v>1</v>
      </c>
      <c r="X2" s="8">
        <v>2</v>
      </c>
      <c r="Y2" s="8" t="s">
        <v>13</v>
      </c>
      <c r="Z2" s="8" t="s">
        <v>14</v>
      </c>
      <c r="AA2" s="8" t="s">
        <v>21</v>
      </c>
      <c r="AB2" s="8" t="s">
        <v>22</v>
      </c>
      <c r="AC2" s="8" t="s">
        <v>23</v>
      </c>
      <c r="AD2" s="2" t="s">
        <v>39</v>
      </c>
      <c r="AE2" s="2" t="s">
        <v>25</v>
      </c>
      <c r="AF2" s="2" t="s">
        <v>40</v>
      </c>
      <c r="AG2" s="4"/>
      <c r="AH2" s="8"/>
    </row>
    <row r="3" spans="1:34">
      <c r="A3" s="2">
        <v>0</v>
      </c>
      <c r="B3" s="2">
        <v>0</v>
      </c>
      <c r="C3" s="2">
        <v>390</v>
      </c>
      <c r="D3" s="2">
        <v>51</v>
      </c>
      <c r="E3" s="2">
        <v>42</v>
      </c>
      <c r="F3" s="8">
        <f>C3+D3+(2*E3)</f>
        <v>525</v>
      </c>
      <c r="G3" s="11">
        <f>(C3-D3)/(F3-220)</f>
        <v>1.1114754098360655</v>
      </c>
      <c r="H3" s="11">
        <f>(C3-D3)/(C3+D3)</f>
        <v>0.76870748299319724</v>
      </c>
      <c r="I3" s="11">
        <f>(C3-D3)/(F3-E3-110)</f>
        <v>0.90884718498659522</v>
      </c>
      <c r="J3" s="8"/>
      <c r="K3" s="2">
        <v>0</v>
      </c>
      <c r="L3" s="2">
        <v>0</v>
      </c>
      <c r="M3" s="2">
        <v>211</v>
      </c>
      <c r="N3" s="2">
        <v>192</v>
      </c>
      <c r="O3" s="2">
        <v>72</v>
      </c>
      <c r="P3" s="8">
        <v>547</v>
      </c>
      <c r="Q3" s="11">
        <f>(M3-N3)/(P3-220)</f>
        <v>5.8103975535168197E-2</v>
      </c>
      <c r="R3" s="11">
        <f>(M3-N3)/(M3+N3)</f>
        <v>4.7146401985111663E-2</v>
      </c>
      <c r="S3" s="11">
        <f>(M3-N3)/(P3-O3-110)</f>
        <v>5.2054794520547946E-2</v>
      </c>
      <c r="T3" s="8"/>
      <c r="U3" s="2">
        <v>0</v>
      </c>
      <c r="V3" s="2">
        <v>0</v>
      </c>
      <c r="W3" s="2">
        <v>203</v>
      </c>
      <c r="X3" s="2">
        <v>199</v>
      </c>
      <c r="Y3" s="2">
        <v>68</v>
      </c>
      <c r="Z3" s="8">
        <v>538</v>
      </c>
      <c r="AA3" s="11">
        <f>(W3-X3)/(Z3-220)</f>
        <v>1.2578616352201259E-2</v>
      </c>
      <c r="AB3" s="11">
        <f>(W3-X3)/(W3+X3)</f>
        <v>9.9502487562189053E-3</v>
      </c>
      <c r="AC3" s="11">
        <f>(W3-X3)/(Z3-Y3-110)</f>
        <v>1.1111111111111112E-2</v>
      </c>
      <c r="AD3" s="13">
        <v>1.0557380000000001</v>
      </c>
      <c r="AE3" s="13">
        <v>0.88435399999999997</v>
      </c>
      <c r="AF3" s="13">
        <v>0.95442400000000005</v>
      </c>
      <c r="AG3" s="8"/>
      <c r="AH3" s="8"/>
    </row>
    <row r="4" spans="1:34">
      <c r="A4" s="2">
        <v>0</v>
      </c>
      <c r="B4" s="2">
        <v>15</v>
      </c>
      <c r="C4" s="2">
        <v>354</v>
      </c>
      <c r="D4" s="2">
        <v>79</v>
      </c>
      <c r="E4" s="2">
        <v>47</v>
      </c>
      <c r="F4" s="8">
        <f t="shared" ref="F4:F20" si="0">C4+D4+(2*E4)</f>
        <v>527</v>
      </c>
      <c r="G4" s="8">
        <v>0.84097859327217128</v>
      </c>
      <c r="H4" s="8">
        <v>0.63510392609699773</v>
      </c>
      <c r="I4" s="8">
        <v>1.139473684210526</v>
      </c>
      <c r="J4" s="8"/>
      <c r="K4" s="2">
        <v>0</v>
      </c>
      <c r="L4" s="2">
        <v>15</v>
      </c>
      <c r="M4" s="2">
        <v>280</v>
      </c>
      <c r="N4" s="2">
        <v>139</v>
      </c>
      <c r="O4" s="2">
        <v>71</v>
      </c>
      <c r="P4" s="8">
        <v>561</v>
      </c>
      <c r="Q4" s="11">
        <f t="shared" ref="Q4:Q67" si="1">(M4-N4)/(P4-220)</f>
        <v>0.41348973607038125</v>
      </c>
      <c r="R4" s="11">
        <f t="shared" ref="R4:R67" si="2">(M4-N4)/(M4+N4)</f>
        <v>0.33651551312649164</v>
      </c>
      <c r="S4" s="11">
        <f t="shared" ref="S4:S67" si="3">(M4-N4)/(P4-O4-110)</f>
        <v>0.37105263157894736</v>
      </c>
      <c r="T4" s="8"/>
      <c r="U4" s="2">
        <v>0</v>
      </c>
      <c r="V4" s="2">
        <v>15</v>
      </c>
      <c r="W4" s="2">
        <v>125</v>
      </c>
      <c r="X4" s="2">
        <v>293</v>
      </c>
      <c r="Y4" s="2">
        <v>55</v>
      </c>
      <c r="Z4" s="8">
        <v>528</v>
      </c>
      <c r="AA4" s="11">
        <f t="shared" ref="AA4:AA67" si="4">(W4-X4)/(Z4-220)</f>
        <v>-0.54545454545454541</v>
      </c>
      <c r="AB4" s="11">
        <f t="shared" ref="AB4:AB67" si="5">(W4-X4)/(W4+X4)</f>
        <v>-0.40191387559808611</v>
      </c>
      <c r="AC4" s="11">
        <f t="shared" ref="AC4:AC67" si="6">(W4-X4)/(Z4-Y4-110)</f>
        <v>-0.46280991735537191</v>
      </c>
      <c r="AD4" s="13">
        <v>1.0412539999999999</v>
      </c>
      <c r="AE4" s="13">
        <v>0.91149999999999998</v>
      </c>
      <c r="AF4" s="13">
        <v>1.12334</v>
      </c>
      <c r="AG4" s="8"/>
      <c r="AH4" s="8"/>
    </row>
    <row r="5" spans="1:34">
      <c r="A5" s="2">
        <v>0</v>
      </c>
      <c r="B5" s="2">
        <v>30</v>
      </c>
      <c r="C5" s="2">
        <v>259</v>
      </c>
      <c r="D5" s="2">
        <v>153</v>
      </c>
      <c r="E5" s="2">
        <v>75</v>
      </c>
      <c r="F5" s="8">
        <f t="shared" si="0"/>
        <v>562</v>
      </c>
      <c r="G5" s="8">
        <v>0.29281767955801102</v>
      </c>
      <c r="H5" s="8">
        <v>0.25728155339805819</v>
      </c>
      <c r="I5" s="8">
        <v>1.0645994832041339</v>
      </c>
      <c r="J5" s="8"/>
      <c r="K5" s="2">
        <v>0</v>
      </c>
      <c r="L5" s="2">
        <v>30</v>
      </c>
      <c r="M5" s="2">
        <v>298</v>
      </c>
      <c r="N5" s="2">
        <v>125</v>
      </c>
      <c r="O5" s="2">
        <v>75</v>
      </c>
      <c r="P5" s="8">
        <v>573</v>
      </c>
      <c r="Q5" s="11">
        <f t="shared" si="1"/>
        <v>0.49008498583569404</v>
      </c>
      <c r="R5" s="11">
        <f t="shared" si="2"/>
        <v>0.40898345153664301</v>
      </c>
      <c r="S5" s="11">
        <f t="shared" si="3"/>
        <v>0.44587628865979384</v>
      </c>
      <c r="T5" s="8"/>
      <c r="U5" s="2">
        <v>0</v>
      </c>
      <c r="V5" s="2">
        <v>30</v>
      </c>
      <c r="W5" s="2">
        <v>86</v>
      </c>
      <c r="X5" s="2">
        <v>367</v>
      </c>
      <c r="Y5" s="2">
        <v>52</v>
      </c>
      <c r="Z5" s="8">
        <v>557</v>
      </c>
      <c r="AA5" s="11">
        <f t="shared" si="4"/>
        <v>-0.83382789317507422</v>
      </c>
      <c r="AB5" s="11">
        <f t="shared" si="5"/>
        <v>-0.62030905077262688</v>
      </c>
      <c r="AC5" s="11">
        <f t="shared" si="6"/>
        <v>-0.71139240506329116</v>
      </c>
      <c r="AD5" s="13">
        <v>1.0037670000000001</v>
      </c>
      <c r="AE5" s="13">
        <v>0.88930900000000002</v>
      </c>
      <c r="AF5" s="13">
        <v>1.037652</v>
      </c>
      <c r="AG5" s="8"/>
      <c r="AH5" s="8"/>
    </row>
    <row r="6" spans="1:34">
      <c r="A6" s="2">
        <v>0</v>
      </c>
      <c r="B6" s="2">
        <v>45</v>
      </c>
      <c r="C6" s="2">
        <v>174</v>
      </c>
      <c r="D6" s="2">
        <v>205</v>
      </c>
      <c r="E6" s="2">
        <v>76</v>
      </c>
      <c r="F6" s="8">
        <f t="shared" si="0"/>
        <v>531</v>
      </c>
      <c r="G6" s="8">
        <v>-9.3655589123867067E-2</v>
      </c>
      <c r="H6" s="8">
        <v>-8.1794195250659632E-2</v>
      </c>
      <c r="I6" s="8">
        <v>1.067605633802817</v>
      </c>
      <c r="J6" s="8"/>
      <c r="K6" s="2">
        <v>0</v>
      </c>
      <c r="L6" s="2">
        <v>45</v>
      </c>
      <c r="M6" s="2">
        <v>181</v>
      </c>
      <c r="N6" s="2">
        <v>209</v>
      </c>
      <c r="O6" s="2">
        <v>81</v>
      </c>
      <c r="P6" s="8">
        <v>552</v>
      </c>
      <c r="Q6" s="11">
        <f t="shared" si="1"/>
        <v>-8.4337349397590355E-2</v>
      </c>
      <c r="R6" s="11">
        <f t="shared" si="2"/>
        <v>-7.179487179487179E-2</v>
      </c>
      <c r="S6" s="11">
        <f t="shared" si="3"/>
        <v>-7.7562326869806089E-2</v>
      </c>
      <c r="T6" s="8"/>
      <c r="U6" s="2">
        <v>0</v>
      </c>
      <c r="V6" s="2">
        <v>45</v>
      </c>
      <c r="W6" s="2">
        <v>53</v>
      </c>
      <c r="X6" s="2">
        <v>418</v>
      </c>
      <c r="Y6" s="2">
        <v>39</v>
      </c>
      <c r="Z6" s="8">
        <v>549</v>
      </c>
      <c r="AA6" s="11">
        <f t="shared" si="4"/>
        <v>-1.1094224924012157</v>
      </c>
      <c r="AB6" s="11">
        <f t="shared" si="5"/>
        <v>-0.77494692144373678</v>
      </c>
      <c r="AC6" s="11">
        <f t="shared" si="6"/>
        <v>-0.91249999999999998</v>
      </c>
      <c r="AD6" s="13">
        <v>1.054711</v>
      </c>
      <c r="AE6" s="13">
        <v>0.88747299999999996</v>
      </c>
      <c r="AF6" s="13">
        <v>0.95625000000000004</v>
      </c>
      <c r="AG6" s="8"/>
      <c r="AH6" s="8"/>
    </row>
    <row r="7" spans="1:34">
      <c r="A7" s="2">
        <v>0</v>
      </c>
      <c r="B7" s="2">
        <v>60</v>
      </c>
      <c r="C7" s="2">
        <v>261</v>
      </c>
      <c r="D7" s="2">
        <v>175</v>
      </c>
      <c r="E7" s="2">
        <v>57</v>
      </c>
      <c r="F7" s="8">
        <f t="shared" si="0"/>
        <v>550</v>
      </c>
      <c r="G7" s="8">
        <v>0.24571428571428569</v>
      </c>
      <c r="H7" s="8">
        <v>0.19724770642201839</v>
      </c>
      <c r="I7" s="8">
        <v>1.10941475826972</v>
      </c>
      <c r="J7" s="8"/>
      <c r="K7" s="2">
        <v>0</v>
      </c>
      <c r="L7" s="2">
        <v>60</v>
      </c>
      <c r="M7" s="2">
        <v>126</v>
      </c>
      <c r="N7" s="2">
        <v>299</v>
      </c>
      <c r="O7" s="2">
        <v>62</v>
      </c>
      <c r="P7" s="8">
        <v>549</v>
      </c>
      <c r="Q7" s="11">
        <f t="shared" si="1"/>
        <v>-0.52583586626139822</v>
      </c>
      <c r="R7" s="11">
        <f t="shared" si="2"/>
        <v>-0.40705882352941175</v>
      </c>
      <c r="S7" s="11">
        <f t="shared" si="3"/>
        <v>-0.45888594164456231</v>
      </c>
      <c r="T7" s="8"/>
      <c r="U7" s="2">
        <v>0</v>
      </c>
      <c r="V7" s="2">
        <v>60</v>
      </c>
      <c r="W7" s="2">
        <v>81</v>
      </c>
      <c r="X7" s="2">
        <v>379</v>
      </c>
      <c r="Y7" s="2">
        <v>45</v>
      </c>
      <c r="Z7" s="8">
        <v>550</v>
      </c>
      <c r="AA7" s="11">
        <f t="shared" si="4"/>
        <v>-0.90303030303030307</v>
      </c>
      <c r="AB7" s="11">
        <f t="shared" si="5"/>
        <v>-0.64782608695652177</v>
      </c>
      <c r="AC7" s="11">
        <f t="shared" si="6"/>
        <v>-0.75443037974683547</v>
      </c>
      <c r="AD7" s="13">
        <v>1.035585</v>
      </c>
      <c r="AE7" s="13">
        <v>0.89330399999999999</v>
      </c>
      <c r="AF7" s="13">
        <v>1.0647070000000001</v>
      </c>
      <c r="AG7" s="8"/>
      <c r="AH7" s="8"/>
    </row>
    <row r="8" spans="1:34">
      <c r="A8" s="2">
        <v>0</v>
      </c>
      <c r="B8" s="2">
        <v>75</v>
      </c>
      <c r="C8" s="2">
        <v>356</v>
      </c>
      <c r="D8" s="2">
        <v>87</v>
      </c>
      <c r="E8" s="2">
        <v>60</v>
      </c>
      <c r="F8" s="8">
        <f t="shared" si="0"/>
        <v>563</v>
      </c>
      <c r="G8" s="8">
        <v>0.74104683195592291</v>
      </c>
      <c r="H8" s="8">
        <v>0.60722347629796836</v>
      </c>
      <c r="I8" s="8">
        <v>1.0992555831265509</v>
      </c>
      <c r="J8" s="8"/>
      <c r="K8" s="2">
        <v>0</v>
      </c>
      <c r="L8" s="2">
        <v>75</v>
      </c>
      <c r="M8" s="2">
        <v>152</v>
      </c>
      <c r="N8" s="2">
        <v>286</v>
      </c>
      <c r="O8" s="2">
        <v>56</v>
      </c>
      <c r="P8" s="8">
        <v>550</v>
      </c>
      <c r="Q8" s="11">
        <f t="shared" si="1"/>
        <v>-0.40606060606060607</v>
      </c>
      <c r="R8" s="11">
        <f t="shared" si="2"/>
        <v>-0.30593607305936071</v>
      </c>
      <c r="S8" s="11">
        <f t="shared" si="3"/>
        <v>-0.34895833333333331</v>
      </c>
      <c r="T8" s="8"/>
      <c r="U8" s="2">
        <v>0</v>
      </c>
      <c r="V8" s="2">
        <v>75</v>
      </c>
      <c r="W8" s="2">
        <v>113</v>
      </c>
      <c r="X8" s="2">
        <v>303</v>
      </c>
      <c r="Y8" s="2">
        <v>63</v>
      </c>
      <c r="Z8" s="8">
        <v>542</v>
      </c>
      <c r="AA8" s="11">
        <f t="shared" si="4"/>
        <v>-0.59006211180124224</v>
      </c>
      <c r="AB8" s="11">
        <f t="shared" si="5"/>
        <v>-0.45673076923076922</v>
      </c>
      <c r="AC8" s="11">
        <f t="shared" si="6"/>
        <v>-0.51490514905149054</v>
      </c>
      <c r="AD8" s="13">
        <v>1.013323</v>
      </c>
      <c r="AE8" s="13">
        <v>0.90812899999999996</v>
      </c>
      <c r="AF8" s="13">
        <v>1.1164989999999999</v>
      </c>
      <c r="AG8" s="8"/>
      <c r="AH8" s="8"/>
    </row>
    <row r="9" spans="1:34">
      <c r="A9" s="2">
        <v>0</v>
      </c>
      <c r="B9" s="2">
        <v>90</v>
      </c>
      <c r="C9" s="2">
        <v>409</v>
      </c>
      <c r="D9" s="2">
        <v>63</v>
      </c>
      <c r="E9" s="2">
        <v>45</v>
      </c>
      <c r="F9" s="8">
        <f t="shared" si="0"/>
        <v>562</v>
      </c>
      <c r="G9" s="8">
        <v>0.95580110497237569</v>
      </c>
      <c r="H9" s="8">
        <v>0.73305084745762716</v>
      </c>
      <c r="I9" s="8">
        <v>1.1318944844124701</v>
      </c>
      <c r="J9" s="8"/>
      <c r="K9" s="2">
        <v>0</v>
      </c>
      <c r="L9" s="2">
        <v>90</v>
      </c>
      <c r="M9" s="2">
        <v>190</v>
      </c>
      <c r="N9" s="2">
        <v>212</v>
      </c>
      <c r="O9" s="2">
        <v>70</v>
      </c>
      <c r="P9" s="8">
        <v>542</v>
      </c>
      <c r="Q9" s="11">
        <f t="shared" si="1"/>
        <v>-6.8322981366459631E-2</v>
      </c>
      <c r="R9" s="11">
        <f t="shared" si="2"/>
        <v>-5.4726368159203981E-2</v>
      </c>
      <c r="S9" s="11">
        <f t="shared" si="3"/>
        <v>-6.0773480662983423E-2</v>
      </c>
      <c r="T9" s="8"/>
      <c r="U9" s="2">
        <v>0</v>
      </c>
      <c r="V9" s="2">
        <v>90</v>
      </c>
      <c r="W9" s="2">
        <v>185</v>
      </c>
      <c r="X9" s="2">
        <v>196</v>
      </c>
      <c r="Y9" s="2">
        <v>82</v>
      </c>
      <c r="Z9" s="8">
        <v>545</v>
      </c>
      <c r="AA9" s="11">
        <f t="shared" si="4"/>
        <v>-3.3846153846153845E-2</v>
      </c>
      <c r="AB9" s="11">
        <f t="shared" si="5"/>
        <v>-2.8871391076115485E-2</v>
      </c>
      <c r="AC9" s="11">
        <f t="shared" si="6"/>
        <v>-3.1161473087818695E-2</v>
      </c>
      <c r="AD9" s="13">
        <v>0.97790100000000002</v>
      </c>
      <c r="AE9" s="13">
        <v>0.86652499999999999</v>
      </c>
      <c r="AF9" s="13">
        <v>1.065947</v>
      </c>
      <c r="AG9" s="8"/>
      <c r="AH9" s="8"/>
    </row>
    <row r="10" spans="1:34">
      <c r="A10" s="2">
        <v>0</v>
      </c>
      <c r="B10" s="2">
        <v>105</v>
      </c>
      <c r="C10" s="2">
        <v>356</v>
      </c>
      <c r="D10" s="2">
        <v>83</v>
      </c>
      <c r="E10" s="2">
        <v>58</v>
      </c>
      <c r="F10" s="8">
        <f t="shared" si="0"/>
        <v>555</v>
      </c>
      <c r="G10" s="8">
        <v>0.76901408450704223</v>
      </c>
      <c r="H10" s="8">
        <v>0.62186788154897499</v>
      </c>
      <c r="I10" s="8">
        <v>1.1057934508816121</v>
      </c>
      <c r="J10" s="8"/>
      <c r="K10" s="2">
        <v>0</v>
      </c>
      <c r="L10" s="2">
        <v>105</v>
      </c>
      <c r="M10" s="2">
        <v>276</v>
      </c>
      <c r="N10" s="2">
        <v>127</v>
      </c>
      <c r="O10" s="2">
        <v>62</v>
      </c>
      <c r="P10" s="8">
        <v>527</v>
      </c>
      <c r="Q10" s="11">
        <f t="shared" si="1"/>
        <v>0.48534201954397393</v>
      </c>
      <c r="R10" s="11">
        <f t="shared" si="2"/>
        <v>0.36972704714640198</v>
      </c>
      <c r="S10" s="11">
        <f t="shared" si="3"/>
        <v>0.41971830985915493</v>
      </c>
      <c r="T10" s="8"/>
      <c r="U10" s="2">
        <v>0</v>
      </c>
      <c r="V10" s="2">
        <v>105</v>
      </c>
      <c r="W10" s="2">
        <v>310</v>
      </c>
      <c r="X10" s="2">
        <v>116</v>
      </c>
      <c r="Y10" s="2">
        <v>64</v>
      </c>
      <c r="Z10" s="8">
        <v>554</v>
      </c>
      <c r="AA10" s="11">
        <f t="shared" si="4"/>
        <v>0.58083832335329344</v>
      </c>
      <c r="AB10" s="11">
        <f t="shared" si="5"/>
        <v>0.45539906103286387</v>
      </c>
      <c r="AC10" s="11">
        <f t="shared" si="6"/>
        <v>0.51052631578947372</v>
      </c>
      <c r="AD10" s="13">
        <v>1.0386690000000001</v>
      </c>
      <c r="AE10" s="13">
        <v>0.92709799999999998</v>
      </c>
      <c r="AF10" s="13">
        <v>1.133176</v>
      </c>
      <c r="AG10" s="8"/>
      <c r="AH10" s="8"/>
    </row>
    <row r="11" spans="1:34">
      <c r="A11" s="2">
        <v>0</v>
      </c>
      <c r="B11" s="2">
        <v>120</v>
      </c>
      <c r="C11" s="2">
        <v>271</v>
      </c>
      <c r="D11" s="2">
        <v>145</v>
      </c>
      <c r="E11" s="2">
        <v>69</v>
      </c>
      <c r="F11" s="8">
        <f t="shared" si="0"/>
        <v>554</v>
      </c>
      <c r="G11" s="8">
        <v>0.3559322033898305</v>
      </c>
      <c r="H11" s="8">
        <v>0.30288461538461542</v>
      </c>
      <c r="I11" s="8">
        <v>1.08051948051948</v>
      </c>
      <c r="J11" s="8"/>
      <c r="K11" s="2">
        <v>0</v>
      </c>
      <c r="L11" s="2">
        <v>120</v>
      </c>
      <c r="M11" s="2">
        <v>283</v>
      </c>
      <c r="N11" s="2">
        <v>128</v>
      </c>
      <c r="O11" s="2">
        <v>79</v>
      </c>
      <c r="P11" s="8">
        <v>569</v>
      </c>
      <c r="Q11" s="11">
        <f t="shared" si="1"/>
        <v>0.44412607449856734</v>
      </c>
      <c r="R11" s="11">
        <f t="shared" si="2"/>
        <v>0.37712895377128952</v>
      </c>
      <c r="S11" s="11">
        <f t="shared" si="3"/>
        <v>0.40789473684210525</v>
      </c>
      <c r="T11" s="8"/>
      <c r="U11" s="2">
        <v>0</v>
      </c>
      <c r="V11" s="2">
        <v>120</v>
      </c>
      <c r="W11" s="2">
        <v>391</v>
      </c>
      <c r="X11" s="2">
        <v>71</v>
      </c>
      <c r="Y11" s="2">
        <v>50</v>
      </c>
      <c r="Z11" s="8">
        <v>562</v>
      </c>
      <c r="AA11" s="11">
        <f t="shared" si="4"/>
        <v>0.93567251461988299</v>
      </c>
      <c r="AB11" s="11">
        <f t="shared" si="5"/>
        <v>0.69264069264069261</v>
      </c>
      <c r="AC11" s="11">
        <f t="shared" si="6"/>
        <v>0.79601990049751248</v>
      </c>
      <c r="AD11" s="13">
        <v>1.045806</v>
      </c>
      <c r="AE11" s="13">
        <v>0.91943399999999997</v>
      </c>
      <c r="AF11" s="13">
        <v>1.068063</v>
      </c>
      <c r="AG11" s="8"/>
      <c r="AH11" s="8"/>
    </row>
    <row r="12" spans="1:34">
      <c r="A12" s="2">
        <v>0</v>
      </c>
      <c r="B12" s="2">
        <v>135</v>
      </c>
      <c r="C12" s="2">
        <v>204</v>
      </c>
      <c r="D12" s="2">
        <v>204</v>
      </c>
      <c r="E12" s="2">
        <v>79</v>
      </c>
      <c r="F12" s="8">
        <f t="shared" si="0"/>
        <v>566</v>
      </c>
      <c r="G12" s="8">
        <v>0</v>
      </c>
      <c r="H12" s="8">
        <v>0</v>
      </c>
      <c r="I12" s="8">
        <v>1.054263565891473</v>
      </c>
      <c r="J12" s="8"/>
      <c r="K12" s="2">
        <v>0</v>
      </c>
      <c r="L12" s="2">
        <v>135</v>
      </c>
      <c r="M12" s="2">
        <v>196</v>
      </c>
      <c r="N12" s="2">
        <v>194</v>
      </c>
      <c r="O12" s="2">
        <v>66</v>
      </c>
      <c r="P12" s="8">
        <v>522</v>
      </c>
      <c r="Q12" s="11">
        <f t="shared" si="1"/>
        <v>6.6225165562913907E-3</v>
      </c>
      <c r="R12" s="11">
        <f t="shared" si="2"/>
        <v>5.1282051282051282E-3</v>
      </c>
      <c r="S12" s="11">
        <f t="shared" si="3"/>
        <v>5.7803468208092483E-3</v>
      </c>
      <c r="T12" s="8"/>
      <c r="U12" s="2">
        <v>0</v>
      </c>
      <c r="V12" s="2">
        <v>135</v>
      </c>
      <c r="W12" s="2">
        <v>429</v>
      </c>
      <c r="X12" s="2">
        <v>56</v>
      </c>
      <c r="Y12" s="2">
        <v>41</v>
      </c>
      <c r="Z12" s="8">
        <v>567</v>
      </c>
      <c r="AA12" s="11">
        <f t="shared" si="4"/>
        <v>1.0749279538904899</v>
      </c>
      <c r="AB12" s="11">
        <f t="shared" si="5"/>
        <v>0.76907216494845365</v>
      </c>
      <c r="AC12" s="11">
        <f t="shared" si="6"/>
        <v>0.89663461538461542</v>
      </c>
      <c r="AD12" s="13">
        <v>1.0374639999999999</v>
      </c>
      <c r="AE12" s="13">
        <v>0.88453599999999999</v>
      </c>
      <c r="AF12" s="13">
        <v>0.94831699999999997</v>
      </c>
      <c r="AG12" s="8"/>
      <c r="AH12" s="8"/>
    </row>
    <row r="13" spans="1:34">
      <c r="A13" s="2">
        <v>0</v>
      </c>
      <c r="B13" s="2">
        <v>150</v>
      </c>
      <c r="C13" s="2">
        <v>225</v>
      </c>
      <c r="D13" s="2">
        <v>165</v>
      </c>
      <c r="E13" s="2">
        <v>87</v>
      </c>
      <c r="F13" s="8">
        <f t="shared" si="0"/>
        <v>564</v>
      </c>
      <c r="G13" s="8">
        <v>0.1648351648351648</v>
      </c>
      <c r="H13" s="8">
        <v>0.15384615384615391</v>
      </c>
      <c r="I13" s="8">
        <v>1.0344827586206899</v>
      </c>
      <c r="J13" s="8"/>
      <c r="K13" s="2">
        <v>0</v>
      </c>
      <c r="L13" s="2">
        <v>150</v>
      </c>
      <c r="M13" s="2">
        <v>134</v>
      </c>
      <c r="N13" s="2">
        <v>297</v>
      </c>
      <c r="O13" s="2">
        <v>67</v>
      </c>
      <c r="P13" s="8">
        <v>565</v>
      </c>
      <c r="Q13" s="11">
        <f t="shared" si="1"/>
        <v>-0.47246376811594204</v>
      </c>
      <c r="R13" s="11">
        <f t="shared" si="2"/>
        <v>-0.37819025522041766</v>
      </c>
      <c r="S13" s="11">
        <f t="shared" si="3"/>
        <v>-0.42010309278350516</v>
      </c>
      <c r="T13" s="8"/>
      <c r="U13" s="2">
        <v>0</v>
      </c>
      <c r="V13" s="2">
        <v>150</v>
      </c>
      <c r="W13" s="2">
        <v>366</v>
      </c>
      <c r="X13" s="2">
        <v>75</v>
      </c>
      <c r="Y13" s="2">
        <v>53</v>
      </c>
      <c r="Z13" s="8">
        <v>547</v>
      </c>
      <c r="AA13" s="11">
        <f t="shared" si="4"/>
        <v>0.88990825688073394</v>
      </c>
      <c r="AB13" s="11">
        <f t="shared" si="5"/>
        <v>0.65986394557823125</v>
      </c>
      <c r="AC13" s="11">
        <f t="shared" si="6"/>
        <v>0.7578125</v>
      </c>
      <c r="AD13" s="13">
        <v>1.008237</v>
      </c>
      <c r="AE13" s="13">
        <v>0.88684099999999999</v>
      </c>
      <c r="AF13" s="13">
        <v>1.048408</v>
      </c>
      <c r="AG13" s="8"/>
      <c r="AH13" s="8"/>
    </row>
    <row r="14" spans="1:34">
      <c r="A14" s="2">
        <v>0</v>
      </c>
      <c r="B14" s="2">
        <v>165</v>
      </c>
      <c r="C14" s="2">
        <v>369</v>
      </c>
      <c r="D14" s="2">
        <v>89</v>
      </c>
      <c r="E14" s="2">
        <v>54</v>
      </c>
      <c r="F14" s="8">
        <f t="shared" si="0"/>
        <v>566</v>
      </c>
      <c r="G14" s="8">
        <v>0.76502732240437155</v>
      </c>
      <c r="H14" s="8">
        <v>0.611353711790393</v>
      </c>
      <c r="I14" s="8">
        <v>1.1116504854368929</v>
      </c>
      <c r="J14" s="8"/>
      <c r="K14" s="2">
        <v>0</v>
      </c>
      <c r="L14" s="2">
        <v>165</v>
      </c>
      <c r="M14" s="2">
        <v>112</v>
      </c>
      <c r="N14" s="2">
        <v>321</v>
      </c>
      <c r="O14" s="2">
        <v>71</v>
      </c>
      <c r="P14" s="8">
        <v>575</v>
      </c>
      <c r="Q14" s="11">
        <f t="shared" si="1"/>
        <v>-0.58873239436619718</v>
      </c>
      <c r="R14" s="11">
        <f t="shared" si="2"/>
        <v>-0.48267898383371827</v>
      </c>
      <c r="S14" s="11">
        <f t="shared" si="3"/>
        <v>-0.53045685279187815</v>
      </c>
      <c r="T14" s="8"/>
      <c r="U14" s="2">
        <v>0</v>
      </c>
      <c r="V14" s="2">
        <v>165</v>
      </c>
      <c r="W14" s="2">
        <v>289</v>
      </c>
      <c r="X14" s="2">
        <v>131</v>
      </c>
      <c r="Y14" s="2">
        <v>69</v>
      </c>
      <c r="Z14" s="8">
        <v>558</v>
      </c>
      <c r="AA14" s="11">
        <f t="shared" si="4"/>
        <v>0.46745562130177515</v>
      </c>
      <c r="AB14" s="11">
        <f t="shared" si="5"/>
        <v>0.37619047619047619</v>
      </c>
      <c r="AC14" s="11">
        <f t="shared" si="6"/>
        <v>0.41688654353562005</v>
      </c>
      <c r="AD14" s="13">
        <v>1.0312129999999999</v>
      </c>
      <c r="AE14" s="13">
        <v>0.92780799999999997</v>
      </c>
      <c r="AF14" s="13">
        <v>1.1359379999999999</v>
      </c>
      <c r="AG14" s="8"/>
      <c r="AH14" s="8"/>
    </row>
    <row r="15" spans="1:34">
      <c r="A15" s="2">
        <v>0</v>
      </c>
      <c r="B15" s="2">
        <v>180</v>
      </c>
      <c r="C15" s="2">
        <v>408</v>
      </c>
      <c r="D15" s="2">
        <v>67</v>
      </c>
      <c r="E15" s="2">
        <v>37</v>
      </c>
      <c r="F15" s="8">
        <f t="shared" si="0"/>
        <v>549</v>
      </c>
      <c r="G15" s="8">
        <v>0.97707736389684818</v>
      </c>
      <c r="H15" s="8">
        <v>0.71789473684210525</v>
      </c>
      <c r="I15" s="8">
        <v>1.1529126213592229</v>
      </c>
      <c r="J15" s="8"/>
      <c r="K15" s="2">
        <v>0</v>
      </c>
      <c r="L15" s="2">
        <v>180</v>
      </c>
      <c r="M15" s="2">
        <v>195</v>
      </c>
      <c r="N15" s="2">
        <v>207</v>
      </c>
      <c r="O15" s="2">
        <v>75</v>
      </c>
      <c r="P15" s="8">
        <v>552</v>
      </c>
      <c r="Q15" s="11">
        <f t="shared" si="1"/>
        <v>-3.614457831325301E-2</v>
      </c>
      <c r="R15" s="11">
        <f t="shared" si="2"/>
        <v>-2.9850746268656716E-2</v>
      </c>
      <c r="S15" s="11">
        <f t="shared" si="3"/>
        <v>-3.2697547683923703E-2</v>
      </c>
      <c r="T15" s="8"/>
      <c r="U15" s="2">
        <v>0</v>
      </c>
      <c r="V15" s="2">
        <v>180</v>
      </c>
      <c r="W15" s="2">
        <v>215</v>
      </c>
      <c r="X15" s="2">
        <v>195</v>
      </c>
      <c r="Y15" s="2">
        <v>63</v>
      </c>
      <c r="Z15" s="8">
        <v>536</v>
      </c>
      <c r="AA15" s="11">
        <f t="shared" si="4"/>
        <v>6.3291139240506333E-2</v>
      </c>
      <c r="AB15" s="11">
        <f t="shared" si="5"/>
        <v>4.878048780487805E-2</v>
      </c>
      <c r="AC15" s="11">
        <f t="shared" si="6"/>
        <v>5.5096418732782371E-2</v>
      </c>
      <c r="AD15" s="13">
        <v>0.98853899999999995</v>
      </c>
      <c r="AE15" s="13">
        <v>0.85894700000000002</v>
      </c>
      <c r="AF15" s="13">
        <v>1.0764560000000001</v>
      </c>
      <c r="AG15" s="8"/>
      <c r="AH15" s="8"/>
    </row>
    <row r="16" spans="1:34">
      <c r="A16" s="2">
        <v>15</v>
      </c>
      <c r="B16" s="2">
        <v>0</v>
      </c>
      <c r="C16" s="2">
        <v>311</v>
      </c>
      <c r="D16" s="2">
        <v>109</v>
      </c>
      <c r="E16" s="2">
        <v>64</v>
      </c>
      <c r="F16" s="8">
        <f t="shared" si="0"/>
        <v>548</v>
      </c>
      <c r="G16" s="8">
        <v>0.58045977011494254</v>
      </c>
      <c r="H16" s="8">
        <v>0.48095238095238102</v>
      </c>
      <c r="I16" s="8">
        <v>1.09375</v>
      </c>
      <c r="J16" s="8"/>
      <c r="K16" s="2">
        <v>15</v>
      </c>
      <c r="L16" s="2">
        <v>0</v>
      </c>
      <c r="M16" s="2">
        <v>198</v>
      </c>
      <c r="N16" s="2">
        <v>190</v>
      </c>
      <c r="O16" s="2">
        <v>80</v>
      </c>
      <c r="P16" s="8">
        <v>548</v>
      </c>
      <c r="Q16" s="11">
        <f t="shared" si="1"/>
        <v>2.4390243902439025E-2</v>
      </c>
      <c r="R16" s="11">
        <f t="shared" si="2"/>
        <v>2.0618556701030927E-2</v>
      </c>
      <c r="S16" s="11">
        <f t="shared" si="3"/>
        <v>2.23463687150838E-2</v>
      </c>
      <c r="T16" s="8"/>
      <c r="U16" s="2">
        <v>15</v>
      </c>
      <c r="V16" s="2">
        <v>0</v>
      </c>
      <c r="W16" s="2">
        <v>393</v>
      </c>
      <c r="X16" s="2">
        <v>72</v>
      </c>
      <c r="Y16" s="2">
        <v>54</v>
      </c>
      <c r="Z16" s="8">
        <v>573</v>
      </c>
      <c r="AA16" s="11">
        <f t="shared" si="4"/>
        <v>0.90934844192634556</v>
      </c>
      <c r="AB16" s="11">
        <f t="shared" si="5"/>
        <v>0.69032258064516128</v>
      </c>
      <c r="AC16" s="11">
        <f t="shared" si="6"/>
        <v>0.78484107579462103</v>
      </c>
      <c r="AD16" s="13">
        <v>1.0388740000000001</v>
      </c>
      <c r="AE16" s="13">
        <v>0.919157</v>
      </c>
      <c r="AF16" s="13">
        <v>1.1132839999999999</v>
      </c>
      <c r="AG16" s="8"/>
      <c r="AH16" s="8"/>
    </row>
    <row r="17" spans="1:34">
      <c r="A17" s="2">
        <v>15</v>
      </c>
      <c r="B17" s="2">
        <v>15</v>
      </c>
      <c r="C17" s="2">
        <v>378</v>
      </c>
      <c r="D17" s="2">
        <v>79</v>
      </c>
      <c r="E17" s="2">
        <v>62</v>
      </c>
      <c r="F17" s="8">
        <f t="shared" si="0"/>
        <v>581</v>
      </c>
      <c r="G17" s="8">
        <v>0.78477690288713908</v>
      </c>
      <c r="H17" s="8">
        <v>0.65426695842450766</v>
      </c>
      <c r="I17" s="8">
        <v>1.090692124105012</v>
      </c>
      <c r="J17" s="8"/>
      <c r="K17" s="2">
        <v>15</v>
      </c>
      <c r="L17" s="2">
        <v>15</v>
      </c>
      <c r="M17" s="2">
        <v>282</v>
      </c>
      <c r="N17" s="2">
        <v>138</v>
      </c>
      <c r="O17" s="2">
        <v>65</v>
      </c>
      <c r="P17" s="8">
        <v>550</v>
      </c>
      <c r="Q17" s="11">
        <f t="shared" si="1"/>
        <v>0.43636363636363634</v>
      </c>
      <c r="R17" s="11">
        <f t="shared" si="2"/>
        <v>0.34285714285714286</v>
      </c>
      <c r="S17" s="11">
        <f t="shared" si="3"/>
        <v>0.38400000000000001</v>
      </c>
      <c r="T17" s="8"/>
      <c r="U17" s="2">
        <v>15</v>
      </c>
      <c r="V17" s="2">
        <v>15</v>
      </c>
      <c r="W17" s="2">
        <v>298</v>
      </c>
      <c r="X17" s="2">
        <v>120</v>
      </c>
      <c r="Y17" s="2">
        <v>58</v>
      </c>
      <c r="Z17" s="8">
        <v>534</v>
      </c>
      <c r="AA17" s="11">
        <f t="shared" si="4"/>
        <v>0.56687898089171973</v>
      </c>
      <c r="AB17" s="11">
        <f t="shared" si="5"/>
        <v>0.42583732057416268</v>
      </c>
      <c r="AC17" s="11">
        <f t="shared" si="6"/>
        <v>0.48633879781420764</v>
      </c>
      <c r="AD17" s="13">
        <v>1.0304869999999999</v>
      </c>
      <c r="AE17" s="13">
        <v>0.92603999999999997</v>
      </c>
      <c r="AF17" s="13">
        <v>1.1137330000000001</v>
      </c>
      <c r="AG17" s="8"/>
      <c r="AH17" s="8"/>
    </row>
    <row r="18" spans="1:34">
      <c r="A18" s="2">
        <v>15</v>
      </c>
      <c r="B18" s="2">
        <v>30</v>
      </c>
      <c r="C18" s="2">
        <v>284</v>
      </c>
      <c r="D18" s="2">
        <v>120</v>
      </c>
      <c r="E18" s="2">
        <v>72</v>
      </c>
      <c r="F18" s="8">
        <f t="shared" si="0"/>
        <v>548</v>
      </c>
      <c r="G18" s="8">
        <v>0.47126436781609188</v>
      </c>
      <c r="H18" s="8">
        <v>0.40594059405940602</v>
      </c>
      <c r="I18" s="8">
        <v>1.074468085106383</v>
      </c>
      <c r="J18" s="8"/>
      <c r="K18" s="2">
        <v>15</v>
      </c>
      <c r="L18" s="2">
        <v>30</v>
      </c>
      <c r="M18" s="2">
        <v>369</v>
      </c>
      <c r="N18" s="2">
        <v>57</v>
      </c>
      <c r="O18" s="2">
        <v>56</v>
      </c>
      <c r="P18" s="8">
        <v>538</v>
      </c>
      <c r="Q18" s="11">
        <f t="shared" si="1"/>
        <v>0.98113207547169812</v>
      </c>
      <c r="R18" s="11">
        <f t="shared" si="2"/>
        <v>0.73239436619718312</v>
      </c>
      <c r="S18" s="11">
        <f t="shared" si="3"/>
        <v>0.83870967741935487</v>
      </c>
      <c r="T18" s="8"/>
      <c r="U18" s="2">
        <v>15</v>
      </c>
      <c r="V18" s="2">
        <v>30</v>
      </c>
      <c r="W18" s="2">
        <v>216</v>
      </c>
      <c r="X18" s="2">
        <v>205</v>
      </c>
      <c r="Y18" s="2">
        <v>78</v>
      </c>
      <c r="Z18" s="8">
        <v>577</v>
      </c>
      <c r="AA18" s="11">
        <f t="shared" si="4"/>
        <v>3.081232492997199E-2</v>
      </c>
      <c r="AB18" s="11">
        <f t="shared" si="5"/>
        <v>2.6128266033254157E-2</v>
      </c>
      <c r="AC18" s="11">
        <f t="shared" si="6"/>
        <v>2.8277634961439587E-2</v>
      </c>
      <c r="AD18" s="13">
        <v>1.042659</v>
      </c>
      <c r="AE18" s="13">
        <v>0.91862100000000002</v>
      </c>
      <c r="AF18" s="13">
        <v>1.1317889999999999</v>
      </c>
      <c r="AG18" s="8"/>
      <c r="AH18" s="8"/>
    </row>
    <row r="19" spans="1:34">
      <c r="A19" s="2">
        <v>15</v>
      </c>
      <c r="B19" s="2">
        <v>45</v>
      </c>
      <c r="C19" s="2">
        <v>195</v>
      </c>
      <c r="D19" s="2">
        <v>194</v>
      </c>
      <c r="E19" s="2">
        <v>75</v>
      </c>
      <c r="F19" s="8">
        <f t="shared" si="0"/>
        <v>539</v>
      </c>
      <c r="G19" s="8">
        <v>2.9498525073746308E-3</v>
      </c>
      <c r="H19" s="8">
        <v>2.5706940874035988E-3</v>
      </c>
      <c r="I19" s="8">
        <v>1.0686813186813191</v>
      </c>
      <c r="J19" s="8"/>
      <c r="K19" s="2">
        <v>15</v>
      </c>
      <c r="L19" s="2">
        <v>45</v>
      </c>
      <c r="M19" s="2">
        <v>377</v>
      </c>
      <c r="N19" s="2">
        <v>64</v>
      </c>
      <c r="O19" s="2">
        <v>58</v>
      </c>
      <c r="P19" s="8">
        <v>557</v>
      </c>
      <c r="Q19" s="11">
        <f t="shared" si="1"/>
        <v>0.92878338278931749</v>
      </c>
      <c r="R19" s="11">
        <f t="shared" si="2"/>
        <v>0.70975056689342408</v>
      </c>
      <c r="S19" s="11">
        <f t="shared" si="3"/>
        <v>0.80462724935732644</v>
      </c>
      <c r="T19" s="8"/>
      <c r="U19" s="2">
        <v>15</v>
      </c>
      <c r="V19" s="2">
        <v>45</v>
      </c>
      <c r="W19" s="2">
        <v>105</v>
      </c>
      <c r="X19" s="2">
        <v>299</v>
      </c>
      <c r="Y19" s="2">
        <v>66</v>
      </c>
      <c r="Z19" s="8">
        <v>536</v>
      </c>
      <c r="AA19" s="11">
        <f t="shared" si="4"/>
        <v>-0.61392405063291144</v>
      </c>
      <c r="AB19" s="11">
        <f t="shared" si="5"/>
        <v>-0.48019801980198018</v>
      </c>
      <c r="AC19" s="11">
        <f t="shared" si="6"/>
        <v>-0.53888888888888886</v>
      </c>
      <c r="AD19" s="13">
        <v>1.0556559999999999</v>
      </c>
      <c r="AE19" s="13">
        <v>0.92738100000000001</v>
      </c>
      <c r="AF19" s="13">
        <v>0.98313600000000001</v>
      </c>
      <c r="AG19" s="8"/>
      <c r="AH19" s="8"/>
    </row>
    <row r="20" spans="1:34">
      <c r="A20" s="2">
        <v>15</v>
      </c>
      <c r="B20" s="2">
        <v>60</v>
      </c>
      <c r="C20" s="2">
        <v>163</v>
      </c>
      <c r="D20" s="2">
        <v>250</v>
      </c>
      <c r="E20" s="2">
        <v>68</v>
      </c>
      <c r="F20" s="8">
        <f t="shared" si="0"/>
        <v>549</v>
      </c>
      <c r="G20" s="8">
        <v>-0.24928366762177651</v>
      </c>
      <c r="H20" s="8">
        <v>-0.21065375302663439</v>
      </c>
      <c r="I20" s="8">
        <v>1.083989501312336</v>
      </c>
      <c r="J20" s="8"/>
      <c r="K20" s="2">
        <v>15</v>
      </c>
      <c r="L20" s="2">
        <v>60</v>
      </c>
      <c r="M20" s="2">
        <v>300</v>
      </c>
      <c r="N20" s="2">
        <v>114</v>
      </c>
      <c r="O20" s="2">
        <v>74</v>
      </c>
      <c r="P20" s="8">
        <v>562</v>
      </c>
      <c r="Q20" s="11">
        <f t="shared" si="1"/>
        <v>0.54385964912280704</v>
      </c>
      <c r="R20" s="11">
        <f t="shared" si="2"/>
        <v>0.44927536231884058</v>
      </c>
      <c r="S20" s="11">
        <f t="shared" si="3"/>
        <v>0.49206349206349204</v>
      </c>
      <c r="T20" s="8"/>
      <c r="U20" s="2">
        <v>15</v>
      </c>
      <c r="V20" s="2">
        <v>60</v>
      </c>
      <c r="W20" s="2">
        <v>73</v>
      </c>
      <c r="X20" s="2">
        <v>362</v>
      </c>
      <c r="Y20" s="2">
        <v>52</v>
      </c>
      <c r="Z20" s="8">
        <v>539</v>
      </c>
      <c r="AA20" s="11">
        <f t="shared" si="4"/>
        <v>-0.90595611285266453</v>
      </c>
      <c r="AB20" s="11">
        <f t="shared" si="5"/>
        <v>-0.66436781609195406</v>
      </c>
      <c r="AC20" s="11">
        <f t="shared" si="6"/>
        <v>-0.76657824933687002</v>
      </c>
      <c r="AD20" s="13">
        <v>1.0411999999999999</v>
      </c>
      <c r="AE20" s="13">
        <v>0.91128200000000004</v>
      </c>
      <c r="AF20" s="13">
        <v>0.80297399999999997</v>
      </c>
      <c r="AG20" s="8"/>
      <c r="AH20" s="8"/>
    </row>
    <row r="21" spans="1:34">
      <c r="A21" s="2">
        <v>15</v>
      </c>
      <c r="B21" s="2">
        <v>75</v>
      </c>
      <c r="C21" s="2">
        <v>190</v>
      </c>
      <c r="D21" s="2">
        <v>206</v>
      </c>
      <c r="E21" s="2">
        <v>70</v>
      </c>
      <c r="F21" s="8">
        <v>536</v>
      </c>
      <c r="G21" s="8">
        <v>-4.7619047619047623E-2</v>
      </c>
      <c r="H21" s="8">
        <v>-4.0404040404040407E-2</v>
      </c>
      <c r="I21" s="8">
        <v>1.081967213114754</v>
      </c>
      <c r="J21" s="8"/>
      <c r="K21" s="2">
        <v>15</v>
      </c>
      <c r="L21" s="2">
        <v>75</v>
      </c>
      <c r="M21" s="2">
        <v>171</v>
      </c>
      <c r="N21" s="2">
        <v>211</v>
      </c>
      <c r="O21" s="2">
        <v>63</v>
      </c>
      <c r="P21" s="8">
        <v>508</v>
      </c>
      <c r="Q21" s="11">
        <f t="shared" si="1"/>
        <v>-0.1388888888888889</v>
      </c>
      <c r="R21" s="11">
        <f t="shared" si="2"/>
        <v>-0.10471204188481675</v>
      </c>
      <c r="S21" s="11">
        <f t="shared" si="3"/>
        <v>-0.11940298507462686</v>
      </c>
      <c r="T21" s="8"/>
      <c r="U21" s="2">
        <v>15</v>
      </c>
      <c r="V21" s="2">
        <v>75</v>
      </c>
      <c r="W21" s="2">
        <v>63</v>
      </c>
      <c r="X21" s="2">
        <v>421</v>
      </c>
      <c r="Y21" s="2">
        <v>50</v>
      </c>
      <c r="Z21" s="8">
        <v>584</v>
      </c>
      <c r="AA21" s="11">
        <f t="shared" si="4"/>
        <v>-0.98351648351648346</v>
      </c>
      <c r="AB21" s="11">
        <f t="shared" si="5"/>
        <v>-0.73966942148760328</v>
      </c>
      <c r="AC21" s="11">
        <f t="shared" si="6"/>
        <v>-0.84433962264150941</v>
      </c>
      <c r="AD21" s="13">
        <v>0.99175800000000003</v>
      </c>
      <c r="AE21" s="13">
        <v>0.86983500000000002</v>
      </c>
      <c r="AF21" s="13">
        <v>0.92217000000000005</v>
      </c>
      <c r="AG21" s="8"/>
      <c r="AH21" s="8"/>
    </row>
    <row r="22" spans="1:34">
      <c r="A22" s="2">
        <v>15</v>
      </c>
      <c r="B22" s="2">
        <v>90</v>
      </c>
      <c r="C22" s="2">
        <v>284</v>
      </c>
      <c r="D22" s="2">
        <v>134</v>
      </c>
      <c r="E22" s="2">
        <v>65</v>
      </c>
      <c r="F22" s="8">
        <v>548</v>
      </c>
      <c r="G22" s="8">
        <v>0.43103448275862072</v>
      </c>
      <c r="H22" s="8">
        <v>0.35885167464114831</v>
      </c>
      <c r="I22" s="8">
        <v>1.091383812010444</v>
      </c>
      <c r="J22" s="8"/>
      <c r="K22" s="2">
        <v>15</v>
      </c>
      <c r="L22" s="2">
        <v>90</v>
      </c>
      <c r="M22" s="2">
        <v>193</v>
      </c>
      <c r="N22" s="2">
        <v>194</v>
      </c>
      <c r="O22" s="2">
        <v>67</v>
      </c>
      <c r="P22" s="8">
        <v>521</v>
      </c>
      <c r="Q22" s="11">
        <f t="shared" si="1"/>
        <v>-3.3222591362126247E-3</v>
      </c>
      <c r="R22" s="11">
        <f t="shared" si="2"/>
        <v>-2.5839793281653748E-3</v>
      </c>
      <c r="S22" s="11">
        <f t="shared" si="3"/>
        <v>-2.9069767441860465E-3</v>
      </c>
      <c r="T22" s="8"/>
      <c r="U22" s="2">
        <v>15</v>
      </c>
      <c r="V22" s="2">
        <v>90</v>
      </c>
      <c r="W22" s="2">
        <v>59</v>
      </c>
      <c r="X22" s="2">
        <v>365</v>
      </c>
      <c r="Y22" s="2">
        <v>51</v>
      </c>
      <c r="Z22" s="8">
        <v>526</v>
      </c>
      <c r="AA22" s="11">
        <f t="shared" si="4"/>
        <v>-1</v>
      </c>
      <c r="AB22" s="11">
        <f t="shared" si="5"/>
        <v>-0.72169811320754718</v>
      </c>
      <c r="AC22" s="11">
        <f t="shared" si="6"/>
        <v>-0.83835616438356164</v>
      </c>
      <c r="AD22" s="13">
        <v>1.0407709999999999</v>
      </c>
      <c r="AE22" s="13">
        <v>0.90221700000000005</v>
      </c>
      <c r="AF22" s="13">
        <v>1.1358649999999999</v>
      </c>
      <c r="AG22" s="8"/>
      <c r="AH22" s="8"/>
    </row>
    <row r="23" spans="1:34">
      <c r="A23" s="2">
        <v>15</v>
      </c>
      <c r="B23" s="2">
        <v>105</v>
      </c>
      <c r="C23" s="2">
        <v>344</v>
      </c>
      <c r="D23" s="2">
        <v>71</v>
      </c>
      <c r="E23" s="2">
        <v>53</v>
      </c>
      <c r="F23" s="8">
        <v>521</v>
      </c>
      <c r="G23" s="8">
        <v>0.85046728971962615</v>
      </c>
      <c r="H23" s="8">
        <v>0.65783132530120481</v>
      </c>
      <c r="I23" s="8">
        <v>1.1277173913043479</v>
      </c>
      <c r="J23" s="8"/>
      <c r="K23" s="2">
        <v>15</v>
      </c>
      <c r="L23" s="2">
        <v>105</v>
      </c>
      <c r="M23" s="2">
        <v>286</v>
      </c>
      <c r="N23" s="2">
        <v>140</v>
      </c>
      <c r="O23" s="2">
        <v>63</v>
      </c>
      <c r="P23" s="8">
        <v>552</v>
      </c>
      <c r="Q23" s="11">
        <f t="shared" si="1"/>
        <v>0.43975903614457829</v>
      </c>
      <c r="R23" s="11">
        <f t="shared" si="2"/>
        <v>0.34272300469483569</v>
      </c>
      <c r="S23" s="11">
        <f t="shared" si="3"/>
        <v>0.38522427440633245</v>
      </c>
      <c r="T23" s="8"/>
      <c r="U23" s="2">
        <v>15</v>
      </c>
      <c r="V23" s="2">
        <v>105</v>
      </c>
      <c r="W23" s="2">
        <v>96</v>
      </c>
      <c r="X23" s="2">
        <v>334</v>
      </c>
      <c r="Y23" s="2">
        <v>61</v>
      </c>
      <c r="Z23" s="8">
        <v>552</v>
      </c>
      <c r="AA23" s="11">
        <f t="shared" si="4"/>
        <v>-0.7168674698795181</v>
      </c>
      <c r="AB23" s="11">
        <f t="shared" si="5"/>
        <v>-0.55348837209302326</v>
      </c>
      <c r="AC23" s="11">
        <f t="shared" si="6"/>
        <v>-0.62467191601049865</v>
      </c>
      <c r="AD23" s="13">
        <v>1.093353</v>
      </c>
      <c r="AE23" s="13">
        <v>0.95926100000000003</v>
      </c>
      <c r="AF23" s="13">
        <v>1.162466</v>
      </c>
      <c r="AG23" s="8"/>
      <c r="AH23" s="8"/>
    </row>
    <row r="24" spans="1:34">
      <c r="A24" s="2">
        <v>15</v>
      </c>
      <c r="B24" s="2">
        <v>120</v>
      </c>
      <c r="C24" s="2">
        <v>296</v>
      </c>
      <c r="D24" s="2">
        <v>120</v>
      </c>
      <c r="E24" s="2">
        <v>72</v>
      </c>
      <c r="F24" s="8">
        <v>560</v>
      </c>
      <c r="G24" s="8">
        <v>0.48888888888888887</v>
      </c>
      <c r="H24" s="8">
        <v>0.42307692307692307</v>
      </c>
      <c r="I24" s="8">
        <v>1.072164948453608</v>
      </c>
      <c r="J24" s="8"/>
      <c r="K24" s="2">
        <v>15</v>
      </c>
      <c r="L24" s="2">
        <v>120</v>
      </c>
      <c r="M24" s="2">
        <v>351</v>
      </c>
      <c r="N24" s="2">
        <v>67</v>
      </c>
      <c r="O24" s="2">
        <v>49</v>
      </c>
      <c r="P24" s="8">
        <v>516</v>
      </c>
      <c r="Q24" s="11">
        <f t="shared" si="1"/>
        <v>0.95945945945945943</v>
      </c>
      <c r="R24" s="11">
        <f t="shared" si="2"/>
        <v>0.67942583732057416</v>
      </c>
      <c r="S24" s="11">
        <f t="shared" si="3"/>
        <v>0.79551820728291311</v>
      </c>
      <c r="T24" s="8"/>
      <c r="U24" s="2">
        <v>15</v>
      </c>
      <c r="V24" s="2">
        <v>120</v>
      </c>
      <c r="W24" s="2">
        <v>209</v>
      </c>
      <c r="X24" s="2">
        <v>200</v>
      </c>
      <c r="Y24" s="2">
        <v>65</v>
      </c>
      <c r="Z24" s="8">
        <v>539</v>
      </c>
      <c r="AA24" s="11">
        <f t="shared" si="4"/>
        <v>2.8213166144200628E-2</v>
      </c>
      <c r="AB24" s="11">
        <f t="shared" si="5"/>
        <v>2.2004889975550123E-2</v>
      </c>
      <c r="AC24" s="11">
        <f t="shared" si="6"/>
        <v>2.4725274725274724E-2</v>
      </c>
      <c r="AD24" s="13">
        <v>1.0376799999999999</v>
      </c>
      <c r="AE24" s="13">
        <v>0.89996900000000002</v>
      </c>
      <c r="AF24" s="13">
        <v>1.112511</v>
      </c>
      <c r="AG24" s="8"/>
      <c r="AH24" s="8"/>
    </row>
    <row r="25" spans="1:34">
      <c r="A25" s="2">
        <v>15</v>
      </c>
      <c r="B25" s="2">
        <v>135</v>
      </c>
      <c r="C25" s="2">
        <v>197</v>
      </c>
      <c r="D25" s="2">
        <v>226</v>
      </c>
      <c r="E25" s="2">
        <v>74</v>
      </c>
      <c r="F25" s="8">
        <v>571</v>
      </c>
      <c r="G25" s="8">
        <v>-7.8167115902964962E-2</v>
      </c>
      <c r="H25" s="8">
        <v>-6.8557919621749411E-2</v>
      </c>
      <c r="I25" s="8">
        <v>1.065491183879093</v>
      </c>
      <c r="J25" s="8"/>
      <c r="K25" s="2">
        <v>15</v>
      </c>
      <c r="L25" s="2">
        <v>135</v>
      </c>
      <c r="M25" s="2">
        <v>360</v>
      </c>
      <c r="N25" s="2">
        <v>69</v>
      </c>
      <c r="O25" s="2">
        <v>56</v>
      </c>
      <c r="P25" s="8">
        <v>541</v>
      </c>
      <c r="Q25" s="11">
        <f t="shared" si="1"/>
        <v>0.90654205607476634</v>
      </c>
      <c r="R25" s="11">
        <f t="shared" si="2"/>
        <v>0.67832167832167833</v>
      </c>
      <c r="S25" s="11">
        <f t="shared" si="3"/>
        <v>0.77600000000000002</v>
      </c>
      <c r="T25" s="8"/>
      <c r="U25" s="2">
        <v>15</v>
      </c>
      <c r="V25" s="2">
        <v>135</v>
      </c>
      <c r="W25" s="2">
        <v>307</v>
      </c>
      <c r="X25" s="2">
        <v>111</v>
      </c>
      <c r="Y25" s="2">
        <v>63</v>
      </c>
      <c r="Z25" s="8">
        <v>544</v>
      </c>
      <c r="AA25" s="11">
        <f t="shared" si="4"/>
        <v>0.60493827160493829</v>
      </c>
      <c r="AB25" s="11">
        <f t="shared" si="5"/>
        <v>0.46889952153110048</v>
      </c>
      <c r="AC25" s="11">
        <f t="shared" si="6"/>
        <v>0.52830188679245282</v>
      </c>
      <c r="AD25" s="13">
        <v>1.043779</v>
      </c>
      <c r="AE25" s="13">
        <v>0.91094699999999995</v>
      </c>
      <c r="AF25" s="13">
        <v>0.96809299999999998</v>
      </c>
      <c r="AG25" s="8"/>
      <c r="AH25" s="8"/>
    </row>
    <row r="26" spans="1:34">
      <c r="A26" s="2">
        <v>15</v>
      </c>
      <c r="B26" s="2">
        <v>150</v>
      </c>
      <c r="C26" s="2">
        <v>148</v>
      </c>
      <c r="D26" s="2">
        <v>256</v>
      </c>
      <c r="E26" s="2">
        <v>78</v>
      </c>
      <c r="F26" s="8">
        <v>560</v>
      </c>
      <c r="G26" s="8">
        <v>-0.3</v>
      </c>
      <c r="H26" s="8">
        <v>-0.26732673267326729</v>
      </c>
      <c r="I26" s="8">
        <v>1.0575916230366491</v>
      </c>
      <c r="J26" s="8"/>
      <c r="K26" s="2">
        <v>15</v>
      </c>
      <c r="L26" s="2">
        <v>150</v>
      </c>
      <c r="M26" s="2">
        <v>273</v>
      </c>
      <c r="N26" s="2">
        <v>133</v>
      </c>
      <c r="O26" s="2">
        <v>60</v>
      </c>
      <c r="P26" s="8">
        <v>526</v>
      </c>
      <c r="Q26" s="11">
        <f t="shared" si="1"/>
        <v>0.45751633986928103</v>
      </c>
      <c r="R26" s="11">
        <f t="shared" si="2"/>
        <v>0.34482758620689657</v>
      </c>
      <c r="S26" s="11">
        <f t="shared" si="3"/>
        <v>0.39325842696629215</v>
      </c>
      <c r="T26" s="8"/>
      <c r="U26" s="2">
        <v>15</v>
      </c>
      <c r="V26" s="2">
        <v>150</v>
      </c>
      <c r="W26" s="2">
        <v>375</v>
      </c>
      <c r="X26" s="2">
        <v>68</v>
      </c>
      <c r="Y26" s="2">
        <v>49</v>
      </c>
      <c r="Z26" s="8">
        <v>541</v>
      </c>
      <c r="AA26" s="11">
        <f t="shared" si="4"/>
        <v>0.95638629283489096</v>
      </c>
      <c r="AB26" s="11">
        <f t="shared" si="5"/>
        <v>0.69300225733634313</v>
      </c>
      <c r="AC26" s="11">
        <f t="shared" si="6"/>
        <v>0.80366492146596857</v>
      </c>
      <c r="AD26" s="13">
        <v>1.050683</v>
      </c>
      <c r="AE26" s="13">
        <v>0.90815199999999996</v>
      </c>
      <c r="AF26" s="13">
        <v>0.80094100000000001</v>
      </c>
      <c r="AG26" s="8"/>
      <c r="AH26" s="8"/>
    </row>
    <row r="27" spans="1:34">
      <c r="A27" s="2">
        <v>15</v>
      </c>
      <c r="B27" s="2">
        <v>165</v>
      </c>
      <c r="C27" s="2">
        <v>189</v>
      </c>
      <c r="D27" s="2">
        <v>185</v>
      </c>
      <c r="E27" s="2">
        <v>63</v>
      </c>
      <c r="F27" s="8">
        <v>500</v>
      </c>
      <c r="G27" s="8">
        <v>1.3333333333333331E-2</v>
      </c>
      <c r="H27" s="8">
        <v>1.06951871657754E-2</v>
      </c>
      <c r="I27" s="8">
        <v>1.109792284866469</v>
      </c>
      <c r="J27" s="8"/>
      <c r="K27" s="2">
        <v>15</v>
      </c>
      <c r="L27" s="2">
        <v>165</v>
      </c>
      <c r="M27" s="2">
        <v>207</v>
      </c>
      <c r="N27" s="2">
        <v>193</v>
      </c>
      <c r="O27" s="2">
        <v>74</v>
      </c>
      <c r="P27" s="8">
        <v>548</v>
      </c>
      <c r="Q27" s="11">
        <f t="shared" si="1"/>
        <v>4.2682926829268296E-2</v>
      </c>
      <c r="R27" s="11">
        <f t="shared" si="2"/>
        <v>3.5000000000000003E-2</v>
      </c>
      <c r="S27" s="11">
        <f t="shared" si="3"/>
        <v>3.8461538461538464E-2</v>
      </c>
      <c r="T27" s="8"/>
      <c r="U27" s="2">
        <v>15</v>
      </c>
      <c r="V27" s="2">
        <v>165</v>
      </c>
      <c r="W27" s="2">
        <v>388</v>
      </c>
      <c r="X27" s="2">
        <v>47</v>
      </c>
      <c r="Y27" s="2">
        <v>51</v>
      </c>
      <c r="Z27" s="8">
        <v>537</v>
      </c>
      <c r="AA27" s="11">
        <f t="shared" si="4"/>
        <v>1.0757097791798107</v>
      </c>
      <c r="AB27" s="11">
        <f t="shared" si="5"/>
        <v>0.78390804597701147</v>
      </c>
      <c r="AC27" s="11">
        <f t="shared" si="6"/>
        <v>0.90691489361702127</v>
      </c>
      <c r="AD27" s="13">
        <v>1.037855</v>
      </c>
      <c r="AE27" s="13">
        <v>0.89195400000000002</v>
      </c>
      <c r="AF27" s="13">
        <v>0.953457</v>
      </c>
      <c r="AG27" s="8"/>
      <c r="AH27" s="8"/>
    </row>
    <row r="28" spans="1:34">
      <c r="A28" s="2">
        <v>15</v>
      </c>
      <c r="B28" s="2">
        <v>180</v>
      </c>
      <c r="C28" s="2">
        <v>306</v>
      </c>
      <c r="D28" s="2">
        <v>121</v>
      </c>
      <c r="E28" s="2">
        <v>65</v>
      </c>
      <c r="F28" s="8">
        <v>557</v>
      </c>
      <c r="G28" s="8">
        <v>0.51820728291316531</v>
      </c>
      <c r="H28" s="8">
        <v>0.43325526932084307</v>
      </c>
      <c r="I28" s="8">
        <v>1.089285714285714</v>
      </c>
      <c r="J28" s="8"/>
      <c r="K28" s="2">
        <v>15</v>
      </c>
      <c r="L28" s="2">
        <v>180</v>
      </c>
      <c r="M28" s="2">
        <v>216</v>
      </c>
      <c r="N28" s="2">
        <v>191</v>
      </c>
      <c r="O28" s="2">
        <v>68</v>
      </c>
      <c r="P28" s="8">
        <v>543</v>
      </c>
      <c r="Q28" s="11">
        <f t="shared" si="1"/>
        <v>7.7399380804953566E-2</v>
      </c>
      <c r="R28" s="11">
        <f t="shared" si="2"/>
        <v>6.1425061425061427E-2</v>
      </c>
      <c r="S28" s="11">
        <f t="shared" si="3"/>
        <v>6.8493150684931503E-2</v>
      </c>
      <c r="T28" s="8"/>
      <c r="U28" s="2">
        <v>15</v>
      </c>
      <c r="V28" s="2">
        <v>180</v>
      </c>
      <c r="W28" s="2">
        <v>377</v>
      </c>
      <c r="X28" s="2">
        <v>82</v>
      </c>
      <c r="Y28" s="2">
        <v>45</v>
      </c>
      <c r="Z28" s="8">
        <v>549</v>
      </c>
      <c r="AA28" s="11">
        <f t="shared" si="4"/>
        <v>0.89665653495440734</v>
      </c>
      <c r="AB28" s="11">
        <f t="shared" si="5"/>
        <v>0.64270152505446621</v>
      </c>
      <c r="AC28" s="11">
        <f t="shared" si="6"/>
        <v>0.74873096446700504</v>
      </c>
      <c r="AD28" s="13">
        <v>1.0178149999999999</v>
      </c>
      <c r="AE28" s="13">
        <v>0.88661199999999996</v>
      </c>
      <c r="AF28" s="13">
        <v>1.0965309999999999</v>
      </c>
      <c r="AG28" s="8"/>
      <c r="AH28" s="8"/>
    </row>
    <row r="29" spans="1:34">
      <c r="A29" s="2">
        <v>30</v>
      </c>
      <c r="B29" s="2">
        <v>0</v>
      </c>
      <c r="C29" s="2">
        <v>115</v>
      </c>
      <c r="D29" s="2">
        <v>269</v>
      </c>
      <c r="E29" s="2">
        <v>65</v>
      </c>
      <c r="F29" s="8">
        <v>514</v>
      </c>
      <c r="G29" s="8">
        <v>-0.49044585987261152</v>
      </c>
      <c r="H29" s="8">
        <v>-0.40104166666666669</v>
      </c>
      <c r="I29" s="8">
        <v>1.100286532951289</v>
      </c>
      <c r="J29" s="8"/>
      <c r="K29" s="2">
        <v>30</v>
      </c>
      <c r="L29" s="2">
        <v>0</v>
      </c>
      <c r="M29" s="2">
        <v>194</v>
      </c>
      <c r="N29" s="2">
        <v>185</v>
      </c>
      <c r="O29" s="2">
        <v>79</v>
      </c>
      <c r="P29" s="8">
        <v>537</v>
      </c>
      <c r="Q29" s="11">
        <f t="shared" si="1"/>
        <v>2.8391167192429023E-2</v>
      </c>
      <c r="R29" s="11">
        <f t="shared" si="2"/>
        <v>2.3746701846965697E-2</v>
      </c>
      <c r="S29" s="11">
        <f t="shared" si="3"/>
        <v>2.5862068965517241E-2</v>
      </c>
      <c r="T29" s="8"/>
      <c r="U29" s="2">
        <v>30</v>
      </c>
      <c r="V29" s="2">
        <v>0</v>
      </c>
      <c r="W29" s="2">
        <v>355</v>
      </c>
      <c r="X29" s="2">
        <v>78</v>
      </c>
      <c r="Y29" s="2">
        <v>38</v>
      </c>
      <c r="Z29" s="8">
        <v>509</v>
      </c>
      <c r="AA29" s="11">
        <f t="shared" si="4"/>
        <v>0.95847750865051906</v>
      </c>
      <c r="AB29" s="11">
        <f t="shared" si="5"/>
        <v>0.63972286374133946</v>
      </c>
      <c r="AC29" s="11">
        <f t="shared" si="6"/>
        <v>0.76731301939058172</v>
      </c>
      <c r="AD29" s="13">
        <v>1.037644</v>
      </c>
      <c r="AE29" s="13">
        <v>0.87726899999999997</v>
      </c>
      <c r="AF29" s="13">
        <v>0.55718500000000004</v>
      </c>
      <c r="AG29" s="8"/>
      <c r="AH29" s="8"/>
    </row>
    <row r="30" spans="1:34">
      <c r="A30" s="2">
        <v>30</v>
      </c>
      <c r="B30" s="2">
        <v>15</v>
      </c>
      <c r="C30" s="2">
        <v>181</v>
      </c>
      <c r="D30" s="2">
        <v>204</v>
      </c>
      <c r="E30" s="2">
        <v>85</v>
      </c>
      <c r="F30" s="8">
        <v>555</v>
      </c>
      <c r="G30" s="8">
        <v>-6.4788732394366194E-2</v>
      </c>
      <c r="H30" s="8">
        <v>-5.9740259740259739E-2</v>
      </c>
      <c r="I30" s="8">
        <v>1.040540540540541</v>
      </c>
      <c r="J30" s="8"/>
      <c r="K30" s="2">
        <v>30</v>
      </c>
      <c r="L30" s="2">
        <v>15</v>
      </c>
      <c r="M30" s="2">
        <v>211</v>
      </c>
      <c r="N30" s="2">
        <v>203</v>
      </c>
      <c r="O30" s="2">
        <v>68</v>
      </c>
      <c r="P30" s="8">
        <v>550</v>
      </c>
      <c r="Q30" s="11">
        <f t="shared" si="1"/>
        <v>2.4242424242424242E-2</v>
      </c>
      <c r="R30" s="11">
        <f t="shared" si="2"/>
        <v>1.932367149758454E-2</v>
      </c>
      <c r="S30" s="11">
        <f t="shared" si="3"/>
        <v>2.1505376344086023E-2</v>
      </c>
      <c r="T30" s="8"/>
      <c r="U30" s="2">
        <v>30</v>
      </c>
      <c r="V30" s="2">
        <v>15</v>
      </c>
      <c r="W30" s="2">
        <v>384</v>
      </c>
      <c r="X30" s="2">
        <v>75</v>
      </c>
      <c r="Y30" s="2">
        <v>39</v>
      </c>
      <c r="Z30" s="8">
        <v>537</v>
      </c>
      <c r="AA30" s="11">
        <f t="shared" si="4"/>
        <v>0.97476340694006314</v>
      </c>
      <c r="AB30" s="11">
        <f t="shared" si="5"/>
        <v>0.67320261437908502</v>
      </c>
      <c r="AC30" s="11">
        <f t="shared" si="6"/>
        <v>0.79639175257731953</v>
      </c>
      <c r="AD30" s="13">
        <v>0.98738199999999998</v>
      </c>
      <c r="AE30" s="13">
        <v>0.83660100000000004</v>
      </c>
      <c r="AF30" s="13">
        <v>0.89819599999999999</v>
      </c>
      <c r="AG30" s="8"/>
      <c r="AH30" s="8"/>
    </row>
    <row r="31" spans="1:34">
      <c r="A31" s="2">
        <v>30</v>
      </c>
      <c r="B31" s="2">
        <v>30</v>
      </c>
      <c r="C31" s="2">
        <v>240</v>
      </c>
      <c r="D31" s="2">
        <v>147</v>
      </c>
      <c r="E31" s="2">
        <v>78</v>
      </c>
      <c r="F31" s="8">
        <v>543</v>
      </c>
      <c r="G31" s="8">
        <v>0.27113702623906699</v>
      </c>
      <c r="H31" s="8">
        <v>0.24031007751937991</v>
      </c>
      <c r="I31" s="8">
        <v>1.0602739726027399</v>
      </c>
      <c r="J31" s="8"/>
      <c r="K31" s="2">
        <v>30</v>
      </c>
      <c r="L31" s="2">
        <v>30</v>
      </c>
      <c r="M31" s="2">
        <v>271</v>
      </c>
      <c r="N31" s="2">
        <v>126</v>
      </c>
      <c r="O31" s="2">
        <v>74</v>
      </c>
      <c r="P31" s="8">
        <v>545</v>
      </c>
      <c r="Q31" s="11">
        <f t="shared" si="1"/>
        <v>0.44615384615384618</v>
      </c>
      <c r="R31" s="11">
        <f t="shared" si="2"/>
        <v>0.36523929471032746</v>
      </c>
      <c r="S31" s="11">
        <f t="shared" si="3"/>
        <v>0.40166204986149584</v>
      </c>
      <c r="T31" s="8"/>
      <c r="U31" s="2">
        <v>30</v>
      </c>
      <c r="V31" s="2">
        <v>30</v>
      </c>
      <c r="W31" s="2">
        <v>388</v>
      </c>
      <c r="X31" s="2">
        <v>77</v>
      </c>
      <c r="Y31" s="2">
        <v>38</v>
      </c>
      <c r="Z31" s="8">
        <v>541</v>
      </c>
      <c r="AA31" s="11">
        <f t="shared" si="4"/>
        <v>0.96884735202492211</v>
      </c>
      <c r="AB31" s="11">
        <f t="shared" si="5"/>
        <v>0.66881720430107527</v>
      </c>
      <c r="AC31" s="11">
        <f t="shared" si="6"/>
        <v>0.79134860050890588</v>
      </c>
      <c r="AD31" s="13">
        <v>1.0500100000000001</v>
      </c>
      <c r="AE31" s="13">
        <v>0.89872200000000002</v>
      </c>
      <c r="AF31" s="13">
        <v>1.0621609999999999</v>
      </c>
      <c r="AG31" s="8"/>
      <c r="AH31" s="8"/>
    </row>
    <row r="32" spans="1:34">
      <c r="A32" s="2">
        <v>30</v>
      </c>
      <c r="B32" s="2">
        <v>45</v>
      </c>
      <c r="C32" s="2">
        <v>199</v>
      </c>
      <c r="D32" s="2">
        <v>197</v>
      </c>
      <c r="E32" s="2">
        <v>45</v>
      </c>
      <c r="F32" s="8">
        <v>486</v>
      </c>
      <c r="G32" s="8">
        <v>6.993006993006993E-3</v>
      </c>
      <c r="H32" s="8">
        <v>5.0505050505050509E-3</v>
      </c>
      <c r="I32" s="8">
        <v>1.161290322580645</v>
      </c>
      <c r="J32" s="8"/>
      <c r="K32" s="2">
        <v>30</v>
      </c>
      <c r="L32" s="2">
        <v>45</v>
      </c>
      <c r="M32" s="2">
        <v>350</v>
      </c>
      <c r="N32" s="2">
        <v>78</v>
      </c>
      <c r="O32" s="2">
        <v>49</v>
      </c>
      <c r="P32" s="8">
        <v>526</v>
      </c>
      <c r="Q32" s="11">
        <f t="shared" si="1"/>
        <v>0.88888888888888884</v>
      </c>
      <c r="R32" s="11">
        <f t="shared" si="2"/>
        <v>0.63551401869158874</v>
      </c>
      <c r="S32" s="11">
        <f t="shared" si="3"/>
        <v>0.74114441416893728</v>
      </c>
      <c r="T32" s="8"/>
      <c r="U32" s="2">
        <v>30</v>
      </c>
      <c r="V32" s="2">
        <v>45</v>
      </c>
      <c r="W32" s="2">
        <v>282</v>
      </c>
      <c r="X32" s="2">
        <v>97</v>
      </c>
      <c r="Y32" s="2">
        <v>76</v>
      </c>
      <c r="Z32" s="8">
        <v>531</v>
      </c>
      <c r="AA32" s="11">
        <f t="shared" si="4"/>
        <v>0.59485530546623799</v>
      </c>
      <c r="AB32" s="11">
        <f t="shared" si="5"/>
        <v>0.48812664907651715</v>
      </c>
      <c r="AC32" s="11">
        <f t="shared" si="6"/>
        <v>0.53623188405797106</v>
      </c>
      <c r="AD32" s="13">
        <v>1.033614</v>
      </c>
      <c r="AE32" s="13">
        <v>0.89721700000000004</v>
      </c>
      <c r="AF32" s="13">
        <v>0.95498300000000003</v>
      </c>
      <c r="AG32" s="8"/>
      <c r="AH32" s="8"/>
    </row>
    <row r="33" spans="1:34">
      <c r="A33" s="2">
        <v>30</v>
      </c>
      <c r="B33" s="2">
        <v>60</v>
      </c>
      <c r="C33" s="2">
        <v>129</v>
      </c>
      <c r="D33" s="2">
        <v>285</v>
      </c>
      <c r="E33" s="2">
        <v>67</v>
      </c>
      <c r="F33" s="8">
        <v>548</v>
      </c>
      <c r="G33" s="8">
        <v>-0.44827586206896552</v>
      </c>
      <c r="H33" s="8">
        <v>-0.37681159420289861</v>
      </c>
      <c r="I33" s="8">
        <v>1.086614173228347</v>
      </c>
      <c r="J33" s="8"/>
      <c r="K33" s="2">
        <v>30</v>
      </c>
      <c r="L33" s="2">
        <v>60</v>
      </c>
      <c r="M33" s="2">
        <v>384</v>
      </c>
      <c r="N33" s="2">
        <v>64</v>
      </c>
      <c r="O33" s="2">
        <v>56</v>
      </c>
      <c r="P33" s="8">
        <v>560</v>
      </c>
      <c r="Q33" s="11">
        <f t="shared" si="1"/>
        <v>0.94117647058823528</v>
      </c>
      <c r="R33" s="11">
        <f t="shared" si="2"/>
        <v>0.7142857142857143</v>
      </c>
      <c r="S33" s="11">
        <f t="shared" si="3"/>
        <v>0.81218274111675126</v>
      </c>
      <c r="T33" s="8"/>
      <c r="U33" s="2">
        <v>30</v>
      </c>
      <c r="V33" s="2">
        <v>60</v>
      </c>
      <c r="W33" s="2">
        <v>185</v>
      </c>
      <c r="X33" s="2">
        <v>207</v>
      </c>
      <c r="Y33" s="2">
        <v>80</v>
      </c>
      <c r="Z33" s="8">
        <v>552</v>
      </c>
      <c r="AA33" s="11">
        <f t="shared" si="4"/>
        <v>-6.6265060240963861E-2</v>
      </c>
      <c r="AB33" s="11">
        <f t="shared" si="5"/>
        <v>-5.6122448979591837E-2</v>
      </c>
      <c r="AC33" s="11">
        <f t="shared" si="6"/>
        <v>-6.0773480662983423E-2</v>
      </c>
      <c r="AD33" s="13">
        <v>1.0196099999999999</v>
      </c>
      <c r="AE33" s="13">
        <v>0.90349800000000002</v>
      </c>
      <c r="AF33" s="13">
        <v>0.58003199999999999</v>
      </c>
      <c r="AG33" s="8"/>
      <c r="AH33" s="8"/>
    </row>
    <row r="34" spans="1:34">
      <c r="A34" s="2">
        <v>30</v>
      </c>
      <c r="B34" s="2">
        <v>75</v>
      </c>
      <c r="C34" s="2">
        <v>86</v>
      </c>
      <c r="D34" s="2">
        <v>362</v>
      </c>
      <c r="E34" s="2">
        <v>44</v>
      </c>
      <c r="F34" s="8">
        <v>536</v>
      </c>
      <c r="G34" s="8">
        <v>-0.8214285714285714</v>
      </c>
      <c r="H34" s="8">
        <v>-0.6160714285714286</v>
      </c>
      <c r="I34" s="8">
        <v>1.142857142857143</v>
      </c>
      <c r="J34" s="8"/>
      <c r="K34" s="2">
        <v>30</v>
      </c>
      <c r="L34" s="2">
        <v>75</v>
      </c>
      <c r="M34" s="2">
        <v>288</v>
      </c>
      <c r="N34" s="2">
        <v>127</v>
      </c>
      <c r="O34" s="2">
        <v>65</v>
      </c>
      <c r="P34" s="8">
        <v>545</v>
      </c>
      <c r="Q34" s="11">
        <f t="shared" si="1"/>
        <v>0.49538461538461537</v>
      </c>
      <c r="R34" s="11">
        <f t="shared" si="2"/>
        <v>0.38795180722891565</v>
      </c>
      <c r="S34" s="11">
        <f t="shared" si="3"/>
        <v>0.43513513513513513</v>
      </c>
      <c r="T34" s="8"/>
      <c r="U34" s="2">
        <v>30</v>
      </c>
      <c r="V34" s="2">
        <v>75</v>
      </c>
      <c r="W34" s="2">
        <v>113</v>
      </c>
      <c r="X34" s="2">
        <v>322</v>
      </c>
      <c r="Y34" s="2">
        <v>64</v>
      </c>
      <c r="Z34" s="8">
        <v>563</v>
      </c>
      <c r="AA34" s="11">
        <f t="shared" si="4"/>
        <v>-0.60932944606413997</v>
      </c>
      <c r="AB34" s="11">
        <f t="shared" si="5"/>
        <v>-0.48045977011494251</v>
      </c>
      <c r="AC34" s="11">
        <f t="shared" si="6"/>
        <v>-0.53727506426735216</v>
      </c>
      <c r="AD34" s="13">
        <v>1.0676220000000001</v>
      </c>
      <c r="AE34" s="13">
        <v>0.93513599999999997</v>
      </c>
      <c r="AF34" s="13">
        <v>0.29995699999999997</v>
      </c>
      <c r="AG34" s="8"/>
      <c r="AH34" s="8"/>
    </row>
    <row r="35" spans="1:34">
      <c r="A35" s="2">
        <v>30</v>
      </c>
      <c r="B35" s="2">
        <v>90</v>
      </c>
      <c r="C35" s="2">
        <v>109</v>
      </c>
      <c r="D35" s="2">
        <v>316</v>
      </c>
      <c r="E35" s="2">
        <v>71</v>
      </c>
      <c r="F35" s="8">
        <v>567</v>
      </c>
      <c r="G35" s="8">
        <v>-0.56403269754768393</v>
      </c>
      <c r="H35" s="8">
        <v>-0.48705882352941182</v>
      </c>
      <c r="I35" s="8">
        <v>1.0732323232323231</v>
      </c>
      <c r="J35" s="8"/>
      <c r="K35" s="2">
        <v>30</v>
      </c>
      <c r="L35" s="2">
        <v>90</v>
      </c>
      <c r="M35" s="2">
        <v>211</v>
      </c>
      <c r="N35" s="2">
        <v>189</v>
      </c>
      <c r="O35" s="2">
        <v>68</v>
      </c>
      <c r="P35" s="8">
        <v>536</v>
      </c>
      <c r="Q35" s="11">
        <f t="shared" si="1"/>
        <v>6.9620253164556958E-2</v>
      </c>
      <c r="R35" s="11">
        <f t="shared" si="2"/>
        <v>5.5E-2</v>
      </c>
      <c r="S35" s="11">
        <f t="shared" si="3"/>
        <v>6.1452513966480445E-2</v>
      </c>
      <c r="T35" s="8"/>
      <c r="U35" s="2">
        <v>30</v>
      </c>
      <c r="V35" s="2">
        <v>90</v>
      </c>
      <c r="W35" s="2">
        <v>79</v>
      </c>
      <c r="X35" s="2">
        <v>338</v>
      </c>
      <c r="Y35" s="2">
        <v>40</v>
      </c>
      <c r="Z35" s="8">
        <v>497</v>
      </c>
      <c r="AA35" s="11">
        <f t="shared" si="4"/>
        <v>-0.93501805054151621</v>
      </c>
      <c r="AB35" s="11">
        <f t="shared" si="5"/>
        <v>-0.62110311750599523</v>
      </c>
      <c r="AC35" s="11">
        <f t="shared" si="6"/>
        <v>-0.74639769452449567</v>
      </c>
      <c r="AD35" s="13">
        <v>1.0458829999999999</v>
      </c>
      <c r="AE35" s="13">
        <v>0.89071</v>
      </c>
      <c r="AF35" s="13">
        <v>0.55489200000000005</v>
      </c>
      <c r="AG35" s="8"/>
      <c r="AH35" s="8"/>
    </row>
    <row r="36" spans="1:34">
      <c r="A36" s="2">
        <v>30</v>
      </c>
      <c r="B36" s="2">
        <v>105</v>
      </c>
      <c r="C36" s="2">
        <v>201</v>
      </c>
      <c r="D36" s="2">
        <v>197</v>
      </c>
      <c r="E36" s="2">
        <v>62</v>
      </c>
      <c r="F36" s="8">
        <v>522</v>
      </c>
      <c r="G36" s="8">
        <v>1.2422360248447201E-2</v>
      </c>
      <c r="H36" s="8">
        <v>1.0050251256281411E-2</v>
      </c>
      <c r="I36" s="8">
        <v>1.1055555555555561</v>
      </c>
      <c r="J36" s="8"/>
      <c r="K36" s="2">
        <v>30</v>
      </c>
      <c r="L36" s="2">
        <v>105</v>
      </c>
      <c r="M36" s="2">
        <v>176</v>
      </c>
      <c r="N36" s="2">
        <v>192</v>
      </c>
      <c r="O36" s="2">
        <v>90</v>
      </c>
      <c r="P36" s="8">
        <v>548</v>
      </c>
      <c r="Q36" s="11">
        <f t="shared" si="1"/>
        <v>-4.878048780487805E-2</v>
      </c>
      <c r="R36" s="11">
        <f t="shared" si="2"/>
        <v>-4.3478260869565216E-2</v>
      </c>
      <c r="S36" s="11">
        <f t="shared" si="3"/>
        <v>-4.5977011494252873E-2</v>
      </c>
      <c r="T36" s="8"/>
      <c r="U36" s="2">
        <v>30</v>
      </c>
      <c r="V36" s="2">
        <v>105</v>
      </c>
      <c r="W36" s="2">
        <v>61</v>
      </c>
      <c r="X36" s="2">
        <v>395</v>
      </c>
      <c r="Y36" s="2">
        <v>43</v>
      </c>
      <c r="Z36" s="8">
        <v>542</v>
      </c>
      <c r="AA36" s="11">
        <f t="shared" si="4"/>
        <v>-1.0372670807453417</v>
      </c>
      <c r="AB36" s="11">
        <f t="shared" si="5"/>
        <v>-0.73245614035087714</v>
      </c>
      <c r="AC36" s="11">
        <f t="shared" si="6"/>
        <v>-0.8586118251928021</v>
      </c>
      <c r="AD36" s="13">
        <v>1.018634</v>
      </c>
      <c r="AE36" s="13">
        <v>0.866228</v>
      </c>
      <c r="AF36" s="13">
        <v>0.92930599999999997</v>
      </c>
      <c r="AG36" s="8"/>
      <c r="AH36" s="8"/>
    </row>
    <row r="37" spans="1:34">
      <c r="A37" s="2">
        <v>30</v>
      </c>
      <c r="B37" s="2">
        <v>120</v>
      </c>
      <c r="C37" s="2">
        <v>249</v>
      </c>
      <c r="D37" s="2">
        <v>164</v>
      </c>
      <c r="E37" s="2">
        <v>74</v>
      </c>
      <c r="F37" s="8">
        <v>561</v>
      </c>
      <c r="G37" s="8">
        <v>0.23545706371191141</v>
      </c>
      <c r="H37" s="8">
        <v>0.20581113801452791</v>
      </c>
      <c r="I37" s="8">
        <v>1.0671834625323</v>
      </c>
      <c r="J37" s="8"/>
      <c r="K37" s="2">
        <v>30</v>
      </c>
      <c r="L37" s="2">
        <v>120</v>
      </c>
      <c r="M37" s="2">
        <v>273</v>
      </c>
      <c r="N37" s="2">
        <v>114</v>
      </c>
      <c r="O37" s="2">
        <v>78</v>
      </c>
      <c r="P37" s="8">
        <v>543</v>
      </c>
      <c r="Q37" s="11">
        <f t="shared" si="1"/>
        <v>0.49226006191950467</v>
      </c>
      <c r="R37" s="11">
        <f t="shared" si="2"/>
        <v>0.41085271317829458</v>
      </c>
      <c r="S37" s="11">
        <f t="shared" si="3"/>
        <v>0.44788732394366199</v>
      </c>
      <c r="T37" s="8"/>
      <c r="U37" s="2">
        <v>30</v>
      </c>
      <c r="V37" s="2">
        <v>120</v>
      </c>
      <c r="W37" s="2">
        <v>74</v>
      </c>
      <c r="X37" s="2">
        <v>382</v>
      </c>
      <c r="Y37" s="2">
        <v>49</v>
      </c>
      <c r="Z37" s="8">
        <v>554</v>
      </c>
      <c r="AA37" s="11">
        <f t="shared" si="4"/>
        <v>-0.92215568862275454</v>
      </c>
      <c r="AB37" s="11">
        <f t="shared" si="5"/>
        <v>-0.67543859649122806</v>
      </c>
      <c r="AC37" s="11">
        <f t="shared" si="6"/>
        <v>-0.77974683544303802</v>
      </c>
      <c r="AD37" s="13">
        <v>1.035315</v>
      </c>
      <c r="AE37" s="13">
        <v>0.90715199999999996</v>
      </c>
      <c r="AF37" s="13">
        <v>1.068009</v>
      </c>
      <c r="AG37" s="8"/>
      <c r="AH37" s="8"/>
    </row>
    <row r="38" spans="1:34">
      <c r="A38" s="2">
        <v>30</v>
      </c>
      <c r="B38" s="2">
        <v>135</v>
      </c>
      <c r="C38" s="2">
        <v>197</v>
      </c>
      <c r="D38" s="2">
        <v>200</v>
      </c>
      <c r="E38" s="2">
        <v>78</v>
      </c>
      <c r="F38" s="8">
        <v>553</v>
      </c>
      <c r="G38" s="8">
        <v>-8.4985835694051E-3</v>
      </c>
      <c r="H38" s="8">
        <v>-7.556675062972292E-3</v>
      </c>
      <c r="I38" s="8">
        <v>1.0586666666666671</v>
      </c>
      <c r="J38" s="8"/>
      <c r="K38" s="2">
        <v>30</v>
      </c>
      <c r="L38" s="2">
        <v>135</v>
      </c>
      <c r="M38" s="2">
        <v>346</v>
      </c>
      <c r="N38" s="2">
        <v>73</v>
      </c>
      <c r="O38" s="2">
        <v>55</v>
      </c>
      <c r="P38" s="8">
        <v>529</v>
      </c>
      <c r="Q38" s="11">
        <f t="shared" si="1"/>
        <v>0.88349514563106801</v>
      </c>
      <c r="R38" s="11">
        <f t="shared" si="2"/>
        <v>0.65155131264916466</v>
      </c>
      <c r="S38" s="11">
        <f t="shared" si="3"/>
        <v>0.75</v>
      </c>
      <c r="T38" s="8"/>
      <c r="U38" s="2">
        <v>30</v>
      </c>
      <c r="V38" s="2">
        <v>135</v>
      </c>
      <c r="W38" s="2">
        <v>107</v>
      </c>
      <c r="X38" s="2">
        <v>307</v>
      </c>
      <c r="Y38" s="2">
        <v>62</v>
      </c>
      <c r="Z38" s="8">
        <v>538</v>
      </c>
      <c r="AA38" s="11">
        <f t="shared" si="4"/>
        <v>-0.62893081761006286</v>
      </c>
      <c r="AB38" s="11">
        <f t="shared" si="5"/>
        <v>-0.48309178743961351</v>
      </c>
      <c r="AC38" s="11">
        <f t="shared" si="6"/>
        <v>-0.54644808743169404</v>
      </c>
      <c r="AD38" s="13">
        <v>1.0397970000000001</v>
      </c>
      <c r="AE38" s="13">
        <v>0.90290300000000001</v>
      </c>
      <c r="AF38" s="13">
        <v>0.961372</v>
      </c>
      <c r="AG38" s="8"/>
      <c r="AH38" s="8"/>
    </row>
    <row r="39" spans="1:34">
      <c r="A39" s="2">
        <v>30</v>
      </c>
      <c r="B39" s="2">
        <v>150</v>
      </c>
      <c r="C39" s="2">
        <v>116</v>
      </c>
      <c r="D39" s="2">
        <v>303</v>
      </c>
      <c r="E39" s="2">
        <v>63</v>
      </c>
      <c r="F39" s="8">
        <v>545</v>
      </c>
      <c r="G39" s="8">
        <v>-0.54202898550724643</v>
      </c>
      <c r="H39" s="8">
        <v>-0.44630071599045351</v>
      </c>
      <c r="I39" s="8">
        <v>1.096858638743456</v>
      </c>
      <c r="J39" s="8"/>
      <c r="K39" s="2">
        <v>30</v>
      </c>
      <c r="L39" s="2">
        <v>150</v>
      </c>
      <c r="M39" s="2">
        <v>349</v>
      </c>
      <c r="N39" s="2">
        <v>69</v>
      </c>
      <c r="O39" s="2">
        <v>58</v>
      </c>
      <c r="P39" s="8">
        <v>534</v>
      </c>
      <c r="Q39" s="11">
        <f t="shared" si="1"/>
        <v>0.89171974522292996</v>
      </c>
      <c r="R39" s="11">
        <f t="shared" si="2"/>
        <v>0.66985645933014359</v>
      </c>
      <c r="S39" s="11">
        <f t="shared" si="3"/>
        <v>0.76502732240437155</v>
      </c>
      <c r="T39" s="8"/>
      <c r="U39" s="2">
        <v>30</v>
      </c>
      <c r="V39" s="2">
        <v>150</v>
      </c>
      <c r="W39" s="2">
        <v>204</v>
      </c>
      <c r="X39" s="2">
        <v>214</v>
      </c>
      <c r="Y39" s="2">
        <v>70</v>
      </c>
      <c r="Z39" s="8">
        <v>558</v>
      </c>
      <c r="AA39" s="11">
        <f t="shared" si="4"/>
        <v>-2.9585798816568046E-2</v>
      </c>
      <c r="AB39" s="11">
        <f t="shared" si="5"/>
        <v>-2.3923444976076555E-2</v>
      </c>
      <c r="AC39" s="11">
        <f t="shared" si="6"/>
        <v>-2.6455026455026454E-2</v>
      </c>
      <c r="AD39" s="13">
        <v>1.021633</v>
      </c>
      <c r="AE39" s="13">
        <v>0.90163199999999999</v>
      </c>
      <c r="AF39" s="13">
        <v>0.55705199999999999</v>
      </c>
      <c r="AG39" s="8"/>
      <c r="AH39" s="8"/>
    </row>
    <row r="40" spans="1:34">
      <c r="A40" s="2">
        <v>30</v>
      </c>
      <c r="B40" s="2">
        <v>165</v>
      </c>
      <c r="C40" s="2">
        <v>73</v>
      </c>
      <c r="D40" s="2">
        <v>342</v>
      </c>
      <c r="E40" s="2">
        <v>45</v>
      </c>
      <c r="F40" s="8">
        <v>505</v>
      </c>
      <c r="G40" s="8">
        <v>-0.88196721311475412</v>
      </c>
      <c r="H40" s="8">
        <v>-0.64819277108433737</v>
      </c>
      <c r="I40" s="8">
        <v>1.1527777777777779</v>
      </c>
      <c r="J40" s="8"/>
      <c r="K40" s="2">
        <v>30</v>
      </c>
      <c r="L40" s="2">
        <v>165</v>
      </c>
      <c r="M40" s="2">
        <v>273</v>
      </c>
      <c r="N40" s="2">
        <v>133</v>
      </c>
      <c r="O40" s="2">
        <v>70</v>
      </c>
      <c r="P40" s="8">
        <v>546</v>
      </c>
      <c r="Q40" s="11">
        <f t="shared" si="1"/>
        <v>0.42944785276073622</v>
      </c>
      <c r="R40" s="11">
        <f t="shared" si="2"/>
        <v>0.34482758620689657</v>
      </c>
      <c r="S40" s="11">
        <f t="shared" si="3"/>
        <v>0.38251366120218577</v>
      </c>
      <c r="T40" s="8"/>
      <c r="U40" s="2">
        <v>30</v>
      </c>
      <c r="V40" s="2">
        <v>165</v>
      </c>
      <c r="W40" s="2">
        <v>286</v>
      </c>
      <c r="X40" s="2">
        <v>113</v>
      </c>
      <c r="Y40" s="2">
        <v>65</v>
      </c>
      <c r="Z40" s="8">
        <v>529</v>
      </c>
      <c r="AA40" s="11">
        <f t="shared" si="4"/>
        <v>0.55987055016181231</v>
      </c>
      <c r="AB40" s="11">
        <f t="shared" si="5"/>
        <v>0.43358395989974935</v>
      </c>
      <c r="AC40" s="11">
        <f t="shared" si="6"/>
        <v>0.48870056497175141</v>
      </c>
      <c r="AD40" s="13">
        <v>1.0636840000000001</v>
      </c>
      <c r="AE40" s="13">
        <v>0.926126</v>
      </c>
      <c r="AF40" s="13">
        <v>0.2727</v>
      </c>
      <c r="AG40" s="8"/>
      <c r="AH40" s="8"/>
    </row>
    <row r="41" spans="1:34">
      <c r="A41" s="2">
        <v>30</v>
      </c>
      <c r="B41" s="2">
        <v>180</v>
      </c>
      <c r="C41" s="2">
        <v>111</v>
      </c>
      <c r="D41" s="2">
        <v>277</v>
      </c>
      <c r="E41" s="2">
        <v>63</v>
      </c>
      <c r="F41" s="8">
        <v>514</v>
      </c>
      <c r="G41" s="8">
        <v>-0.5286624203821656</v>
      </c>
      <c r="H41" s="8">
        <v>-0.42783505154639168</v>
      </c>
      <c r="I41" s="8">
        <v>1.1054131054131049</v>
      </c>
      <c r="J41" s="8"/>
      <c r="K41" s="2">
        <v>30</v>
      </c>
      <c r="L41" s="2">
        <v>180</v>
      </c>
      <c r="M41" s="2">
        <v>215</v>
      </c>
      <c r="N41" s="2">
        <v>175</v>
      </c>
      <c r="O41" s="2">
        <v>80</v>
      </c>
      <c r="P41" s="8">
        <v>550</v>
      </c>
      <c r="Q41" s="11">
        <f t="shared" si="1"/>
        <v>0.12121212121212122</v>
      </c>
      <c r="R41" s="11">
        <f t="shared" si="2"/>
        <v>0.10256410256410256</v>
      </c>
      <c r="S41" s="11">
        <f t="shared" si="3"/>
        <v>0.1111111111111111</v>
      </c>
      <c r="T41" s="8"/>
      <c r="U41" s="2">
        <v>30</v>
      </c>
      <c r="V41" s="2">
        <v>180</v>
      </c>
      <c r="W41" s="2">
        <v>366</v>
      </c>
      <c r="X41" s="2">
        <v>72</v>
      </c>
      <c r="Y41" s="2">
        <v>51</v>
      </c>
      <c r="Z41" s="8">
        <v>540</v>
      </c>
      <c r="AA41" s="11">
        <f t="shared" si="4"/>
        <v>0.91874999999999996</v>
      </c>
      <c r="AB41" s="11">
        <f t="shared" si="5"/>
        <v>0.67123287671232879</v>
      </c>
      <c r="AC41" s="11">
        <f t="shared" si="6"/>
        <v>0.77572559366754612</v>
      </c>
      <c r="AD41" s="13">
        <v>1.0299959999999999</v>
      </c>
      <c r="AE41" s="13">
        <v>0.89761100000000005</v>
      </c>
      <c r="AF41" s="13">
        <v>0.55954599999999999</v>
      </c>
      <c r="AG41" s="8"/>
      <c r="AH41" s="8"/>
    </row>
    <row r="42" spans="1:34">
      <c r="A42" s="2">
        <v>45</v>
      </c>
      <c r="B42" s="2">
        <v>0</v>
      </c>
      <c r="C42" s="2">
        <v>62</v>
      </c>
      <c r="D42" s="2">
        <v>404</v>
      </c>
      <c r="E42" s="2">
        <v>47</v>
      </c>
      <c r="F42" s="8">
        <v>560</v>
      </c>
      <c r="G42" s="8">
        <v>-0.95</v>
      </c>
      <c r="H42" s="8">
        <v>-0.73390557939914158</v>
      </c>
      <c r="I42" s="8">
        <v>1.128329297820823</v>
      </c>
      <c r="J42" s="8"/>
      <c r="K42" s="2">
        <v>45</v>
      </c>
      <c r="L42" s="2">
        <v>0</v>
      </c>
      <c r="M42" s="2">
        <v>209</v>
      </c>
      <c r="N42" s="2">
        <v>199</v>
      </c>
      <c r="O42" s="2">
        <v>87</v>
      </c>
      <c r="P42" s="8">
        <v>582</v>
      </c>
      <c r="Q42" s="11">
        <f t="shared" si="1"/>
        <v>2.7624309392265192E-2</v>
      </c>
      <c r="R42" s="11">
        <f t="shared" si="2"/>
        <v>2.4509803921568627E-2</v>
      </c>
      <c r="S42" s="11">
        <f t="shared" si="3"/>
        <v>2.5974025974025976E-2</v>
      </c>
      <c r="T42" s="8"/>
      <c r="U42" s="2">
        <v>45</v>
      </c>
      <c r="V42" s="2">
        <v>0</v>
      </c>
      <c r="W42" s="2">
        <v>184</v>
      </c>
      <c r="X42" s="2">
        <v>209</v>
      </c>
      <c r="Y42" s="2">
        <v>74</v>
      </c>
      <c r="Z42" s="8">
        <v>541</v>
      </c>
      <c r="AA42" s="11">
        <f t="shared" si="4"/>
        <v>-7.7881619937694699E-2</v>
      </c>
      <c r="AB42" s="11">
        <f t="shared" si="5"/>
        <v>-6.3613231552162849E-2</v>
      </c>
      <c r="AC42" s="11">
        <f t="shared" si="6"/>
        <v>-7.0028011204481794E-2</v>
      </c>
      <c r="AD42" s="13">
        <v>0.97499999999999998</v>
      </c>
      <c r="AE42" s="13">
        <v>0.86695299999999997</v>
      </c>
      <c r="AF42" s="13">
        <v>-6.4159999999999995E-2</v>
      </c>
      <c r="AG42" s="8"/>
      <c r="AH42" s="8"/>
    </row>
    <row r="43" spans="1:34">
      <c r="A43" s="2">
        <v>45</v>
      </c>
      <c r="B43" s="2">
        <v>15</v>
      </c>
      <c r="C43" s="2">
        <v>73</v>
      </c>
      <c r="D43" s="2">
        <v>347</v>
      </c>
      <c r="E43" s="2">
        <v>50</v>
      </c>
      <c r="F43" s="8">
        <v>520</v>
      </c>
      <c r="G43" s="8">
        <v>-0.85624999999999996</v>
      </c>
      <c r="H43" s="8">
        <v>-0.65238095238095239</v>
      </c>
      <c r="I43" s="8">
        <v>1.1351351351351351</v>
      </c>
      <c r="J43" s="8"/>
      <c r="K43" s="2">
        <v>45</v>
      </c>
      <c r="L43" s="2">
        <v>15</v>
      </c>
      <c r="M43" s="2">
        <v>123</v>
      </c>
      <c r="N43" s="2">
        <v>319</v>
      </c>
      <c r="O43" s="2">
        <v>58</v>
      </c>
      <c r="P43" s="8">
        <v>558</v>
      </c>
      <c r="Q43" s="11">
        <f t="shared" si="1"/>
        <v>-0.57988165680473369</v>
      </c>
      <c r="R43" s="11">
        <f t="shared" si="2"/>
        <v>-0.4434389140271493</v>
      </c>
      <c r="S43" s="11">
        <f t="shared" si="3"/>
        <v>-0.50256410256410255</v>
      </c>
      <c r="T43" s="8"/>
      <c r="U43" s="2">
        <v>45</v>
      </c>
      <c r="V43" s="2">
        <v>15</v>
      </c>
      <c r="W43" s="2">
        <v>307</v>
      </c>
      <c r="X43" s="2">
        <v>119</v>
      </c>
      <c r="Y43" s="2">
        <v>55</v>
      </c>
      <c r="Z43" s="8">
        <v>536</v>
      </c>
      <c r="AA43" s="11">
        <f t="shared" si="4"/>
        <v>0.59493670886075944</v>
      </c>
      <c r="AB43" s="11">
        <f t="shared" si="5"/>
        <v>0.44131455399061031</v>
      </c>
      <c r="AC43" s="11">
        <f t="shared" si="6"/>
        <v>0.50673854447439348</v>
      </c>
      <c r="AD43" s="13">
        <v>1.0953759999999999</v>
      </c>
      <c r="AE43" s="13">
        <v>0.95097900000000002</v>
      </c>
      <c r="AF43" s="13">
        <v>0.30981700000000001</v>
      </c>
      <c r="AG43" s="8"/>
      <c r="AH43" s="8"/>
    </row>
    <row r="44" spans="1:34">
      <c r="A44" s="2">
        <v>45</v>
      </c>
      <c r="B44" s="2">
        <v>30</v>
      </c>
      <c r="C44" s="2">
        <v>163</v>
      </c>
      <c r="D44" s="2">
        <v>248</v>
      </c>
      <c r="E44" s="2">
        <v>72</v>
      </c>
      <c r="F44" s="8">
        <v>555</v>
      </c>
      <c r="G44" s="8">
        <v>-0.23943661971830979</v>
      </c>
      <c r="H44" s="8">
        <v>-0.20681265206812649</v>
      </c>
      <c r="I44" s="8">
        <v>1.073107049608355</v>
      </c>
      <c r="J44" s="8"/>
      <c r="K44" s="2">
        <v>45</v>
      </c>
      <c r="L44" s="2">
        <v>30</v>
      </c>
      <c r="M44" s="2">
        <v>125</v>
      </c>
      <c r="N44" s="2">
        <v>270</v>
      </c>
      <c r="O44" s="2">
        <v>69</v>
      </c>
      <c r="P44" s="8">
        <v>533</v>
      </c>
      <c r="Q44" s="11">
        <f t="shared" si="1"/>
        <v>-0.46325878594249204</v>
      </c>
      <c r="R44" s="11">
        <f t="shared" si="2"/>
        <v>-0.36708860759493672</v>
      </c>
      <c r="S44" s="11">
        <f t="shared" si="3"/>
        <v>-0.4096045197740113</v>
      </c>
      <c r="T44" s="8"/>
      <c r="U44" s="2">
        <v>45</v>
      </c>
      <c r="V44" s="2">
        <v>30</v>
      </c>
      <c r="W44" s="2">
        <v>383</v>
      </c>
      <c r="X44" s="2">
        <v>75</v>
      </c>
      <c r="Y44" s="2">
        <v>49</v>
      </c>
      <c r="Z44" s="8">
        <v>556</v>
      </c>
      <c r="AA44" s="11">
        <f t="shared" si="4"/>
        <v>0.91666666666666663</v>
      </c>
      <c r="AB44" s="11">
        <f t="shared" si="5"/>
        <v>0.67248908296943233</v>
      </c>
      <c r="AC44" s="11">
        <f t="shared" si="6"/>
        <v>0.77581863979848864</v>
      </c>
      <c r="AD44" s="13">
        <v>1.027156</v>
      </c>
      <c r="AE44" s="13">
        <v>0.89652500000000002</v>
      </c>
      <c r="AF44" s="13">
        <v>0.79048300000000005</v>
      </c>
      <c r="AG44" s="8"/>
      <c r="AH44" s="8"/>
    </row>
    <row r="45" spans="1:34">
      <c r="A45" s="2">
        <v>45</v>
      </c>
      <c r="B45" s="2">
        <v>45</v>
      </c>
      <c r="C45" s="2">
        <v>192</v>
      </c>
      <c r="D45" s="2">
        <v>204</v>
      </c>
      <c r="E45" s="2">
        <v>63</v>
      </c>
      <c r="F45" s="8">
        <v>522</v>
      </c>
      <c r="G45" s="8">
        <v>-3.7267080745341623E-2</v>
      </c>
      <c r="H45" s="8">
        <v>-3.03030303030303E-2</v>
      </c>
      <c r="I45" s="8">
        <v>1.1030640668523679</v>
      </c>
      <c r="J45" s="8"/>
      <c r="K45" s="2">
        <v>45</v>
      </c>
      <c r="L45" s="2">
        <v>45</v>
      </c>
      <c r="M45" s="2">
        <v>191</v>
      </c>
      <c r="N45" s="2">
        <v>196</v>
      </c>
      <c r="O45" s="2">
        <v>69</v>
      </c>
      <c r="P45" s="8">
        <v>525</v>
      </c>
      <c r="Q45" s="11">
        <f t="shared" si="1"/>
        <v>-1.6393442622950821E-2</v>
      </c>
      <c r="R45" s="11">
        <f t="shared" si="2"/>
        <v>-1.2919896640826873E-2</v>
      </c>
      <c r="S45" s="11">
        <f t="shared" si="3"/>
        <v>-1.4450867052023121E-2</v>
      </c>
      <c r="T45" s="8"/>
      <c r="U45" s="2">
        <v>45</v>
      </c>
      <c r="V45" s="2">
        <v>45</v>
      </c>
      <c r="W45" s="2">
        <v>404</v>
      </c>
      <c r="X45" s="2">
        <v>50</v>
      </c>
      <c r="Y45" s="2">
        <v>54</v>
      </c>
      <c r="Z45" s="8">
        <v>562</v>
      </c>
      <c r="AA45" s="11">
        <f t="shared" si="4"/>
        <v>1.0350877192982457</v>
      </c>
      <c r="AB45" s="11">
        <f t="shared" si="5"/>
        <v>0.77973568281938321</v>
      </c>
      <c r="AC45" s="11">
        <f t="shared" si="6"/>
        <v>0.88944723618090449</v>
      </c>
      <c r="AD45" s="13">
        <v>1.017544</v>
      </c>
      <c r="AE45" s="13">
        <v>0.88986799999999999</v>
      </c>
      <c r="AF45" s="13">
        <v>0.94472400000000001</v>
      </c>
      <c r="AG45" s="8"/>
      <c r="AH45" s="8"/>
    </row>
    <row r="46" spans="1:34">
      <c r="A46" s="2">
        <v>45</v>
      </c>
      <c r="B46" s="2">
        <v>60</v>
      </c>
      <c r="C46" s="2">
        <v>146</v>
      </c>
      <c r="D46" s="2">
        <v>248</v>
      </c>
      <c r="E46" s="2">
        <v>63</v>
      </c>
      <c r="F46" s="8">
        <v>520</v>
      </c>
      <c r="G46" s="8">
        <v>-0.31874999999999998</v>
      </c>
      <c r="H46" s="8">
        <v>-0.25888324873096452</v>
      </c>
      <c r="I46" s="8">
        <v>1.1036414565826329</v>
      </c>
      <c r="J46" s="8"/>
      <c r="K46" s="2">
        <v>45</v>
      </c>
      <c r="L46" s="2">
        <v>60</v>
      </c>
      <c r="M46" s="2">
        <v>290</v>
      </c>
      <c r="N46" s="2">
        <v>127</v>
      </c>
      <c r="O46" s="2">
        <v>64</v>
      </c>
      <c r="P46" s="8">
        <v>545</v>
      </c>
      <c r="Q46" s="11">
        <f t="shared" si="1"/>
        <v>0.50153846153846149</v>
      </c>
      <c r="R46" s="11">
        <f t="shared" si="2"/>
        <v>0.39088729016786572</v>
      </c>
      <c r="S46" s="11">
        <f t="shared" si="3"/>
        <v>0.43935309973045822</v>
      </c>
      <c r="T46" s="8"/>
      <c r="U46" s="2">
        <v>45</v>
      </c>
      <c r="V46" s="2">
        <v>60</v>
      </c>
      <c r="W46" s="2">
        <v>366</v>
      </c>
      <c r="X46" s="2">
        <v>70</v>
      </c>
      <c r="Y46" s="2">
        <v>39</v>
      </c>
      <c r="Z46" s="8">
        <v>514</v>
      </c>
      <c r="AA46" s="11">
        <f t="shared" si="4"/>
        <v>1.0068027210884354</v>
      </c>
      <c r="AB46" s="11">
        <f t="shared" si="5"/>
        <v>0.67889908256880738</v>
      </c>
      <c r="AC46" s="11">
        <f t="shared" si="6"/>
        <v>0.81095890410958904</v>
      </c>
      <c r="AD46" s="13">
        <v>1.0843879999999999</v>
      </c>
      <c r="AE46" s="13">
        <v>0.91096200000000005</v>
      </c>
      <c r="AF46" s="13">
        <v>0.80832300000000001</v>
      </c>
      <c r="AG46" s="8"/>
      <c r="AH46" s="8"/>
    </row>
    <row r="47" spans="1:34">
      <c r="A47" s="2">
        <v>45</v>
      </c>
      <c r="B47" s="2">
        <v>75</v>
      </c>
      <c r="C47" s="2">
        <v>71</v>
      </c>
      <c r="D47" s="2">
        <v>375</v>
      </c>
      <c r="E47" s="2">
        <v>59</v>
      </c>
      <c r="F47" s="8">
        <v>564</v>
      </c>
      <c r="G47" s="8">
        <v>-0.8351648351648352</v>
      </c>
      <c r="H47" s="8">
        <v>-0.68161434977578472</v>
      </c>
      <c r="I47" s="8">
        <v>1.101234567901235</v>
      </c>
      <c r="J47" s="8"/>
      <c r="K47" s="2">
        <v>45</v>
      </c>
      <c r="L47" s="2">
        <v>75</v>
      </c>
      <c r="M47" s="2">
        <v>305</v>
      </c>
      <c r="N47" s="2">
        <v>128</v>
      </c>
      <c r="O47" s="2">
        <v>65</v>
      </c>
      <c r="P47" s="8">
        <v>563</v>
      </c>
      <c r="Q47" s="11">
        <f t="shared" si="1"/>
        <v>0.51603498542274051</v>
      </c>
      <c r="R47" s="11">
        <f t="shared" si="2"/>
        <v>0.40877598152424943</v>
      </c>
      <c r="S47" s="11">
        <f t="shared" si="3"/>
        <v>0.45618556701030927</v>
      </c>
      <c r="T47" s="8"/>
      <c r="U47" s="2">
        <v>45</v>
      </c>
      <c r="V47" s="2">
        <v>75</v>
      </c>
      <c r="W47" s="2">
        <v>316</v>
      </c>
      <c r="X47" s="2">
        <v>112</v>
      </c>
      <c r="Y47" s="2">
        <v>57</v>
      </c>
      <c r="Z47" s="8">
        <v>542</v>
      </c>
      <c r="AA47" s="11">
        <f t="shared" si="4"/>
        <v>0.63354037267080743</v>
      </c>
      <c r="AB47" s="11">
        <f t="shared" si="5"/>
        <v>0.47663551401869159</v>
      </c>
      <c r="AC47" s="11">
        <f t="shared" si="6"/>
        <v>0.54400000000000004</v>
      </c>
      <c r="AD47" s="13">
        <v>1.083297</v>
      </c>
      <c r="AE47" s="13">
        <v>0.96326699999999998</v>
      </c>
      <c r="AF47" s="13">
        <v>0.32180399999999998</v>
      </c>
      <c r="AG47" s="8"/>
      <c r="AH47" s="8"/>
    </row>
    <row r="48" spans="1:34">
      <c r="A48" s="2">
        <v>45</v>
      </c>
      <c r="B48" s="2">
        <v>90</v>
      </c>
      <c r="C48" s="2">
        <v>45</v>
      </c>
      <c r="D48" s="2">
        <v>401</v>
      </c>
      <c r="E48" s="2">
        <v>47</v>
      </c>
      <c r="F48" s="8">
        <v>540</v>
      </c>
      <c r="G48" s="8">
        <v>-1.047058823529412</v>
      </c>
      <c r="H48" s="8">
        <v>-0.7982062780269058</v>
      </c>
      <c r="I48" s="8">
        <v>1.1348600508905851</v>
      </c>
      <c r="J48" s="8"/>
      <c r="K48" s="2">
        <v>45</v>
      </c>
      <c r="L48" s="2">
        <v>90</v>
      </c>
      <c r="M48" s="2">
        <v>213</v>
      </c>
      <c r="N48" s="2">
        <v>177</v>
      </c>
      <c r="O48" s="2">
        <v>69</v>
      </c>
      <c r="P48" s="8">
        <v>528</v>
      </c>
      <c r="Q48" s="11">
        <f t="shared" si="1"/>
        <v>0.11688311688311688</v>
      </c>
      <c r="R48" s="11">
        <f t="shared" si="2"/>
        <v>9.2307692307692313E-2</v>
      </c>
      <c r="S48" s="11">
        <f t="shared" si="3"/>
        <v>0.10315186246418338</v>
      </c>
      <c r="T48" s="8"/>
      <c r="U48" s="2">
        <v>45</v>
      </c>
      <c r="V48" s="2">
        <v>90</v>
      </c>
      <c r="W48" s="2">
        <v>201</v>
      </c>
      <c r="X48" s="2">
        <v>219</v>
      </c>
      <c r="Y48" s="2">
        <v>57</v>
      </c>
      <c r="Z48" s="8">
        <v>534</v>
      </c>
      <c r="AA48" s="11">
        <f t="shared" si="4"/>
        <v>-5.7324840764331211E-2</v>
      </c>
      <c r="AB48" s="11">
        <f t="shared" si="5"/>
        <v>-4.2857142857142858E-2</v>
      </c>
      <c r="AC48" s="11">
        <f t="shared" si="6"/>
        <v>-4.9046321525885561E-2</v>
      </c>
      <c r="AD48" s="13">
        <v>1.0235289999999999</v>
      </c>
      <c r="AE48" s="13">
        <v>0.89910299999999999</v>
      </c>
      <c r="AF48" s="13">
        <v>-6.7430000000000004E-2</v>
      </c>
      <c r="AG48" s="8"/>
      <c r="AH48" s="8"/>
    </row>
    <row r="49" spans="1:34">
      <c r="A49" s="2">
        <v>45</v>
      </c>
      <c r="B49" s="2">
        <v>105</v>
      </c>
      <c r="C49" s="2">
        <v>72</v>
      </c>
      <c r="D49" s="2">
        <v>364</v>
      </c>
      <c r="E49" s="2">
        <v>61</v>
      </c>
      <c r="F49" s="8">
        <v>558</v>
      </c>
      <c r="G49" s="8">
        <v>-0.81564245810055869</v>
      </c>
      <c r="H49" s="8">
        <v>-0.66972477064220182</v>
      </c>
      <c r="I49" s="8">
        <v>1.09823677581864</v>
      </c>
      <c r="J49" s="8"/>
      <c r="K49" s="2">
        <v>45</v>
      </c>
      <c r="L49" s="2">
        <v>105</v>
      </c>
      <c r="M49" s="2">
        <v>125</v>
      </c>
      <c r="N49" s="2">
        <v>284</v>
      </c>
      <c r="O49" s="2">
        <v>69</v>
      </c>
      <c r="P49" s="8">
        <v>547</v>
      </c>
      <c r="Q49" s="11">
        <f t="shared" si="1"/>
        <v>-0.48623853211009177</v>
      </c>
      <c r="R49" s="11">
        <f t="shared" si="2"/>
        <v>-0.38875305623471884</v>
      </c>
      <c r="S49" s="11">
        <f t="shared" si="3"/>
        <v>-0.43206521739130432</v>
      </c>
      <c r="T49" s="8"/>
      <c r="U49" s="2">
        <v>45</v>
      </c>
      <c r="V49" s="2">
        <v>105</v>
      </c>
      <c r="W49" s="2">
        <v>103</v>
      </c>
      <c r="X49" s="2">
        <v>296</v>
      </c>
      <c r="Y49" s="2">
        <v>58</v>
      </c>
      <c r="Z49" s="8">
        <v>515</v>
      </c>
      <c r="AA49" s="11">
        <f t="shared" si="4"/>
        <v>-0.65423728813559323</v>
      </c>
      <c r="AB49" s="11">
        <f t="shared" si="5"/>
        <v>-0.48370927318295737</v>
      </c>
      <c r="AC49" s="11">
        <f t="shared" si="6"/>
        <v>-0.55619596541786742</v>
      </c>
      <c r="AD49" s="13">
        <v>1.0746990000000001</v>
      </c>
      <c r="AE49" s="13">
        <v>0.95624200000000004</v>
      </c>
      <c r="AF49" s="13">
        <v>0.32075500000000001</v>
      </c>
      <c r="AG49" s="8"/>
      <c r="AH49" s="8"/>
    </row>
    <row r="50" spans="1:34">
      <c r="A50" s="2">
        <v>45</v>
      </c>
      <c r="B50" s="2">
        <v>120</v>
      </c>
      <c r="C50" s="2">
        <v>182</v>
      </c>
      <c r="D50" s="2">
        <v>228</v>
      </c>
      <c r="E50" s="2">
        <v>66</v>
      </c>
      <c r="F50" s="8">
        <v>542</v>
      </c>
      <c r="G50" s="8">
        <v>-0.13450292397660821</v>
      </c>
      <c r="H50" s="8">
        <v>-0.1121951219512195</v>
      </c>
      <c r="I50" s="8">
        <v>1.0904255319148941</v>
      </c>
      <c r="J50" s="8"/>
      <c r="K50" s="2">
        <v>45</v>
      </c>
      <c r="L50" s="2">
        <v>120</v>
      </c>
      <c r="M50" s="2">
        <v>134</v>
      </c>
      <c r="N50" s="2">
        <v>283</v>
      </c>
      <c r="O50" s="2">
        <v>63</v>
      </c>
      <c r="P50" s="8">
        <v>543</v>
      </c>
      <c r="Q50" s="11">
        <f t="shared" si="1"/>
        <v>-0.46130030959752322</v>
      </c>
      <c r="R50" s="11">
        <f t="shared" si="2"/>
        <v>-0.35731414868105515</v>
      </c>
      <c r="S50" s="11">
        <f t="shared" si="3"/>
        <v>-0.4027027027027027</v>
      </c>
      <c r="T50" s="8"/>
      <c r="U50" s="2">
        <v>45</v>
      </c>
      <c r="V50" s="2">
        <v>120</v>
      </c>
      <c r="W50" s="2">
        <v>82</v>
      </c>
      <c r="X50" s="2">
        <v>361</v>
      </c>
      <c r="Y50" s="2">
        <v>58</v>
      </c>
      <c r="Z50" s="8">
        <v>559</v>
      </c>
      <c r="AA50" s="11">
        <f t="shared" si="4"/>
        <v>-0.82300884955752207</v>
      </c>
      <c r="AB50" s="11">
        <f t="shared" si="5"/>
        <v>-0.6297968397291196</v>
      </c>
      <c r="AC50" s="11">
        <f t="shared" si="6"/>
        <v>-0.71355498721227617</v>
      </c>
      <c r="AD50" s="13">
        <v>0.97306099999999995</v>
      </c>
      <c r="AE50" s="13">
        <v>0.86409499999999995</v>
      </c>
      <c r="AF50" s="13">
        <v>0.75986299999999996</v>
      </c>
      <c r="AG50" s="8"/>
      <c r="AH50" s="8"/>
    </row>
    <row r="51" spans="1:34">
      <c r="A51" s="2">
        <v>45</v>
      </c>
      <c r="B51" s="2">
        <v>135</v>
      </c>
      <c r="C51" s="2">
        <v>187</v>
      </c>
      <c r="D51" s="2">
        <v>198</v>
      </c>
      <c r="E51" s="2">
        <v>56</v>
      </c>
      <c r="F51" s="8">
        <v>497</v>
      </c>
      <c r="G51" s="8">
        <v>-3.7037037037037028E-2</v>
      </c>
      <c r="H51" s="8">
        <v>-2.8571428571428571E-2</v>
      </c>
      <c r="I51" s="8">
        <v>1.129032258064516</v>
      </c>
      <c r="J51" s="8"/>
      <c r="K51" s="2">
        <v>45</v>
      </c>
      <c r="L51" s="2">
        <v>135</v>
      </c>
      <c r="M51" s="2">
        <v>181</v>
      </c>
      <c r="N51" s="2">
        <v>202</v>
      </c>
      <c r="O51" s="2">
        <v>87</v>
      </c>
      <c r="P51" s="8">
        <v>557</v>
      </c>
      <c r="Q51" s="11">
        <f t="shared" si="1"/>
        <v>-6.2314540059347182E-2</v>
      </c>
      <c r="R51" s="11">
        <f t="shared" si="2"/>
        <v>-5.4830287206266322E-2</v>
      </c>
      <c r="S51" s="11">
        <f t="shared" si="3"/>
        <v>-5.8333333333333334E-2</v>
      </c>
      <c r="T51" s="8"/>
      <c r="U51" s="2">
        <v>45</v>
      </c>
      <c r="V51" s="2">
        <v>135</v>
      </c>
      <c r="W51" s="2">
        <v>58</v>
      </c>
      <c r="X51" s="2">
        <v>422</v>
      </c>
      <c r="Y51" s="2">
        <v>41</v>
      </c>
      <c r="Z51" s="8">
        <v>562</v>
      </c>
      <c r="AA51" s="11">
        <f t="shared" si="4"/>
        <v>-1.064327485380117</v>
      </c>
      <c r="AB51" s="11">
        <f t="shared" si="5"/>
        <v>-0.7583333333333333</v>
      </c>
      <c r="AC51" s="11">
        <f t="shared" si="6"/>
        <v>-0.88564476885644772</v>
      </c>
      <c r="AD51" s="13">
        <v>1.0321640000000001</v>
      </c>
      <c r="AE51" s="13">
        <v>0.87916700000000003</v>
      </c>
      <c r="AF51" s="13">
        <v>0.94282200000000005</v>
      </c>
      <c r="AG51" s="8"/>
      <c r="AH51" s="8"/>
    </row>
    <row r="52" spans="1:34">
      <c r="A52" s="2">
        <v>45</v>
      </c>
      <c r="B52" s="2">
        <v>150</v>
      </c>
      <c r="C52" s="2">
        <v>142</v>
      </c>
      <c r="D52" s="2">
        <v>238</v>
      </c>
      <c r="E52" s="2">
        <v>72</v>
      </c>
      <c r="F52" s="8">
        <v>524</v>
      </c>
      <c r="G52" s="8">
        <v>-0.29629629629629628</v>
      </c>
      <c r="H52" s="8">
        <v>-0.25263157894736837</v>
      </c>
      <c r="I52" s="8">
        <v>1.079545454545455</v>
      </c>
      <c r="J52" s="8"/>
      <c r="K52" s="2">
        <v>45</v>
      </c>
      <c r="L52" s="2">
        <v>150</v>
      </c>
      <c r="M52" s="2">
        <v>293</v>
      </c>
      <c r="N52" s="2">
        <v>129</v>
      </c>
      <c r="O52" s="2">
        <v>58</v>
      </c>
      <c r="P52" s="8">
        <v>538</v>
      </c>
      <c r="Q52" s="11">
        <f t="shared" si="1"/>
        <v>0.51572327044025157</v>
      </c>
      <c r="R52" s="11">
        <f t="shared" si="2"/>
        <v>0.38862559241706163</v>
      </c>
      <c r="S52" s="11">
        <f t="shared" si="3"/>
        <v>0.44324324324324327</v>
      </c>
      <c r="T52" s="8"/>
      <c r="U52" s="2">
        <v>45</v>
      </c>
      <c r="V52" s="2">
        <v>150</v>
      </c>
      <c r="W52" s="2">
        <v>68</v>
      </c>
      <c r="X52" s="2">
        <v>384</v>
      </c>
      <c r="Y52" s="2">
        <v>48</v>
      </c>
      <c r="Z52" s="8">
        <v>548</v>
      </c>
      <c r="AA52" s="11">
        <f t="shared" si="4"/>
        <v>-0.96341463414634143</v>
      </c>
      <c r="AB52" s="11">
        <f t="shared" si="5"/>
        <v>-0.69911504424778759</v>
      </c>
      <c r="AC52" s="11">
        <f t="shared" si="6"/>
        <v>-0.81025641025641026</v>
      </c>
      <c r="AD52" s="13">
        <v>1.0658650000000001</v>
      </c>
      <c r="AE52" s="13">
        <v>0.91844499999999996</v>
      </c>
      <c r="AF52" s="13">
        <v>0.81187299999999996</v>
      </c>
      <c r="AG52" s="8"/>
      <c r="AH52" s="8"/>
    </row>
    <row r="53" spans="1:34">
      <c r="A53" s="2">
        <v>45</v>
      </c>
      <c r="B53" s="2">
        <v>165</v>
      </c>
      <c r="C53" s="2">
        <v>86</v>
      </c>
      <c r="D53" s="2">
        <v>331</v>
      </c>
      <c r="E53" s="2">
        <v>68</v>
      </c>
      <c r="F53" s="8">
        <v>553</v>
      </c>
      <c r="G53" s="8">
        <v>-0.69405099150141647</v>
      </c>
      <c r="H53" s="8">
        <v>-0.58752997601918466</v>
      </c>
      <c r="I53" s="8">
        <v>1.0831168831168829</v>
      </c>
      <c r="J53" s="8"/>
      <c r="K53" s="2">
        <v>45</v>
      </c>
      <c r="L53" s="2">
        <v>165</v>
      </c>
      <c r="M53" s="2">
        <v>295</v>
      </c>
      <c r="N53" s="2">
        <v>122</v>
      </c>
      <c r="O53" s="2">
        <v>60</v>
      </c>
      <c r="P53" s="8">
        <v>537</v>
      </c>
      <c r="Q53" s="11">
        <f t="shared" si="1"/>
        <v>0.5457413249211357</v>
      </c>
      <c r="R53" s="11">
        <f t="shared" si="2"/>
        <v>0.4148681055155875</v>
      </c>
      <c r="S53" s="11">
        <f t="shared" si="3"/>
        <v>0.47138964577656678</v>
      </c>
      <c r="T53" s="8"/>
      <c r="U53" s="2">
        <v>45</v>
      </c>
      <c r="V53" s="2">
        <v>165</v>
      </c>
      <c r="W53" s="2">
        <v>107</v>
      </c>
      <c r="X53" s="2">
        <v>299</v>
      </c>
      <c r="Y53" s="2">
        <v>55</v>
      </c>
      <c r="Z53" s="8">
        <v>516</v>
      </c>
      <c r="AA53" s="11">
        <f t="shared" si="4"/>
        <v>-0.64864864864864868</v>
      </c>
      <c r="AB53" s="11">
        <f t="shared" si="5"/>
        <v>-0.47290640394088668</v>
      </c>
      <c r="AC53" s="11">
        <f t="shared" si="6"/>
        <v>-0.54700854700854706</v>
      </c>
      <c r="AD53" s="13">
        <v>1.0405880000000001</v>
      </c>
      <c r="AE53" s="13">
        <v>0.92837199999999998</v>
      </c>
      <c r="AF53" s="13">
        <v>0.33264199999999999</v>
      </c>
      <c r="AG53" s="8"/>
      <c r="AH53" s="8"/>
    </row>
    <row r="54" spans="1:34">
      <c r="A54" s="2">
        <v>45</v>
      </c>
      <c r="B54" s="2">
        <v>180</v>
      </c>
      <c r="C54" s="2">
        <v>48</v>
      </c>
      <c r="D54" s="2">
        <v>383</v>
      </c>
      <c r="E54" s="2">
        <v>43</v>
      </c>
      <c r="F54" s="8">
        <v>517</v>
      </c>
      <c r="G54" s="8">
        <v>-1.0567823343848579</v>
      </c>
      <c r="H54" s="8">
        <v>-0.77726218097447797</v>
      </c>
      <c r="I54" s="8">
        <v>1.152406417112299</v>
      </c>
      <c r="J54" s="8"/>
      <c r="K54" s="2">
        <v>45</v>
      </c>
      <c r="L54" s="2">
        <v>180</v>
      </c>
      <c r="M54" s="2">
        <v>202</v>
      </c>
      <c r="N54" s="2">
        <v>202</v>
      </c>
      <c r="O54" s="2">
        <v>90</v>
      </c>
      <c r="P54" s="8">
        <v>584</v>
      </c>
      <c r="Q54" s="11">
        <f t="shared" si="1"/>
        <v>0</v>
      </c>
      <c r="R54" s="11">
        <f t="shared" si="2"/>
        <v>0</v>
      </c>
      <c r="S54" s="11">
        <f t="shared" si="3"/>
        <v>0</v>
      </c>
      <c r="T54" s="8"/>
      <c r="U54" s="2">
        <v>45</v>
      </c>
      <c r="V54" s="2">
        <v>180</v>
      </c>
      <c r="W54" s="2">
        <v>200</v>
      </c>
      <c r="X54" s="2">
        <v>195</v>
      </c>
      <c r="Y54" s="2">
        <v>71</v>
      </c>
      <c r="Z54" s="8">
        <v>537</v>
      </c>
      <c r="AA54" s="11">
        <f t="shared" si="4"/>
        <v>1.5772870662460567E-2</v>
      </c>
      <c r="AB54" s="11">
        <f t="shared" si="5"/>
        <v>1.2658227848101266E-2</v>
      </c>
      <c r="AC54" s="11">
        <f t="shared" si="6"/>
        <v>1.4044943820224719E-2</v>
      </c>
      <c r="AD54" s="13">
        <v>1.0283910000000001</v>
      </c>
      <c r="AE54" s="13">
        <v>0.88863099999999995</v>
      </c>
      <c r="AF54" s="13">
        <v>-7.6200000000000004E-2</v>
      </c>
      <c r="AG54" s="8"/>
      <c r="AH54" s="8"/>
    </row>
    <row r="55" spans="1:34">
      <c r="A55" s="2">
        <v>60</v>
      </c>
      <c r="B55" s="2">
        <v>0</v>
      </c>
      <c r="C55" s="2">
        <v>141</v>
      </c>
      <c r="D55" s="2">
        <v>305</v>
      </c>
      <c r="E55" s="2">
        <v>60</v>
      </c>
      <c r="F55" s="8">
        <v>566</v>
      </c>
      <c r="G55" s="8">
        <v>-0.44808743169398912</v>
      </c>
      <c r="H55" s="8">
        <v>-0.36771300448430488</v>
      </c>
      <c r="I55" s="8">
        <v>1.0985221674876851</v>
      </c>
      <c r="J55" s="8"/>
      <c r="K55" s="2">
        <v>60</v>
      </c>
      <c r="L55" s="2">
        <v>0</v>
      </c>
      <c r="M55" s="2">
        <v>200</v>
      </c>
      <c r="N55" s="2">
        <v>199</v>
      </c>
      <c r="O55" s="2">
        <v>73</v>
      </c>
      <c r="P55" s="8">
        <v>545</v>
      </c>
      <c r="Q55" s="11">
        <f t="shared" si="1"/>
        <v>3.0769230769230769E-3</v>
      </c>
      <c r="R55" s="11">
        <f t="shared" si="2"/>
        <v>2.5062656641604009E-3</v>
      </c>
      <c r="S55" s="11">
        <f t="shared" si="3"/>
        <v>2.7624309392265192E-3</v>
      </c>
      <c r="T55" s="8"/>
      <c r="U55" s="2">
        <v>60</v>
      </c>
      <c r="V55" s="2">
        <v>0</v>
      </c>
      <c r="W55" s="2">
        <v>65</v>
      </c>
      <c r="X55" s="2">
        <v>380</v>
      </c>
      <c r="Y55" s="2">
        <v>49</v>
      </c>
      <c r="Z55" s="8">
        <v>543</v>
      </c>
      <c r="AA55" s="11">
        <f t="shared" si="4"/>
        <v>-0.97523219814241491</v>
      </c>
      <c r="AB55" s="11">
        <f t="shared" si="5"/>
        <v>-0.7078651685393258</v>
      </c>
      <c r="AC55" s="11">
        <f t="shared" si="6"/>
        <v>-0.8203125</v>
      </c>
      <c r="AD55" s="13">
        <v>1.0343100000000001</v>
      </c>
      <c r="AE55" s="13">
        <v>0.89844299999999999</v>
      </c>
      <c r="AF55" s="13">
        <v>0.58057499999999995</v>
      </c>
      <c r="AG55" s="8"/>
      <c r="AH55" s="8"/>
    </row>
    <row r="56" spans="1:34">
      <c r="A56" s="2">
        <v>60</v>
      </c>
      <c r="B56" s="2">
        <v>15</v>
      </c>
      <c r="C56" s="2">
        <v>77</v>
      </c>
      <c r="D56" s="2">
        <v>328</v>
      </c>
      <c r="E56" s="2">
        <v>62</v>
      </c>
      <c r="F56" s="8">
        <v>529</v>
      </c>
      <c r="G56" s="8">
        <v>-0.76291793313069911</v>
      </c>
      <c r="H56" s="8">
        <v>-0.61975308641975313</v>
      </c>
      <c r="I56" s="8">
        <v>1.103542234332425</v>
      </c>
      <c r="J56" s="8"/>
      <c r="K56" s="2">
        <v>60</v>
      </c>
      <c r="L56" s="2">
        <v>15</v>
      </c>
      <c r="M56" s="2">
        <v>118</v>
      </c>
      <c r="N56" s="2">
        <v>266</v>
      </c>
      <c r="O56" s="2">
        <v>67</v>
      </c>
      <c r="P56" s="8">
        <v>518</v>
      </c>
      <c r="Q56" s="11">
        <f t="shared" si="1"/>
        <v>-0.49664429530201343</v>
      </c>
      <c r="R56" s="11">
        <f t="shared" si="2"/>
        <v>-0.38541666666666669</v>
      </c>
      <c r="S56" s="11">
        <f t="shared" si="3"/>
        <v>-0.43401759530791789</v>
      </c>
      <c r="T56" s="8"/>
      <c r="U56" s="2">
        <v>60</v>
      </c>
      <c r="V56" s="2">
        <v>15</v>
      </c>
      <c r="W56" s="2">
        <v>127</v>
      </c>
      <c r="X56" s="2">
        <v>302</v>
      </c>
      <c r="Y56" s="2">
        <v>62</v>
      </c>
      <c r="Z56" s="8">
        <v>553</v>
      </c>
      <c r="AA56" s="11">
        <f t="shared" si="4"/>
        <v>-0.52552552552552556</v>
      </c>
      <c r="AB56" s="11">
        <f t="shared" si="5"/>
        <v>-0.40792540792540793</v>
      </c>
      <c r="AC56" s="11">
        <f t="shared" si="6"/>
        <v>-0.45931758530183725</v>
      </c>
      <c r="AD56" s="13">
        <v>1.025002</v>
      </c>
      <c r="AE56" s="13">
        <v>0.91783400000000004</v>
      </c>
      <c r="AF56" s="13">
        <v>0.29496899999999998</v>
      </c>
      <c r="AG56" s="8"/>
      <c r="AH56" s="8"/>
    </row>
    <row r="57" spans="1:34">
      <c r="A57" s="2">
        <v>60</v>
      </c>
      <c r="B57" s="2">
        <v>30</v>
      </c>
      <c r="C57" s="2">
        <v>136</v>
      </c>
      <c r="D57" s="2">
        <v>277</v>
      </c>
      <c r="E57" s="2">
        <v>74</v>
      </c>
      <c r="F57" s="8">
        <v>561</v>
      </c>
      <c r="G57" s="8">
        <v>-0.39058171745152348</v>
      </c>
      <c r="H57" s="8">
        <v>-0.34140435835351091</v>
      </c>
      <c r="I57" s="8">
        <v>1.0671834625323</v>
      </c>
      <c r="J57" s="8"/>
      <c r="K57" s="2">
        <v>60</v>
      </c>
      <c r="L57" s="2">
        <v>30</v>
      </c>
      <c r="M57" s="2">
        <v>71</v>
      </c>
      <c r="N57" s="2">
        <v>394</v>
      </c>
      <c r="O57" s="2">
        <v>54</v>
      </c>
      <c r="P57" s="8">
        <v>573</v>
      </c>
      <c r="Q57" s="11">
        <f t="shared" si="1"/>
        <v>-0.91501416430594906</v>
      </c>
      <c r="R57" s="11">
        <f t="shared" si="2"/>
        <v>-0.69462365591397845</v>
      </c>
      <c r="S57" s="11">
        <f t="shared" si="3"/>
        <v>-0.78973105134474331</v>
      </c>
      <c r="T57" s="8"/>
      <c r="U57" s="2">
        <v>60</v>
      </c>
      <c r="V57" s="2">
        <v>30</v>
      </c>
      <c r="W57" s="2">
        <v>214</v>
      </c>
      <c r="X57" s="2">
        <v>195</v>
      </c>
      <c r="Y57" s="2">
        <v>75</v>
      </c>
      <c r="Z57" s="8">
        <v>559</v>
      </c>
      <c r="AA57" s="11">
        <f t="shared" si="4"/>
        <v>5.6047197640117993E-2</v>
      </c>
      <c r="AB57" s="11">
        <f t="shared" si="5"/>
        <v>4.6454767726161368E-2</v>
      </c>
      <c r="AC57" s="11">
        <f t="shared" si="6"/>
        <v>5.0802139037433157E-2</v>
      </c>
      <c r="AD57" s="13">
        <v>0.99385800000000002</v>
      </c>
      <c r="AE57" s="13">
        <v>0.88613200000000003</v>
      </c>
      <c r="AF57" s="13">
        <v>0.57516800000000001</v>
      </c>
      <c r="AG57" s="8"/>
      <c r="AH57" s="8"/>
    </row>
    <row r="58" spans="1:34">
      <c r="A58" s="2">
        <v>60</v>
      </c>
      <c r="B58" s="2">
        <v>45</v>
      </c>
      <c r="C58" s="2">
        <v>209</v>
      </c>
      <c r="D58" s="2">
        <v>196</v>
      </c>
      <c r="E58" s="2">
        <v>57</v>
      </c>
      <c r="F58" s="8">
        <v>519</v>
      </c>
      <c r="G58" s="8">
        <v>4.0752351097178681E-2</v>
      </c>
      <c r="H58" s="8">
        <v>3.2098765432098768E-2</v>
      </c>
      <c r="I58" s="8">
        <v>1.1187845303867401</v>
      </c>
      <c r="J58" s="8"/>
      <c r="K58" s="2">
        <v>60</v>
      </c>
      <c r="L58" s="2">
        <v>45</v>
      </c>
      <c r="M58" s="2">
        <v>84</v>
      </c>
      <c r="N58" s="2">
        <v>376</v>
      </c>
      <c r="O58" s="2">
        <v>50</v>
      </c>
      <c r="P58" s="8">
        <v>560</v>
      </c>
      <c r="Q58" s="11">
        <f t="shared" si="1"/>
        <v>-0.85882352941176465</v>
      </c>
      <c r="R58" s="11">
        <f t="shared" si="2"/>
        <v>-0.63478260869565217</v>
      </c>
      <c r="S58" s="11">
        <f t="shared" si="3"/>
        <v>-0.73</v>
      </c>
      <c r="T58" s="8"/>
      <c r="U58" s="2">
        <v>60</v>
      </c>
      <c r="V58" s="2">
        <v>45</v>
      </c>
      <c r="W58" s="2">
        <v>305</v>
      </c>
      <c r="X58" s="2">
        <v>114</v>
      </c>
      <c r="Y58" s="2">
        <v>54</v>
      </c>
      <c r="Z58" s="8">
        <v>527</v>
      </c>
      <c r="AA58" s="11">
        <f t="shared" si="4"/>
        <v>0.62214983713355054</v>
      </c>
      <c r="AB58" s="11">
        <f t="shared" si="5"/>
        <v>0.45584725536992843</v>
      </c>
      <c r="AC58" s="11">
        <f t="shared" si="6"/>
        <v>0.52617079889807161</v>
      </c>
      <c r="AD58" s="13">
        <v>1.0274190000000001</v>
      </c>
      <c r="AE58" s="13">
        <v>0.88883100000000004</v>
      </c>
      <c r="AF58" s="13">
        <v>0.94764199999999998</v>
      </c>
      <c r="AG58" s="8"/>
      <c r="AH58" s="8"/>
    </row>
    <row r="59" spans="1:34">
      <c r="A59" s="2">
        <v>60</v>
      </c>
      <c r="B59" s="2">
        <v>60</v>
      </c>
      <c r="C59" s="2">
        <v>248</v>
      </c>
      <c r="D59" s="2">
        <v>173</v>
      </c>
      <c r="E59" s="2">
        <v>78</v>
      </c>
      <c r="F59" s="8">
        <v>577</v>
      </c>
      <c r="G59" s="8">
        <v>0.19893899204244031</v>
      </c>
      <c r="H59" s="8">
        <v>0.17814726840855111</v>
      </c>
      <c r="I59" s="8">
        <v>1.0551378446115289</v>
      </c>
      <c r="J59" s="8"/>
      <c r="K59" s="2">
        <v>60</v>
      </c>
      <c r="L59" s="2">
        <v>60</v>
      </c>
      <c r="M59" s="2">
        <v>121</v>
      </c>
      <c r="N59" s="2">
        <v>276</v>
      </c>
      <c r="O59" s="2">
        <v>59</v>
      </c>
      <c r="P59" s="8">
        <v>515</v>
      </c>
      <c r="Q59" s="11">
        <f t="shared" si="1"/>
        <v>-0.52542372881355937</v>
      </c>
      <c r="R59" s="11">
        <f t="shared" si="2"/>
        <v>-0.39042821158690177</v>
      </c>
      <c r="S59" s="11">
        <f t="shared" si="3"/>
        <v>-0.44797687861271679</v>
      </c>
      <c r="T59" s="8"/>
      <c r="U59" s="2">
        <v>60</v>
      </c>
      <c r="V59" s="2">
        <v>60</v>
      </c>
      <c r="W59" s="2">
        <v>372</v>
      </c>
      <c r="X59" s="2">
        <v>78</v>
      </c>
      <c r="Y59" s="2">
        <v>42</v>
      </c>
      <c r="Z59" s="8">
        <v>534</v>
      </c>
      <c r="AA59" s="11">
        <f t="shared" si="4"/>
        <v>0.93630573248407645</v>
      </c>
      <c r="AB59" s="11">
        <f t="shared" si="5"/>
        <v>0.65333333333333332</v>
      </c>
      <c r="AC59" s="11">
        <f t="shared" si="6"/>
        <v>0.76963350785340312</v>
      </c>
      <c r="AD59" s="13">
        <v>1.044057</v>
      </c>
      <c r="AE59" s="13">
        <v>0.88970000000000005</v>
      </c>
      <c r="AF59" s="13">
        <v>1.0621430000000001</v>
      </c>
      <c r="AG59" s="8"/>
      <c r="AH59" s="8"/>
    </row>
    <row r="60" spans="1:34">
      <c r="A60" s="2">
        <v>60</v>
      </c>
      <c r="B60" s="2">
        <v>75</v>
      </c>
      <c r="C60" s="2">
        <v>185</v>
      </c>
      <c r="D60" s="2">
        <v>194</v>
      </c>
      <c r="E60" s="2">
        <v>78</v>
      </c>
      <c r="F60" s="8">
        <v>535</v>
      </c>
      <c r="G60" s="8">
        <v>-2.6865671641791041E-2</v>
      </c>
      <c r="H60" s="8">
        <v>-2.3746701846965701E-2</v>
      </c>
      <c r="I60" s="8">
        <v>1.061624649859944</v>
      </c>
      <c r="J60" s="8"/>
      <c r="K60" s="2">
        <v>60</v>
      </c>
      <c r="L60" s="2">
        <v>75</v>
      </c>
      <c r="M60" s="2">
        <v>201</v>
      </c>
      <c r="N60" s="2">
        <v>197</v>
      </c>
      <c r="O60" s="2">
        <v>87</v>
      </c>
      <c r="P60" s="8">
        <v>572</v>
      </c>
      <c r="Q60" s="11">
        <f t="shared" si="1"/>
        <v>1.1363636363636364E-2</v>
      </c>
      <c r="R60" s="11">
        <f t="shared" si="2"/>
        <v>1.0050251256281407E-2</v>
      </c>
      <c r="S60" s="11">
        <f t="shared" si="3"/>
        <v>1.0666666666666666E-2</v>
      </c>
      <c r="T60" s="8"/>
      <c r="U60" s="2">
        <v>60</v>
      </c>
      <c r="V60" s="2">
        <v>75</v>
      </c>
      <c r="W60" s="2">
        <v>416</v>
      </c>
      <c r="X60" s="2">
        <v>55</v>
      </c>
      <c r="Y60" s="2">
        <v>50</v>
      </c>
      <c r="Z60" s="8">
        <v>571</v>
      </c>
      <c r="AA60" s="11">
        <f t="shared" si="4"/>
        <v>1.0284900284900285</v>
      </c>
      <c r="AB60" s="11">
        <f t="shared" si="5"/>
        <v>0.76645435244161364</v>
      </c>
      <c r="AC60" s="11">
        <f t="shared" si="6"/>
        <v>0.87834549878345503</v>
      </c>
      <c r="AD60" s="13">
        <v>1.0142450000000001</v>
      </c>
      <c r="AE60" s="13">
        <v>0.88322699999999998</v>
      </c>
      <c r="AF60" s="13">
        <v>0.93917300000000004</v>
      </c>
      <c r="AG60" s="8"/>
      <c r="AH60" s="8"/>
    </row>
    <row r="61" spans="1:34">
      <c r="A61" s="2">
        <v>60</v>
      </c>
      <c r="B61" s="2">
        <v>90</v>
      </c>
      <c r="C61" s="2">
        <v>113</v>
      </c>
      <c r="D61" s="2">
        <v>290</v>
      </c>
      <c r="E61" s="2">
        <v>55</v>
      </c>
      <c r="F61" s="8">
        <v>513</v>
      </c>
      <c r="G61" s="8">
        <v>-0.56549520766773165</v>
      </c>
      <c r="H61" s="8">
        <v>-0.43920595533498757</v>
      </c>
      <c r="I61" s="8">
        <v>1.1256983240223459</v>
      </c>
      <c r="J61" s="8"/>
      <c r="K61" s="2">
        <v>60</v>
      </c>
      <c r="L61" s="2">
        <v>90</v>
      </c>
      <c r="M61" s="2">
        <v>198</v>
      </c>
      <c r="N61" s="2">
        <v>186</v>
      </c>
      <c r="O61" s="2">
        <v>77</v>
      </c>
      <c r="P61" s="8">
        <v>538</v>
      </c>
      <c r="Q61" s="11">
        <f t="shared" si="1"/>
        <v>3.7735849056603772E-2</v>
      </c>
      <c r="R61" s="11">
        <f t="shared" si="2"/>
        <v>3.125E-2</v>
      </c>
      <c r="S61" s="11">
        <f t="shared" si="3"/>
        <v>3.4188034188034191E-2</v>
      </c>
      <c r="T61" s="8"/>
      <c r="U61" s="2">
        <v>60</v>
      </c>
      <c r="V61" s="2">
        <v>90</v>
      </c>
      <c r="W61" s="2">
        <v>344</v>
      </c>
      <c r="X61" s="2">
        <v>85</v>
      </c>
      <c r="Y61" s="2">
        <v>50</v>
      </c>
      <c r="Z61" s="8">
        <v>529</v>
      </c>
      <c r="AA61" s="11">
        <f t="shared" si="4"/>
        <v>0.8381877022653722</v>
      </c>
      <c r="AB61" s="11">
        <f t="shared" si="5"/>
        <v>0.60372960372960371</v>
      </c>
      <c r="AC61" s="11">
        <f t="shared" si="6"/>
        <v>0.70189701897018975</v>
      </c>
      <c r="AD61" s="13">
        <v>1.0043200000000001</v>
      </c>
      <c r="AE61" s="13">
        <v>0.871224</v>
      </c>
      <c r="AF61" s="13">
        <v>0.52250600000000003</v>
      </c>
      <c r="AG61" s="8"/>
      <c r="AH61" s="8"/>
    </row>
    <row r="62" spans="1:34">
      <c r="A62" s="2">
        <v>60</v>
      </c>
      <c r="B62" s="2">
        <v>105</v>
      </c>
      <c r="C62" s="2">
        <v>86</v>
      </c>
      <c r="D62" s="2">
        <v>365</v>
      </c>
      <c r="E62" s="2">
        <v>47</v>
      </c>
      <c r="F62" s="8">
        <v>545</v>
      </c>
      <c r="G62" s="8">
        <v>-0.80869565217391304</v>
      </c>
      <c r="H62" s="8">
        <v>-0.61862527716186255</v>
      </c>
      <c r="I62" s="8">
        <v>1.1331658291457289</v>
      </c>
      <c r="J62" s="8"/>
      <c r="K62" s="2">
        <v>60</v>
      </c>
      <c r="L62" s="2">
        <v>105</v>
      </c>
      <c r="M62" s="2">
        <v>110</v>
      </c>
      <c r="N62" s="2">
        <v>288</v>
      </c>
      <c r="O62" s="2">
        <v>58</v>
      </c>
      <c r="P62" s="8">
        <v>514</v>
      </c>
      <c r="Q62" s="11">
        <f t="shared" si="1"/>
        <v>-0.60544217687074831</v>
      </c>
      <c r="R62" s="11">
        <f t="shared" si="2"/>
        <v>-0.44723618090452261</v>
      </c>
      <c r="S62" s="11">
        <f t="shared" si="3"/>
        <v>-0.51445086705202314</v>
      </c>
      <c r="T62" s="8"/>
      <c r="U62" s="2">
        <v>60</v>
      </c>
      <c r="V62" s="2">
        <v>105</v>
      </c>
      <c r="W62" s="2">
        <v>293</v>
      </c>
      <c r="X62" s="2">
        <v>113</v>
      </c>
      <c r="Y62" s="2">
        <v>50</v>
      </c>
      <c r="Z62" s="8">
        <v>506</v>
      </c>
      <c r="AA62" s="11">
        <f t="shared" si="4"/>
        <v>0.62937062937062938</v>
      </c>
      <c r="AB62" s="11">
        <f t="shared" si="5"/>
        <v>0.44334975369458129</v>
      </c>
      <c r="AC62" s="11">
        <f t="shared" si="6"/>
        <v>0.52023121387283233</v>
      </c>
      <c r="AD62" s="13">
        <v>1.0916859999999999</v>
      </c>
      <c r="AE62" s="13">
        <v>0.93965100000000001</v>
      </c>
      <c r="AF62" s="13">
        <v>0.31650200000000001</v>
      </c>
      <c r="AG62" s="8"/>
      <c r="AH62" s="8"/>
    </row>
    <row r="63" spans="1:34">
      <c r="A63" s="2">
        <v>60</v>
      </c>
      <c r="B63" s="2">
        <v>120</v>
      </c>
      <c r="C63" s="2">
        <v>106</v>
      </c>
      <c r="D63" s="2">
        <v>310</v>
      </c>
      <c r="E63" s="2">
        <v>55</v>
      </c>
      <c r="F63" s="8">
        <v>526</v>
      </c>
      <c r="G63" s="8">
        <v>-0.62576687116564422</v>
      </c>
      <c r="H63" s="8">
        <v>-0.49038461538461542</v>
      </c>
      <c r="I63" s="8">
        <v>1.121293800539084</v>
      </c>
      <c r="J63" s="8"/>
      <c r="K63" s="2">
        <v>60</v>
      </c>
      <c r="L63" s="2">
        <v>120</v>
      </c>
      <c r="M63" s="2">
        <v>67</v>
      </c>
      <c r="N63" s="2">
        <v>378</v>
      </c>
      <c r="O63" s="2">
        <v>58</v>
      </c>
      <c r="P63" s="8">
        <v>561</v>
      </c>
      <c r="Q63" s="11">
        <f t="shared" si="1"/>
        <v>-0.91202346041055715</v>
      </c>
      <c r="R63" s="11">
        <f t="shared" si="2"/>
        <v>-0.69887640449438204</v>
      </c>
      <c r="S63" s="11">
        <f t="shared" si="3"/>
        <v>-0.79134860050890588</v>
      </c>
      <c r="T63" s="8"/>
      <c r="U63" s="2">
        <v>60</v>
      </c>
      <c r="V63" s="2">
        <v>120</v>
      </c>
      <c r="W63" s="2">
        <v>189</v>
      </c>
      <c r="X63" s="2">
        <v>193</v>
      </c>
      <c r="Y63" s="2">
        <v>67</v>
      </c>
      <c r="Z63" s="8">
        <v>516</v>
      </c>
      <c r="AA63" s="11">
        <f t="shared" si="4"/>
        <v>-1.3513513513513514E-2</v>
      </c>
      <c r="AB63" s="11">
        <f t="shared" si="5"/>
        <v>-1.0471204188481676E-2</v>
      </c>
      <c r="AC63" s="11">
        <f t="shared" si="6"/>
        <v>-1.1799410029498525E-2</v>
      </c>
      <c r="AD63" s="13">
        <v>1.0513589999999999</v>
      </c>
      <c r="AE63" s="13">
        <v>0.92521900000000001</v>
      </c>
      <c r="AF63" s="13">
        <v>0.56234099999999998</v>
      </c>
      <c r="AG63" s="8"/>
      <c r="AH63" s="8"/>
    </row>
    <row r="64" spans="1:34">
      <c r="A64" s="2">
        <v>60</v>
      </c>
      <c r="B64" s="2">
        <v>135</v>
      </c>
      <c r="C64" s="2">
        <v>187</v>
      </c>
      <c r="D64" s="2">
        <v>229</v>
      </c>
      <c r="E64" s="2">
        <v>64</v>
      </c>
      <c r="F64" s="8">
        <v>544</v>
      </c>
      <c r="G64" s="8">
        <v>-0.12209302325581391</v>
      </c>
      <c r="H64" s="8">
        <v>-0.10096153846153851</v>
      </c>
      <c r="I64" s="8">
        <v>1.094736842105263</v>
      </c>
      <c r="J64" s="8"/>
      <c r="K64" s="2">
        <v>60</v>
      </c>
      <c r="L64" s="2">
        <v>135</v>
      </c>
      <c r="M64" s="2">
        <v>72</v>
      </c>
      <c r="N64" s="2">
        <v>354</v>
      </c>
      <c r="O64" s="2">
        <v>49</v>
      </c>
      <c r="P64" s="8">
        <v>524</v>
      </c>
      <c r="Q64" s="11">
        <f t="shared" si="1"/>
        <v>-0.92763157894736847</v>
      </c>
      <c r="R64" s="11">
        <f t="shared" si="2"/>
        <v>-0.6619718309859155</v>
      </c>
      <c r="S64" s="11">
        <f t="shared" si="3"/>
        <v>-0.77260273972602744</v>
      </c>
      <c r="T64" s="8"/>
      <c r="U64" s="2">
        <v>60</v>
      </c>
      <c r="V64" s="2">
        <v>135</v>
      </c>
      <c r="W64" s="2">
        <v>110</v>
      </c>
      <c r="X64" s="2">
        <v>307</v>
      </c>
      <c r="Y64" s="2">
        <v>82</v>
      </c>
      <c r="Z64" s="8">
        <v>581</v>
      </c>
      <c r="AA64" s="11">
        <f t="shared" si="4"/>
        <v>-0.54570637119113574</v>
      </c>
      <c r="AB64" s="11">
        <f t="shared" si="5"/>
        <v>-0.47242206235011991</v>
      </c>
      <c r="AC64" s="11">
        <f t="shared" si="6"/>
        <v>-0.50642673521850901</v>
      </c>
      <c r="AD64" s="13">
        <v>1.038103</v>
      </c>
      <c r="AE64" s="13">
        <v>0.904748</v>
      </c>
      <c r="AF64" s="13">
        <v>0.96115300000000004</v>
      </c>
      <c r="AG64" s="8"/>
      <c r="AH64" s="8"/>
    </row>
    <row r="65" spans="1:34">
      <c r="A65" s="2">
        <v>60</v>
      </c>
      <c r="B65" s="2">
        <v>150</v>
      </c>
      <c r="C65" s="2">
        <v>257</v>
      </c>
      <c r="D65" s="2">
        <v>137</v>
      </c>
      <c r="E65" s="2">
        <v>86</v>
      </c>
      <c r="F65" s="8">
        <v>566</v>
      </c>
      <c r="G65" s="8">
        <v>0.32786885245901642</v>
      </c>
      <c r="H65" s="8">
        <v>0.30456852791878181</v>
      </c>
      <c r="I65" s="8">
        <v>1.036842105263158</v>
      </c>
      <c r="J65" s="8"/>
      <c r="K65" s="2">
        <v>60</v>
      </c>
      <c r="L65" s="2">
        <v>150</v>
      </c>
      <c r="M65" s="2">
        <v>99</v>
      </c>
      <c r="N65" s="2">
        <v>272</v>
      </c>
      <c r="O65" s="2">
        <v>65</v>
      </c>
      <c r="P65" s="8">
        <v>501</v>
      </c>
      <c r="Q65" s="11">
        <f t="shared" si="1"/>
        <v>-0.61565836298932386</v>
      </c>
      <c r="R65" s="11">
        <f t="shared" si="2"/>
        <v>-0.46630727762803237</v>
      </c>
      <c r="S65" s="11">
        <f t="shared" si="3"/>
        <v>-0.53067484662576692</v>
      </c>
      <c r="T65" s="8"/>
      <c r="U65" s="2">
        <v>60</v>
      </c>
      <c r="V65" s="2">
        <v>150</v>
      </c>
      <c r="W65" s="2">
        <v>71</v>
      </c>
      <c r="X65" s="2">
        <v>378</v>
      </c>
      <c r="Y65" s="2">
        <v>46</v>
      </c>
      <c r="Z65" s="8">
        <v>541</v>
      </c>
      <c r="AA65" s="11">
        <f t="shared" si="4"/>
        <v>-0.95638629283489096</v>
      </c>
      <c r="AB65" s="11">
        <f t="shared" si="5"/>
        <v>-0.68374164810690419</v>
      </c>
      <c r="AC65" s="11">
        <f t="shared" si="6"/>
        <v>-0.79740259740259745</v>
      </c>
      <c r="AD65" s="13">
        <v>1.0884050000000001</v>
      </c>
      <c r="AE65" s="13">
        <v>0.93509799999999998</v>
      </c>
      <c r="AF65" s="13">
        <v>1.089785</v>
      </c>
      <c r="AG65" s="8"/>
      <c r="AH65" s="8"/>
    </row>
    <row r="66" spans="1:34">
      <c r="A66" s="2">
        <v>60</v>
      </c>
      <c r="B66" s="2">
        <v>165</v>
      </c>
      <c r="C66" s="2">
        <v>199</v>
      </c>
      <c r="D66" s="2">
        <v>196</v>
      </c>
      <c r="E66" s="2">
        <v>89</v>
      </c>
      <c r="F66" s="8">
        <v>573</v>
      </c>
      <c r="G66" s="8">
        <v>8.0428954423592495E-3</v>
      </c>
      <c r="H66" s="8">
        <v>7.5949367088607592E-3</v>
      </c>
      <c r="I66" s="8">
        <v>1.028645833333333</v>
      </c>
      <c r="J66" s="8"/>
      <c r="K66" s="2">
        <v>60</v>
      </c>
      <c r="L66" s="2">
        <v>165</v>
      </c>
      <c r="M66" s="2">
        <v>203</v>
      </c>
      <c r="N66" s="2">
        <v>201</v>
      </c>
      <c r="O66" s="2">
        <v>75</v>
      </c>
      <c r="P66" s="8">
        <v>554</v>
      </c>
      <c r="Q66" s="11">
        <f t="shared" si="1"/>
        <v>5.9880239520958087E-3</v>
      </c>
      <c r="R66" s="11">
        <f t="shared" si="2"/>
        <v>4.9504950495049506E-3</v>
      </c>
      <c r="S66" s="11">
        <f t="shared" si="3"/>
        <v>5.4200542005420054E-3</v>
      </c>
      <c r="T66" s="8"/>
      <c r="U66" s="2">
        <v>60</v>
      </c>
      <c r="V66" s="2">
        <v>165</v>
      </c>
      <c r="W66" s="2">
        <v>57</v>
      </c>
      <c r="X66" s="2">
        <v>417</v>
      </c>
      <c r="Y66" s="2">
        <v>52</v>
      </c>
      <c r="Z66" s="8">
        <v>578</v>
      </c>
      <c r="AA66" s="11">
        <f t="shared" si="4"/>
        <v>-1.005586592178771</v>
      </c>
      <c r="AB66" s="11">
        <f t="shared" si="5"/>
        <v>-0.759493670886076</v>
      </c>
      <c r="AC66" s="11">
        <f t="shared" si="6"/>
        <v>-0.86538461538461542</v>
      </c>
      <c r="AD66" s="13">
        <v>1.002793</v>
      </c>
      <c r="AE66" s="13">
        <v>0.87974699999999995</v>
      </c>
      <c r="AF66" s="13">
        <v>0.93269199999999997</v>
      </c>
      <c r="AG66" s="8"/>
      <c r="AH66" s="8"/>
    </row>
    <row r="67" spans="1:34">
      <c r="A67" s="2">
        <v>60</v>
      </c>
      <c r="B67" s="2">
        <v>180</v>
      </c>
      <c r="C67" s="2">
        <v>138</v>
      </c>
      <c r="D67" s="2">
        <v>275</v>
      </c>
      <c r="E67" s="2">
        <v>84</v>
      </c>
      <c r="F67" s="8">
        <v>581</v>
      </c>
      <c r="G67" s="8">
        <v>-0.35958005249343827</v>
      </c>
      <c r="H67" s="8">
        <v>-0.33171912832929779</v>
      </c>
      <c r="I67" s="8">
        <v>1.040302267002519</v>
      </c>
      <c r="J67" s="8"/>
      <c r="K67" s="2">
        <v>60</v>
      </c>
      <c r="L67" s="2">
        <v>180</v>
      </c>
      <c r="M67" s="2">
        <v>207</v>
      </c>
      <c r="N67" s="2">
        <v>177</v>
      </c>
      <c r="O67" s="2">
        <v>76</v>
      </c>
      <c r="P67" s="8">
        <v>536</v>
      </c>
      <c r="Q67" s="11">
        <f t="shared" si="1"/>
        <v>9.49367088607595E-2</v>
      </c>
      <c r="R67" s="11">
        <f t="shared" si="2"/>
        <v>7.8125E-2</v>
      </c>
      <c r="S67" s="11">
        <f t="shared" si="3"/>
        <v>8.5714285714285715E-2</v>
      </c>
      <c r="T67" s="8"/>
      <c r="U67" s="2">
        <v>60</v>
      </c>
      <c r="V67" s="2">
        <v>180</v>
      </c>
      <c r="W67" s="2">
        <v>57</v>
      </c>
      <c r="X67" s="2">
        <v>390</v>
      </c>
      <c r="Y67" s="2">
        <v>54</v>
      </c>
      <c r="Z67" s="8">
        <v>555</v>
      </c>
      <c r="AA67" s="11">
        <f t="shared" si="4"/>
        <v>-0.99402985074626871</v>
      </c>
      <c r="AB67" s="11">
        <f t="shared" si="5"/>
        <v>-0.74496644295302017</v>
      </c>
      <c r="AC67" s="11">
        <f t="shared" si="6"/>
        <v>-0.85166240409207161</v>
      </c>
      <c r="AD67" s="13">
        <v>1.0203230000000001</v>
      </c>
      <c r="AE67" s="13">
        <v>0.90551000000000004</v>
      </c>
      <c r="AF67" s="13">
        <v>0.60870500000000005</v>
      </c>
      <c r="AG67" s="8"/>
      <c r="AH67" s="8"/>
    </row>
    <row r="68" spans="1:34">
      <c r="A68" s="2">
        <v>75</v>
      </c>
      <c r="B68" s="2">
        <v>0</v>
      </c>
      <c r="C68" s="2">
        <v>302</v>
      </c>
      <c r="D68" s="2">
        <v>119</v>
      </c>
      <c r="E68" s="2">
        <v>59</v>
      </c>
      <c r="F68" s="8">
        <v>539</v>
      </c>
      <c r="G68" s="8">
        <v>0.53982300884955747</v>
      </c>
      <c r="H68" s="8">
        <v>0.43467933491686461</v>
      </c>
      <c r="I68" s="8">
        <v>1.107894736842105</v>
      </c>
      <c r="J68" s="8"/>
      <c r="K68" s="2">
        <v>75</v>
      </c>
      <c r="L68" s="2">
        <v>0</v>
      </c>
      <c r="M68" s="2">
        <v>202</v>
      </c>
      <c r="N68" s="2">
        <v>193</v>
      </c>
      <c r="O68" s="2">
        <v>71</v>
      </c>
      <c r="P68" s="8">
        <v>537</v>
      </c>
      <c r="Q68" s="11">
        <f t="shared" ref="Q68:Q131" si="7">(M68-N68)/(P68-220)</f>
        <v>2.8391167192429023E-2</v>
      </c>
      <c r="R68" s="11">
        <f t="shared" ref="R68:R131" si="8">(M68-N68)/(M68+N68)</f>
        <v>2.2784810126582278E-2</v>
      </c>
      <c r="S68" s="11">
        <f t="shared" ref="S68:S131" si="9">(M68-N68)/(P68-O68-110)</f>
        <v>2.5280898876404494E-2</v>
      </c>
      <c r="T68" s="8"/>
      <c r="U68" s="2">
        <v>75</v>
      </c>
      <c r="V68" s="2">
        <v>0</v>
      </c>
      <c r="W68" s="2">
        <v>73</v>
      </c>
      <c r="X68" s="2">
        <v>374</v>
      </c>
      <c r="Y68" s="2">
        <v>47</v>
      </c>
      <c r="Z68" s="8">
        <v>541</v>
      </c>
      <c r="AA68" s="11">
        <f t="shared" ref="AA68:AA131" si="10">(W68-X68)/(Z68-220)</f>
        <v>-0.93769470404984423</v>
      </c>
      <c r="AB68" s="11">
        <f t="shared" ref="AB68:AB131" si="11">(W68-X68)/(W68+X68)</f>
        <v>-0.67337807606263977</v>
      </c>
      <c r="AC68" s="11">
        <f t="shared" ref="AC68:AC131" si="12">(W68-X68)/(Z68-Y68-110)</f>
        <v>-0.78385416666666663</v>
      </c>
      <c r="AD68" s="13">
        <v>1.0409889999999999</v>
      </c>
      <c r="AE68" s="13">
        <v>0.90025100000000002</v>
      </c>
      <c r="AF68" s="13">
        <v>1.1163920000000001</v>
      </c>
      <c r="AG68" s="8"/>
      <c r="AH68" s="8"/>
    </row>
    <row r="69" spans="1:34">
      <c r="A69" s="2">
        <v>75</v>
      </c>
      <c r="B69" s="2">
        <v>15</v>
      </c>
      <c r="C69" s="2">
        <v>178</v>
      </c>
      <c r="D69" s="2">
        <v>202</v>
      </c>
      <c r="E69" s="2">
        <v>67</v>
      </c>
      <c r="F69" s="8">
        <v>514</v>
      </c>
      <c r="G69" s="8">
        <v>-7.6433121019108277E-2</v>
      </c>
      <c r="H69" s="8">
        <v>-6.3157894736842107E-2</v>
      </c>
      <c r="I69" s="8">
        <v>1.095100864553314</v>
      </c>
      <c r="J69" s="8"/>
      <c r="K69" s="2">
        <v>75</v>
      </c>
      <c r="L69" s="2">
        <v>15</v>
      </c>
      <c r="M69" s="2">
        <v>212</v>
      </c>
      <c r="N69" s="2">
        <v>184</v>
      </c>
      <c r="O69" s="2">
        <v>78</v>
      </c>
      <c r="P69" s="8">
        <v>552</v>
      </c>
      <c r="Q69" s="11">
        <f t="shared" si="7"/>
        <v>8.4337349397590355E-2</v>
      </c>
      <c r="R69" s="11">
        <f t="shared" si="8"/>
        <v>7.0707070707070704E-2</v>
      </c>
      <c r="S69" s="11">
        <f t="shared" si="9"/>
        <v>7.6923076923076927E-2</v>
      </c>
      <c r="T69" s="8"/>
      <c r="U69" s="2">
        <v>75</v>
      </c>
      <c r="V69" s="2">
        <v>15</v>
      </c>
      <c r="W69" s="2">
        <v>59</v>
      </c>
      <c r="X69" s="2">
        <v>405</v>
      </c>
      <c r="Y69" s="2">
        <v>56</v>
      </c>
      <c r="Z69" s="8">
        <v>576</v>
      </c>
      <c r="AA69" s="11">
        <f t="shared" si="10"/>
        <v>-0.9719101123595506</v>
      </c>
      <c r="AB69" s="11">
        <f t="shared" si="11"/>
        <v>-0.74568965517241381</v>
      </c>
      <c r="AC69" s="11">
        <f t="shared" si="12"/>
        <v>-0.84390243902439022</v>
      </c>
      <c r="AD69" s="13">
        <v>0.98595500000000003</v>
      </c>
      <c r="AE69" s="13">
        <v>0.87284499999999998</v>
      </c>
      <c r="AF69" s="13">
        <v>0.92195099999999996</v>
      </c>
      <c r="AG69" s="8"/>
      <c r="AH69" s="8"/>
    </row>
    <row r="70" spans="1:34">
      <c r="A70" s="2">
        <v>75</v>
      </c>
      <c r="B70" s="2">
        <v>30</v>
      </c>
      <c r="C70" s="2">
        <v>146</v>
      </c>
      <c r="D70" s="2">
        <v>235</v>
      </c>
      <c r="E70" s="2">
        <v>72</v>
      </c>
      <c r="F70" s="8">
        <v>525</v>
      </c>
      <c r="G70" s="8">
        <v>-0.27384615384615391</v>
      </c>
      <c r="H70" s="8">
        <v>-0.23359580052493439</v>
      </c>
      <c r="I70" s="8">
        <v>1.0793201133144481</v>
      </c>
      <c r="J70" s="8"/>
      <c r="K70" s="2">
        <v>75</v>
      </c>
      <c r="L70" s="2">
        <v>30</v>
      </c>
      <c r="M70" s="2">
        <v>119</v>
      </c>
      <c r="N70" s="2">
        <v>268</v>
      </c>
      <c r="O70" s="2">
        <v>63</v>
      </c>
      <c r="P70" s="8">
        <v>513</v>
      </c>
      <c r="Q70" s="11">
        <f t="shared" si="7"/>
        <v>-0.50853242320819114</v>
      </c>
      <c r="R70" s="11">
        <f t="shared" si="8"/>
        <v>-0.38501291989664083</v>
      </c>
      <c r="S70" s="11">
        <f t="shared" si="9"/>
        <v>-0.43823529411764706</v>
      </c>
      <c r="T70" s="8"/>
      <c r="U70" s="2">
        <v>75</v>
      </c>
      <c r="V70" s="2">
        <v>30</v>
      </c>
      <c r="W70" s="2">
        <v>75</v>
      </c>
      <c r="X70" s="2">
        <v>390</v>
      </c>
      <c r="Y70" s="2">
        <v>49</v>
      </c>
      <c r="Z70" s="8">
        <v>563</v>
      </c>
      <c r="AA70" s="11">
        <f t="shared" si="10"/>
        <v>-0.91836734693877553</v>
      </c>
      <c r="AB70" s="11">
        <f t="shared" si="11"/>
        <v>-0.67741935483870963</v>
      </c>
      <c r="AC70" s="11">
        <f t="shared" si="12"/>
        <v>-0.77970297029702973</v>
      </c>
      <c r="AD70" s="13">
        <v>1.0419959999999999</v>
      </c>
      <c r="AE70" s="13">
        <v>0.90588800000000003</v>
      </c>
      <c r="AF70" s="13">
        <v>0.79758700000000005</v>
      </c>
      <c r="AG70" s="8"/>
      <c r="AH70" s="8"/>
    </row>
    <row r="71" spans="1:34">
      <c r="A71" s="2">
        <v>75</v>
      </c>
      <c r="B71" s="2">
        <v>45</v>
      </c>
      <c r="C71" s="2">
        <v>202</v>
      </c>
      <c r="D71" s="2">
        <v>221</v>
      </c>
      <c r="E71" s="2">
        <v>58</v>
      </c>
      <c r="F71" s="8">
        <v>539</v>
      </c>
      <c r="G71" s="8">
        <v>-5.6047197640117993E-2</v>
      </c>
      <c r="H71" s="8">
        <v>-4.4917257683215132E-2</v>
      </c>
      <c r="I71" s="8">
        <v>1.110236220472441</v>
      </c>
      <c r="J71" s="8"/>
      <c r="K71" s="2">
        <v>75</v>
      </c>
      <c r="L71" s="2">
        <v>45</v>
      </c>
      <c r="M71" s="2">
        <v>70</v>
      </c>
      <c r="N71" s="2">
        <v>390</v>
      </c>
      <c r="O71" s="2">
        <v>59</v>
      </c>
      <c r="P71" s="8">
        <v>578</v>
      </c>
      <c r="Q71" s="11">
        <f t="shared" si="7"/>
        <v>-0.8938547486033519</v>
      </c>
      <c r="R71" s="11">
        <f t="shared" si="8"/>
        <v>-0.69565217391304346</v>
      </c>
      <c r="S71" s="11">
        <f t="shared" si="9"/>
        <v>-0.78239608801955995</v>
      </c>
      <c r="T71" s="8"/>
      <c r="U71" s="2">
        <v>75</v>
      </c>
      <c r="V71" s="2">
        <v>45</v>
      </c>
      <c r="W71" s="2">
        <v>112</v>
      </c>
      <c r="X71" s="2">
        <v>291</v>
      </c>
      <c r="Y71" s="2">
        <v>55</v>
      </c>
      <c r="Z71" s="8">
        <v>513</v>
      </c>
      <c r="AA71" s="11">
        <f t="shared" si="10"/>
        <v>-0.61092150170648463</v>
      </c>
      <c r="AB71" s="11">
        <f t="shared" si="11"/>
        <v>-0.44416873449131511</v>
      </c>
      <c r="AC71" s="11">
        <f t="shared" si="12"/>
        <v>-0.51436781609195403</v>
      </c>
      <c r="AD71" s="13">
        <v>1.0397810000000001</v>
      </c>
      <c r="AE71" s="13">
        <v>0.91226799999999997</v>
      </c>
      <c r="AF71" s="13">
        <v>0.96737899999999999</v>
      </c>
      <c r="AG71" s="8"/>
      <c r="AH71" s="8"/>
    </row>
    <row r="72" spans="1:34">
      <c r="A72" s="2">
        <v>75</v>
      </c>
      <c r="B72" s="2">
        <v>60</v>
      </c>
      <c r="C72" s="2">
        <v>321</v>
      </c>
      <c r="D72" s="2">
        <v>117</v>
      </c>
      <c r="E72" s="2">
        <v>60</v>
      </c>
      <c r="F72" s="8">
        <v>558</v>
      </c>
      <c r="G72" s="8">
        <v>0.56983240223463683</v>
      </c>
      <c r="H72" s="8">
        <v>0.46575342465753422</v>
      </c>
      <c r="I72" s="8">
        <v>1.1005025125628141</v>
      </c>
      <c r="J72" s="8"/>
      <c r="K72" s="2">
        <v>75</v>
      </c>
      <c r="L72" s="2">
        <v>60</v>
      </c>
      <c r="M72" s="2">
        <v>59</v>
      </c>
      <c r="N72" s="2">
        <v>399</v>
      </c>
      <c r="O72" s="2">
        <v>48</v>
      </c>
      <c r="P72" s="8">
        <v>554</v>
      </c>
      <c r="Q72" s="11">
        <f t="shared" si="7"/>
        <v>-1.0179640718562875</v>
      </c>
      <c r="R72" s="11">
        <f t="shared" si="8"/>
        <v>-0.74235807860262004</v>
      </c>
      <c r="S72" s="11">
        <f t="shared" si="9"/>
        <v>-0.85858585858585856</v>
      </c>
      <c r="T72" s="8"/>
      <c r="U72" s="2">
        <v>75</v>
      </c>
      <c r="V72" s="2">
        <v>60</v>
      </c>
      <c r="W72" s="2">
        <v>170</v>
      </c>
      <c r="X72" s="2">
        <v>194</v>
      </c>
      <c r="Y72" s="2">
        <v>72</v>
      </c>
      <c r="Z72" s="8">
        <v>508</v>
      </c>
      <c r="AA72" s="11">
        <f t="shared" si="10"/>
        <v>-8.3333333333333329E-2</v>
      </c>
      <c r="AB72" s="11">
        <f t="shared" si="11"/>
        <v>-6.5934065934065936E-2</v>
      </c>
      <c r="AC72" s="11">
        <f t="shared" si="12"/>
        <v>-7.3619631901840496E-2</v>
      </c>
      <c r="AD72" s="13">
        <v>1.0832489999999999</v>
      </c>
      <c r="AE72" s="13">
        <v>0.93788899999999997</v>
      </c>
      <c r="AF72" s="13">
        <v>1.1469039999999999</v>
      </c>
      <c r="AG72" s="8"/>
      <c r="AH72" s="8"/>
    </row>
    <row r="73" spans="1:34">
      <c r="A73" s="2">
        <v>75</v>
      </c>
      <c r="B73" s="2">
        <v>75</v>
      </c>
      <c r="C73" s="2">
        <v>343</v>
      </c>
      <c r="D73" s="2">
        <v>91</v>
      </c>
      <c r="E73" s="2">
        <v>51</v>
      </c>
      <c r="F73" s="8">
        <v>536</v>
      </c>
      <c r="G73" s="8">
        <v>0.75</v>
      </c>
      <c r="H73" s="8">
        <v>0.58064516129032262</v>
      </c>
      <c r="I73" s="8">
        <v>1.127272727272727</v>
      </c>
      <c r="J73" s="8"/>
      <c r="K73" s="2">
        <v>75</v>
      </c>
      <c r="L73" s="2">
        <v>75</v>
      </c>
      <c r="M73" s="2">
        <v>124</v>
      </c>
      <c r="N73" s="2">
        <v>296</v>
      </c>
      <c r="O73" s="2">
        <v>59</v>
      </c>
      <c r="P73" s="8">
        <v>538</v>
      </c>
      <c r="Q73" s="11">
        <f t="shared" si="7"/>
        <v>-0.54088050314465408</v>
      </c>
      <c r="R73" s="11">
        <f t="shared" si="8"/>
        <v>-0.40952380952380951</v>
      </c>
      <c r="S73" s="11">
        <f t="shared" si="9"/>
        <v>-0.46612466124661245</v>
      </c>
      <c r="T73" s="8"/>
      <c r="U73" s="2">
        <v>75</v>
      </c>
      <c r="V73" s="2">
        <v>75</v>
      </c>
      <c r="W73" s="2">
        <v>304</v>
      </c>
      <c r="X73" s="2">
        <v>110</v>
      </c>
      <c r="Y73" s="2">
        <v>49</v>
      </c>
      <c r="Z73" s="8">
        <v>512</v>
      </c>
      <c r="AA73" s="11">
        <f t="shared" si="10"/>
        <v>0.66438356164383561</v>
      </c>
      <c r="AB73" s="11">
        <f t="shared" si="11"/>
        <v>0.46859903381642515</v>
      </c>
      <c r="AC73" s="11">
        <f t="shared" si="12"/>
        <v>0.54957507082152979</v>
      </c>
      <c r="AD73" s="13">
        <v>1.0644499999999999</v>
      </c>
      <c r="AE73" s="13">
        <v>0.92355600000000004</v>
      </c>
      <c r="AF73" s="13">
        <v>1.1610400000000001</v>
      </c>
      <c r="AG73" s="8"/>
      <c r="AH73" s="8"/>
    </row>
    <row r="74" spans="1:34">
      <c r="A74" s="2">
        <v>75</v>
      </c>
      <c r="B74" s="2">
        <v>90</v>
      </c>
      <c r="C74" s="2">
        <v>307</v>
      </c>
      <c r="D74" s="2">
        <v>98</v>
      </c>
      <c r="E74" s="2">
        <v>58</v>
      </c>
      <c r="F74" s="8">
        <v>521</v>
      </c>
      <c r="G74" s="8">
        <v>0.65109034267912769</v>
      </c>
      <c r="H74" s="8">
        <v>0.51604938271604939</v>
      </c>
      <c r="I74" s="8">
        <v>1.115702479338843</v>
      </c>
      <c r="J74" s="8"/>
      <c r="K74" s="2">
        <v>75</v>
      </c>
      <c r="L74" s="2">
        <v>90</v>
      </c>
      <c r="M74" s="2">
        <v>194</v>
      </c>
      <c r="N74" s="2">
        <v>192</v>
      </c>
      <c r="O74" s="2">
        <v>62</v>
      </c>
      <c r="P74" s="8">
        <v>510</v>
      </c>
      <c r="Q74" s="11">
        <f t="shared" si="7"/>
        <v>6.8965517241379309E-3</v>
      </c>
      <c r="R74" s="11">
        <f t="shared" si="8"/>
        <v>5.1813471502590676E-3</v>
      </c>
      <c r="S74" s="11">
        <f t="shared" si="9"/>
        <v>5.9171597633136093E-3</v>
      </c>
      <c r="T74" s="8"/>
      <c r="U74" s="2">
        <v>75</v>
      </c>
      <c r="V74" s="2">
        <v>90</v>
      </c>
      <c r="W74" s="2">
        <v>364</v>
      </c>
      <c r="X74" s="2">
        <v>78</v>
      </c>
      <c r="Y74" s="2">
        <v>53</v>
      </c>
      <c r="Z74" s="8">
        <v>548</v>
      </c>
      <c r="AA74" s="11">
        <f t="shared" si="10"/>
        <v>0.87195121951219512</v>
      </c>
      <c r="AB74" s="11">
        <f t="shared" si="11"/>
        <v>0.6470588235294118</v>
      </c>
      <c r="AC74" s="11">
        <f t="shared" si="12"/>
        <v>0.74285714285714288</v>
      </c>
      <c r="AD74" s="13">
        <v>1.0403389999999999</v>
      </c>
      <c r="AE74" s="13">
        <v>0.90919700000000003</v>
      </c>
      <c r="AF74" s="13">
        <v>1.100592</v>
      </c>
      <c r="AG74" s="8"/>
      <c r="AH74" s="8"/>
    </row>
    <row r="75" spans="1:34">
      <c r="A75" s="2">
        <v>75</v>
      </c>
      <c r="B75" s="2">
        <v>105</v>
      </c>
      <c r="C75" s="2">
        <v>208</v>
      </c>
      <c r="D75" s="2">
        <v>184</v>
      </c>
      <c r="E75" s="2">
        <v>68</v>
      </c>
      <c r="F75" s="8">
        <v>528</v>
      </c>
      <c r="G75" s="8">
        <v>7.3170731707317069E-2</v>
      </c>
      <c r="H75" s="8">
        <v>6.1224489795918373E-2</v>
      </c>
      <c r="I75" s="8">
        <v>1.088888888888889</v>
      </c>
      <c r="J75" s="8"/>
      <c r="K75" s="2">
        <v>75</v>
      </c>
      <c r="L75" s="2">
        <v>105</v>
      </c>
      <c r="M75" s="2">
        <v>196</v>
      </c>
      <c r="N75" s="2">
        <v>220</v>
      </c>
      <c r="O75" s="2">
        <v>81</v>
      </c>
      <c r="P75" s="8">
        <v>578</v>
      </c>
      <c r="Q75" s="11">
        <f t="shared" si="7"/>
        <v>-6.7039106145251395E-2</v>
      </c>
      <c r="R75" s="11">
        <f t="shared" si="8"/>
        <v>-5.7692307692307696E-2</v>
      </c>
      <c r="S75" s="11">
        <f t="shared" si="9"/>
        <v>-6.2015503875968991E-2</v>
      </c>
      <c r="T75" s="8"/>
      <c r="U75" s="2">
        <v>75</v>
      </c>
      <c r="V75" s="2">
        <v>105</v>
      </c>
      <c r="W75" s="2">
        <v>407</v>
      </c>
      <c r="X75" s="2">
        <v>52</v>
      </c>
      <c r="Y75" s="2">
        <v>50</v>
      </c>
      <c r="Z75" s="8">
        <v>559</v>
      </c>
      <c r="AA75" s="11">
        <f t="shared" si="10"/>
        <v>1.0471976401179941</v>
      </c>
      <c r="AB75" s="11">
        <f t="shared" si="11"/>
        <v>0.7734204793028322</v>
      </c>
      <c r="AC75" s="11">
        <f t="shared" si="12"/>
        <v>0.88972431077694236</v>
      </c>
      <c r="AD75" s="13">
        <v>1.0235989999999999</v>
      </c>
      <c r="AE75" s="13">
        <v>0.88671</v>
      </c>
      <c r="AF75" s="13">
        <v>0.94486199999999998</v>
      </c>
      <c r="AG75" s="8"/>
      <c r="AH75" s="8"/>
    </row>
    <row r="76" spans="1:34">
      <c r="A76" s="2">
        <v>75</v>
      </c>
      <c r="B76" s="2">
        <v>120</v>
      </c>
      <c r="C76" s="2">
        <v>153</v>
      </c>
      <c r="D76" s="2">
        <v>239</v>
      </c>
      <c r="E76" s="2">
        <v>65</v>
      </c>
      <c r="F76" s="8">
        <v>522</v>
      </c>
      <c r="G76" s="8">
        <v>-0.26708074534161491</v>
      </c>
      <c r="H76" s="8">
        <v>-0.21938775510204081</v>
      </c>
      <c r="I76" s="8">
        <v>1.098039215686275</v>
      </c>
      <c r="J76" s="8"/>
      <c r="K76" s="2">
        <v>75</v>
      </c>
      <c r="L76" s="2">
        <v>120</v>
      </c>
      <c r="M76" s="2">
        <v>135</v>
      </c>
      <c r="N76" s="2">
        <v>299</v>
      </c>
      <c r="O76" s="2">
        <v>61</v>
      </c>
      <c r="P76" s="8">
        <v>556</v>
      </c>
      <c r="Q76" s="11">
        <f t="shared" si="7"/>
        <v>-0.48809523809523808</v>
      </c>
      <c r="R76" s="11">
        <f t="shared" si="8"/>
        <v>-0.37788018433179721</v>
      </c>
      <c r="S76" s="11">
        <f t="shared" si="9"/>
        <v>-0.42597402597402595</v>
      </c>
      <c r="T76" s="8"/>
      <c r="U76" s="2">
        <v>75</v>
      </c>
      <c r="V76" s="2">
        <v>120</v>
      </c>
      <c r="W76" s="2">
        <v>374</v>
      </c>
      <c r="X76" s="2">
        <v>68</v>
      </c>
      <c r="Y76" s="2">
        <v>47</v>
      </c>
      <c r="Z76" s="8">
        <v>536</v>
      </c>
      <c r="AA76" s="11">
        <f t="shared" si="10"/>
        <v>0.96835443037974689</v>
      </c>
      <c r="AB76" s="11">
        <f t="shared" si="11"/>
        <v>0.69230769230769229</v>
      </c>
      <c r="AC76" s="11">
        <f t="shared" si="12"/>
        <v>0.80738786279683372</v>
      </c>
      <c r="AD76" s="13">
        <v>1.058371</v>
      </c>
      <c r="AE76" s="13">
        <v>0.90901500000000002</v>
      </c>
      <c r="AF76" s="13">
        <v>0.80457999999999996</v>
      </c>
      <c r="AG76" s="8"/>
      <c r="AH76" s="8"/>
    </row>
    <row r="77" spans="1:34">
      <c r="A77" s="2">
        <v>75</v>
      </c>
      <c r="B77" s="2">
        <v>135</v>
      </c>
      <c r="C77" s="2">
        <v>193</v>
      </c>
      <c r="D77" s="2">
        <v>191</v>
      </c>
      <c r="E77" s="2">
        <v>83</v>
      </c>
      <c r="F77" s="8">
        <v>550</v>
      </c>
      <c r="G77" s="8">
        <v>5.7142857142857143E-3</v>
      </c>
      <c r="H77" s="8">
        <v>5.208333333333333E-3</v>
      </c>
      <c r="I77" s="8">
        <v>1.046321525885558</v>
      </c>
      <c r="J77" s="8"/>
      <c r="K77" s="2">
        <v>75</v>
      </c>
      <c r="L77" s="2">
        <v>135</v>
      </c>
      <c r="M77" s="2">
        <v>73</v>
      </c>
      <c r="N77" s="2">
        <v>377</v>
      </c>
      <c r="O77" s="2">
        <v>49</v>
      </c>
      <c r="P77" s="8">
        <v>548</v>
      </c>
      <c r="Q77" s="11">
        <f t="shared" si="7"/>
        <v>-0.92682926829268297</v>
      </c>
      <c r="R77" s="11">
        <f t="shared" si="8"/>
        <v>-0.67555555555555558</v>
      </c>
      <c r="S77" s="11">
        <f t="shared" si="9"/>
        <v>-0.78149100257069404</v>
      </c>
      <c r="T77" s="8"/>
      <c r="U77" s="2">
        <v>75</v>
      </c>
      <c r="V77" s="2">
        <v>135</v>
      </c>
      <c r="W77" s="2">
        <v>312</v>
      </c>
      <c r="X77" s="2">
        <v>97</v>
      </c>
      <c r="Y77" s="2">
        <v>59</v>
      </c>
      <c r="Z77" s="8">
        <v>527</v>
      </c>
      <c r="AA77" s="11">
        <f t="shared" si="10"/>
        <v>0.70032573289902278</v>
      </c>
      <c r="AB77" s="11">
        <f t="shared" si="11"/>
        <v>0.52567237163814184</v>
      </c>
      <c r="AC77" s="11">
        <f t="shared" si="12"/>
        <v>0.6005586592178771</v>
      </c>
      <c r="AD77" s="13">
        <v>1.0764100000000001</v>
      </c>
      <c r="AE77" s="13">
        <v>0.92394200000000004</v>
      </c>
      <c r="AF77" s="13">
        <v>0.98853500000000005</v>
      </c>
      <c r="AG77" s="8"/>
      <c r="AH77" s="8"/>
    </row>
    <row r="78" spans="1:34">
      <c r="A78" s="2">
        <v>75</v>
      </c>
      <c r="B78" s="2">
        <v>150</v>
      </c>
      <c r="C78" s="2">
        <v>282</v>
      </c>
      <c r="D78" s="2">
        <v>115</v>
      </c>
      <c r="E78" s="2">
        <v>73</v>
      </c>
      <c r="F78" s="8">
        <v>543</v>
      </c>
      <c r="G78" s="8">
        <v>0.48688046647230321</v>
      </c>
      <c r="H78" s="8">
        <v>0.42065491183879089</v>
      </c>
      <c r="I78" s="8">
        <v>1.0729729729729729</v>
      </c>
      <c r="J78" s="8"/>
      <c r="K78" s="2">
        <v>75</v>
      </c>
      <c r="L78" s="2">
        <v>150</v>
      </c>
      <c r="M78" s="2">
        <v>63</v>
      </c>
      <c r="N78" s="2">
        <v>365</v>
      </c>
      <c r="O78" s="2">
        <v>58</v>
      </c>
      <c r="P78" s="8">
        <v>544</v>
      </c>
      <c r="Q78" s="11">
        <f t="shared" si="7"/>
        <v>-0.9320987654320988</v>
      </c>
      <c r="R78" s="11">
        <f t="shared" si="8"/>
        <v>-0.70560747663551404</v>
      </c>
      <c r="S78" s="11">
        <f t="shared" si="9"/>
        <v>-0.80319148936170215</v>
      </c>
      <c r="T78" s="8"/>
      <c r="U78" s="2">
        <v>75</v>
      </c>
      <c r="V78" s="2">
        <v>150</v>
      </c>
      <c r="W78" s="2">
        <v>196</v>
      </c>
      <c r="X78" s="2">
        <v>210</v>
      </c>
      <c r="Y78" s="2">
        <v>70</v>
      </c>
      <c r="Z78" s="8">
        <v>546</v>
      </c>
      <c r="AA78" s="11">
        <f t="shared" si="10"/>
        <v>-4.2944785276073622E-2</v>
      </c>
      <c r="AB78" s="11">
        <f t="shared" si="11"/>
        <v>-3.4482758620689655E-2</v>
      </c>
      <c r="AC78" s="11">
        <f t="shared" si="12"/>
        <v>-3.825136612021858E-2</v>
      </c>
      <c r="AD78" s="13">
        <v>1.025331</v>
      </c>
      <c r="AE78" s="13">
        <v>0.91070099999999998</v>
      </c>
      <c r="AF78" s="13">
        <v>1.1160350000000001</v>
      </c>
      <c r="AG78" s="8"/>
      <c r="AH78" s="8"/>
    </row>
    <row r="79" spans="1:34">
      <c r="A79" s="2">
        <v>75</v>
      </c>
      <c r="B79" s="2">
        <v>165</v>
      </c>
      <c r="C79" s="2">
        <v>347</v>
      </c>
      <c r="D79" s="2">
        <v>73</v>
      </c>
      <c r="E79" s="2">
        <v>60</v>
      </c>
      <c r="F79" s="8">
        <v>540</v>
      </c>
      <c r="G79" s="8">
        <v>0.80588235294117649</v>
      </c>
      <c r="H79" s="8">
        <v>0.65238095238095239</v>
      </c>
      <c r="I79" s="8">
        <v>1.1052631578947369</v>
      </c>
      <c r="J79" s="8"/>
      <c r="K79" s="2">
        <v>75</v>
      </c>
      <c r="L79" s="2">
        <v>165</v>
      </c>
      <c r="M79" s="2">
        <v>132</v>
      </c>
      <c r="N79" s="2">
        <v>301</v>
      </c>
      <c r="O79" s="2">
        <v>62</v>
      </c>
      <c r="P79" s="8">
        <v>557</v>
      </c>
      <c r="Q79" s="11">
        <f t="shared" si="7"/>
        <v>-0.50148367952522255</v>
      </c>
      <c r="R79" s="11">
        <f t="shared" si="8"/>
        <v>-0.39030023094688221</v>
      </c>
      <c r="S79" s="11">
        <f t="shared" si="9"/>
        <v>-0.43896103896103894</v>
      </c>
      <c r="T79" s="8"/>
      <c r="U79" s="2">
        <v>75</v>
      </c>
      <c r="V79" s="2">
        <v>165</v>
      </c>
      <c r="W79" s="2">
        <v>110</v>
      </c>
      <c r="X79" s="2">
        <v>304</v>
      </c>
      <c r="Y79" s="2">
        <v>62</v>
      </c>
      <c r="Z79" s="8">
        <v>538</v>
      </c>
      <c r="AA79" s="11">
        <f t="shared" si="10"/>
        <v>-0.61006289308176098</v>
      </c>
      <c r="AB79" s="11">
        <f t="shared" si="11"/>
        <v>-0.46859903381642515</v>
      </c>
      <c r="AC79" s="11">
        <f t="shared" si="12"/>
        <v>-0.5300546448087432</v>
      </c>
      <c r="AD79" s="13">
        <v>1.063296</v>
      </c>
      <c r="AE79" s="13">
        <v>0.946295</v>
      </c>
      <c r="AF79" s="13">
        <v>1.1420250000000001</v>
      </c>
      <c r="AG79" s="8"/>
      <c r="AH79" s="8"/>
    </row>
    <row r="80" spans="1:34">
      <c r="A80" s="2">
        <v>75</v>
      </c>
      <c r="B80" s="2">
        <v>180</v>
      </c>
      <c r="C80" s="2">
        <v>297</v>
      </c>
      <c r="D80" s="2">
        <v>105</v>
      </c>
      <c r="E80" s="2">
        <v>65</v>
      </c>
      <c r="F80" s="8">
        <v>532</v>
      </c>
      <c r="G80" s="8">
        <v>0.57831325301204817</v>
      </c>
      <c r="H80" s="8">
        <v>0.47761194029850751</v>
      </c>
      <c r="I80" s="8">
        <v>1.0953678474114441</v>
      </c>
      <c r="J80" s="8"/>
      <c r="K80" s="2">
        <v>75</v>
      </c>
      <c r="L80" s="2">
        <v>180</v>
      </c>
      <c r="M80" s="2">
        <v>201</v>
      </c>
      <c r="N80" s="2">
        <v>213</v>
      </c>
      <c r="O80" s="2">
        <v>60</v>
      </c>
      <c r="P80" s="8">
        <v>534</v>
      </c>
      <c r="Q80" s="11">
        <f t="shared" si="7"/>
        <v>-3.8216560509554139E-2</v>
      </c>
      <c r="R80" s="11">
        <f t="shared" si="8"/>
        <v>-2.8985507246376812E-2</v>
      </c>
      <c r="S80" s="11">
        <f t="shared" si="9"/>
        <v>-3.2967032967032968E-2</v>
      </c>
      <c r="T80" s="8"/>
      <c r="U80" s="2">
        <v>75</v>
      </c>
      <c r="V80" s="2">
        <v>180</v>
      </c>
      <c r="W80" s="2">
        <v>71</v>
      </c>
      <c r="X80" s="2">
        <v>373</v>
      </c>
      <c r="Y80" s="2">
        <v>54</v>
      </c>
      <c r="Z80" s="8">
        <v>552</v>
      </c>
      <c r="AA80" s="11">
        <f t="shared" si="10"/>
        <v>-0.90963855421686746</v>
      </c>
      <c r="AB80" s="11">
        <f t="shared" si="11"/>
        <v>-0.68018018018018023</v>
      </c>
      <c r="AC80" s="11">
        <f t="shared" si="12"/>
        <v>-0.77835051546391754</v>
      </c>
      <c r="AD80" s="13">
        <v>1.0384629999999999</v>
      </c>
      <c r="AE80" s="13">
        <v>0.91393000000000002</v>
      </c>
      <c r="AF80" s="13">
        <v>1.110878</v>
      </c>
      <c r="AG80" s="8"/>
      <c r="AH80" s="8"/>
    </row>
    <row r="81" spans="1:34">
      <c r="A81" s="2">
        <v>90</v>
      </c>
      <c r="B81" s="2">
        <v>0</v>
      </c>
      <c r="C81" s="2">
        <v>399</v>
      </c>
      <c r="D81" s="2">
        <v>52</v>
      </c>
      <c r="E81" s="2">
        <v>47</v>
      </c>
      <c r="F81" s="8">
        <v>545</v>
      </c>
      <c r="G81" s="8">
        <v>1.005797101449275</v>
      </c>
      <c r="H81" s="8">
        <v>0.76940133037694014</v>
      </c>
      <c r="I81" s="8">
        <v>1.1331658291457289</v>
      </c>
      <c r="J81" s="8"/>
      <c r="K81" s="2">
        <v>90</v>
      </c>
      <c r="L81" s="2">
        <v>0</v>
      </c>
      <c r="M81" s="2">
        <v>198</v>
      </c>
      <c r="N81" s="2">
        <v>204</v>
      </c>
      <c r="O81" s="2">
        <v>82</v>
      </c>
      <c r="P81" s="8">
        <v>566</v>
      </c>
      <c r="Q81" s="11">
        <f t="shared" si="7"/>
        <v>-1.7341040462427744E-2</v>
      </c>
      <c r="R81" s="11">
        <f t="shared" si="8"/>
        <v>-1.4925373134328358E-2</v>
      </c>
      <c r="S81" s="11">
        <f t="shared" si="9"/>
        <v>-1.6042780748663103E-2</v>
      </c>
      <c r="T81" s="8"/>
      <c r="U81" s="2">
        <v>90</v>
      </c>
      <c r="V81" s="2">
        <v>0</v>
      </c>
      <c r="W81" s="2">
        <v>203</v>
      </c>
      <c r="X81" s="2">
        <v>166</v>
      </c>
      <c r="Y81" s="2">
        <v>65</v>
      </c>
      <c r="Z81" s="8">
        <v>499</v>
      </c>
      <c r="AA81" s="11">
        <f t="shared" si="10"/>
        <v>0.13261648745519714</v>
      </c>
      <c r="AB81" s="11">
        <f t="shared" si="11"/>
        <v>0.1002710027100271</v>
      </c>
      <c r="AC81" s="11">
        <f t="shared" si="12"/>
        <v>0.11419753086419752</v>
      </c>
      <c r="AD81" s="13">
        <v>1.002899</v>
      </c>
      <c r="AE81" s="13">
        <v>0.88470099999999996</v>
      </c>
      <c r="AF81" s="13">
        <v>1.0665830000000001</v>
      </c>
      <c r="AG81" s="8"/>
      <c r="AH81" s="8"/>
    </row>
    <row r="82" spans="1:34">
      <c r="A82" s="2">
        <v>90</v>
      </c>
      <c r="B82" s="2">
        <v>15</v>
      </c>
      <c r="C82" s="2">
        <v>332</v>
      </c>
      <c r="D82" s="2">
        <v>78</v>
      </c>
      <c r="E82" s="2">
        <v>65</v>
      </c>
      <c r="F82" s="8">
        <v>540</v>
      </c>
      <c r="G82" s="8">
        <v>0.74705882352941178</v>
      </c>
      <c r="H82" s="8">
        <v>0.61951219512195121</v>
      </c>
      <c r="I82" s="8">
        <v>1.093333333333333</v>
      </c>
      <c r="J82" s="8"/>
      <c r="K82" s="2">
        <v>90</v>
      </c>
      <c r="L82" s="2">
        <v>15</v>
      </c>
      <c r="M82" s="2">
        <v>289</v>
      </c>
      <c r="N82" s="2">
        <v>132</v>
      </c>
      <c r="O82" s="2">
        <v>74</v>
      </c>
      <c r="P82" s="8">
        <v>569</v>
      </c>
      <c r="Q82" s="11">
        <f t="shared" si="7"/>
        <v>0.44985673352435529</v>
      </c>
      <c r="R82" s="11">
        <f t="shared" si="8"/>
        <v>0.37292161520190026</v>
      </c>
      <c r="S82" s="11">
        <f t="shared" si="9"/>
        <v>0.40779220779220782</v>
      </c>
      <c r="T82" s="8"/>
      <c r="U82" s="2">
        <v>90</v>
      </c>
      <c r="V82" s="2">
        <v>15</v>
      </c>
      <c r="W82" s="2">
        <v>123</v>
      </c>
      <c r="X82" s="2">
        <v>268</v>
      </c>
      <c r="Y82" s="2">
        <v>65</v>
      </c>
      <c r="Z82" s="8">
        <v>521</v>
      </c>
      <c r="AA82" s="11">
        <f t="shared" si="10"/>
        <v>-0.48172757475083056</v>
      </c>
      <c r="AB82" s="11">
        <f t="shared" si="11"/>
        <v>-0.37084398976982097</v>
      </c>
      <c r="AC82" s="11">
        <f t="shared" si="12"/>
        <v>-0.41907514450867051</v>
      </c>
      <c r="AD82" s="13">
        <v>0.99797599999999997</v>
      </c>
      <c r="AE82" s="13">
        <v>0.90576800000000002</v>
      </c>
      <c r="AF82" s="13">
        <v>1.1030580000000001</v>
      </c>
      <c r="AG82" s="8"/>
      <c r="AH82" s="8"/>
    </row>
    <row r="83" spans="1:34">
      <c r="A83" s="2">
        <v>90</v>
      </c>
      <c r="B83" s="2">
        <v>30</v>
      </c>
      <c r="C83" s="2">
        <v>250</v>
      </c>
      <c r="D83" s="2">
        <v>129</v>
      </c>
      <c r="E83" s="2">
        <v>85</v>
      </c>
      <c r="F83" s="8">
        <v>549</v>
      </c>
      <c r="G83" s="8">
        <v>0.34670487106017189</v>
      </c>
      <c r="H83" s="8">
        <v>0.31926121372031657</v>
      </c>
      <c r="I83" s="8">
        <v>1.0412087912087911</v>
      </c>
      <c r="J83" s="8"/>
      <c r="K83" s="2">
        <v>90</v>
      </c>
      <c r="L83" s="2">
        <v>30</v>
      </c>
      <c r="M83" s="2">
        <v>302</v>
      </c>
      <c r="N83" s="2">
        <v>129</v>
      </c>
      <c r="O83" s="2">
        <v>66</v>
      </c>
      <c r="P83" s="8">
        <v>563</v>
      </c>
      <c r="Q83" s="11">
        <f t="shared" si="7"/>
        <v>0.50437317784256563</v>
      </c>
      <c r="R83" s="11">
        <f t="shared" si="8"/>
        <v>0.40139211136890951</v>
      </c>
      <c r="S83" s="11">
        <f t="shared" si="9"/>
        <v>0.44702842377260982</v>
      </c>
      <c r="T83" s="8"/>
      <c r="U83" s="2">
        <v>90</v>
      </c>
      <c r="V83" s="2">
        <v>30</v>
      </c>
      <c r="W83" s="2">
        <v>56</v>
      </c>
      <c r="X83" s="2">
        <v>391</v>
      </c>
      <c r="Y83" s="2">
        <v>57</v>
      </c>
      <c r="Z83" s="8">
        <v>561</v>
      </c>
      <c r="AA83" s="11">
        <f t="shared" si="10"/>
        <v>-0.98240469208211145</v>
      </c>
      <c r="AB83" s="11">
        <f t="shared" si="11"/>
        <v>-0.7494407158836689</v>
      </c>
      <c r="AC83" s="11">
        <f t="shared" si="12"/>
        <v>-0.85025380710659904</v>
      </c>
      <c r="AD83" s="13">
        <v>1.0779319999999999</v>
      </c>
      <c r="AE83" s="13">
        <v>0.95132899999999998</v>
      </c>
      <c r="AF83" s="13">
        <v>1.0951059999999999</v>
      </c>
      <c r="AG83" s="8"/>
      <c r="AH83" s="8"/>
    </row>
    <row r="84" spans="1:34">
      <c r="A84" s="2">
        <v>90</v>
      </c>
      <c r="B84" s="2">
        <v>45</v>
      </c>
      <c r="C84" s="2">
        <v>202</v>
      </c>
      <c r="D84" s="2">
        <v>214</v>
      </c>
      <c r="E84" s="2">
        <v>84</v>
      </c>
      <c r="F84" s="8">
        <v>584</v>
      </c>
      <c r="G84" s="8">
        <v>-3.125E-2</v>
      </c>
      <c r="H84" s="8">
        <v>-2.8846153846153851E-2</v>
      </c>
      <c r="I84" s="8">
        <v>1.04</v>
      </c>
      <c r="J84" s="8"/>
      <c r="K84" s="2">
        <v>90</v>
      </c>
      <c r="L84" s="2">
        <v>45</v>
      </c>
      <c r="M84" s="2">
        <v>186</v>
      </c>
      <c r="N84" s="2">
        <v>191</v>
      </c>
      <c r="O84" s="2">
        <v>78</v>
      </c>
      <c r="P84" s="8">
        <v>533</v>
      </c>
      <c r="Q84" s="11">
        <f t="shared" si="7"/>
        <v>-1.5974440894568689E-2</v>
      </c>
      <c r="R84" s="11">
        <f t="shared" si="8"/>
        <v>-1.3262599469496022E-2</v>
      </c>
      <c r="S84" s="11">
        <f t="shared" si="9"/>
        <v>-1.4492753623188406E-2</v>
      </c>
      <c r="T84" s="8"/>
      <c r="U84" s="2">
        <v>90</v>
      </c>
      <c r="V84" s="2">
        <v>45</v>
      </c>
      <c r="W84" s="2">
        <v>49</v>
      </c>
      <c r="X84" s="2">
        <v>421</v>
      </c>
      <c r="Y84" s="2">
        <v>50</v>
      </c>
      <c r="Z84" s="8">
        <v>570</v>
      </c>
      <c r="AA84" s="11">
        <f t="shared" si="10"/>
        <v>-1.0628571428571429</v>
      </c>
      <c r="AB84" s="11">
        <f t="shared" si="11"/>
        <v>-0.79148936170212769</v>
      </c>
      <c r="AC84" s="11">
        <f t="shared" si="12"/>
        <v>-0.90731707317073174</v>
      </c>
      <c r="AD84" s="13">
        <v>1.0314289999999999</v>
      </c>
      <c r="AE84" s="13">
        <v>0.89574500000000001</v>
      </c>
      <c r="AF84" s="13">
        <v>0.95365900000000003</v>
      </c>
      <c r="AG84" s="8"/>
      <c r="AH84" s="8"/>
    </row>
    <row r="85" spans="1:34">
      <c r="A85" s="2">
        <v>90</v>
      </c>
      <c r="B85" s="2">
        <v>60</v>
      </c>
      <c r="C85" s="2">
        <v>254</v>
      </c>
      <c r="D85" s="2">
        <v>137</v>
      </c>
      <c r="E85" s="2">
        <v>55</v>
      </c>
      <c r="F85" s="8">
        <v>501</v>
      </c>
      <c r="G85" s="8">
        <v>0.38870431893687712</v>
      </c>
      <c r="H85" s="8">
        <v>0.29923273657289001</v>
      </c>
      <c r="I85" s="8">
        <v>1.1300578034682081</v>
      </c>
      <c r="J85" s="8"/>
      <c r="K85" s="2">
        <v>90</v>
      </c>
      <c r="L85" s="2">
        <v>60</v>
      </c>
      <c r="M85" s="2">
        <v>131</v>
      </c>
      <c r="N85" s="2">
        <v>278</v>
      </c>
      <c r="O85" s="2">
        <v>63</v>
      </c>
      <c r="P85" s="8">
        <v>535</v>
      </c>
      <c r="Q85" s="11">
        <f t="shared" si="7"/>
        <v>-0.46666666666666667</v>
      </c>
      <c r="R85" s="11">
        <f t="shared" si="8"/>
        <v>-0.35941320293398532</v>
      </c>
      <c r="S85" s="11">
        <f t="shared" si="9"/>
        <v>-0.40607734806629836</v>
      </c>
      <c r="T85" s="8"/>
      <c r="U85" s="2">
        <v>90</v>
      </c>
      <c r="V85" s="2">
        <v>60</v>
      </c>
      <c r="W85" s="2">
        <v>79</v>
      </c>
      <c r="X85" s="2">
        <v>378</v>
      </c>
      <c r="Y85" s="2">
        <v>55</v>
      </c>
      <c r="Z85" s="8">
        <v>567</v>
      </c>
      <c r="AA85" s="11">
        <f t="shared" si="10"/>
        <v>-0.86167146974063402</v>
      </c>
      <c r="AB85" s="11">
        <f t="shared" si="11"/>
        <v>-0.65426695842450766</v>
      </c>
      <c r="AC85" s="11">
        <f t="shared" si="12"/>
        <v>-0.74378109452736318</v>
      </c>
      <c r="AD85" s="13">
        <v>1.0227390000000001</v>
      </c>
      <c r="AE85" s="13">
        <v>0.89852500000000002</v>
      </c>
      <c r="AF85" s="13">
        <v>1.051242</v>
      </c>
      <c r="AG85" s="8"/>
      <c r="AH85" s="8"/>
    </row>
    <row r="86" spans="1:34">
      <c r="A86" s="2">
        <v>90</v>
      </c>
      <c r="B86" s="2">
        <v>75</v>
      </c>
      <c r="C86" s="2">
        <v>374</v>
      </c>
      <c r="D86" s="2">
        <v>83</v>
      </c>
      <c r="E86" s="2">
        <v>43</v>
      </c>
      <c r="F86" s="8">
        <v>543</v>
      </c>
      <c r="G86" s="8">
        <v>0.84839650145772594</v>
      </c>
      <c r="H86" s="8">
        <v>0.6367614879649891</v>
      </c>
      <c r="I86" s="8">
        <v>1.1425000000000001</v>
      </c>
      <c r="J86" s="8"/>
      <c r="K86" s="2">
        <v>90</v>
      </c>
      <c r="L86" s="2">
        <v>75</v>
      </c>
      <c r="M86" s="2">
        <v>124</v>
      </c>
      <c r="N86" s="2">
        <v>291</v>
      </c>
      <c r="O86" s="2">
        <v>64</v>
      </c>
      <c r="P86" s="8">
        <v>543</v>
      </c>
      <c r="Q86" s="11">
        <f t="shared" si="7"/>
        <v>-0.51702786377708976</v>
      </c>
      <c r="R86" s="11">
        <f t="shared" si="8"/>
        <v>-0.40240963855421685</v>
      </c>
      <c r="S86" s="11">
        <f t="shared" si="9"/>
        <v>-0.45257452574525747</v>
      </c>
      <c r="T86" s="8"/>
      <c r="U86" s="2">
        <v>90</v>
      </c>
      <c r="V86" s="2">
        <v>75</v>
      </c>
      <c r="W86" s="2">
        <v>119</v>
      </c>
      <c r="X86" s="2">
        <v>279</v>
      </c>
      <c r="Y86" s="2">
        <v>65</v>
      </c>
      <c r="Z86" s="8">
        <v>528</v>
      </c>
      <c r="AA86" s="11">
        <f t="shared" si="10"/>
        <v>-0.51948051948051943</v>
      </c>
      <c r="AB86" s="11">
        <f t="shared" si="11"/>
        <v>-0.4020100502512563</v>
      </c>
      <c r="AC86" s="11">
        <f t="shared" si="12"/>
        <v>-0.45325779036827196</v>
      </c>
      <c r="AD86" s="13">
        <v>1.0599590000000001</v>
      </c>
      <c r="AE86" s="13">
        <v>0.92641200000000001</v>
      </c>
      <c r="AF86" s="13">
        <v>1.139737</v>
      </c>
      <c r="AG86" s="8"/>
      <c r="AH86" s="8"/>
    </row>
    <row r="87" spans="1:34">
      <c r="A87" s="2">
        <v>90</v>
      </c>
      <c r="B87" s="2">
        <v>90</v>
      </c>
      <c r="C87" s="2">
        <v>404</v>
      </c>
      <c r="D87" s="2">
        <v>54</v>
      </c>
      <c r="E87" s="2">
        <v>48</v>
      </c>
      <c r="F87" s="8">
        <v>554</v>
      </c>
      <c r="G87" s="8">
        <v>0.98870056497175141</v>
      </c>
      <c r="H87" s="8">
        <v>0.76419213973799127</v>
      </c>
      <c r="I87" s="8">
        <v>1.12807881773399</v>
      </c>
      <c r="J87" s="8"/>
      <c r="K87" s="2">
        <v>90</v>
      </c>
      <c r="L87" s="2">
        <v>90</v>
      </c>
      <c r="M87" s="2">
        <v>164</v>
      </c>
      <c r="N87" s="2">
        <v>191</v>
      </c>
      <c r="O87" s="2">
        <v>88</v>
      </c>
      <c r="P87" s="8">
        <v>531</v>
      </c>
      <c r="Q87" s="11">
        <f t="shared" si="7"/>
        <v>-8.6816720257234734E-2</v>
      </c>
      <c r="R87" s="11">
        <f t="shared" si="8"/>
        <v>-7.605633802816901E-2</v>
      </c>
      <c r="S87" s="11">
        <f t="shared" si="9"/>
        <v>-8.1081081081081086E-2</v>
      </c>
      <c r="T87" s="8"/>
      <c r="U87" s="2">
        <v>90</v>
      </c>
      <c r="V87" s="2">
        <v>90</v>
      </c>
      <c r="W87" s="2">
        <v>217</v>
      </c>
      <c r="X87" s="2">
        <v>197</v>
      </c>
      <c r="Y87" s="2">
        <v>84</v>
      </c>
      <c r="Z87" s="8">
        <v>582</v>
      </c>
      <c r="AA87" s="11">
        <f t="shared" si="10"/>
        <v>5.5248618784530384E-2</v>
      </c>
      <c r="AB87" s="11">
        <f t="shared" si="11"/>
        <v>4.8309178743961352E-2</v>
      </c>
      <c r="AC87" s="11">
        <f t="shared" si="12"/>
        <v>5.1546391752577317E-2</v>
      </c>
      <c r="AD87" s="13">
        <v>0.99434999999999996</v>
      </c>
      <c r="AE87" s="13">
        <v>0.88209599999999999</v>
      </c>
      <c r="AF87" s="13">
        <v>1.064039</v>
      </c>
      <c r="AG87" s="8"/>
      <c r="AH87" s="8"/>
    </row>
    <row r="88" spans="1:34">
      <c r="A88" s="2">
        <v>90</v>
      </c>
      <c r="B88" s="2">
        <v>105</v>
      </c>
      <c r="C88" s="2">
        <v>344</v>
      </c>
      <c r="D88" s="2">
        <v>70</v>
      </c>
      <c r="E88" s="2">
        <v>48</v>
      </c>
      <c r="F88" s="8">
        <v>510</v>
      </c>
      <c r="G88" s="8">
        <v>0.88387096774193552</v>
      </c>
      <c r="H88" s="8">
        <v>0.66183574879227058</v>
      </c>
      <c r="I88" s="8">
        <v>1.1436464088397791</v>
      </c>
      <c r="J88" s="8"/>
      <c r="K88" s="2">
        <v>90</v>
      </c>
      <c r="L88" s="2">
        <v>105</v>
      </c>
      <c r="M88" s="2">
        <v>292</v>
      </c>
      <c r="N88" s="2">
        <v>127</v>
      </c>
      <c r="O88" s="2">
        <v>66</v>
      </c>
      <c r="P88" s="8">
        <v>551</v>
      </c>
      <c r="Q88" s="11">
        <f t="shared" si="7"/>
        <v>0.49848942598187312</v>
      </c>
      <c r="R88" s="11">
        <f t="shared" si="8"/>
        <v>0.3937947494033413</v>
      </c>
      <c r="S88" s="11">
        <f t="shared" si="9"/>
        <v>0.44</v>
      </c>
      <c r="T88" s="8"/>
      <c r="U88" s="2">
        <v>90</v>
      </c>
      <c r="V88" s="2">
        <v>105</v>
      </c>
      <c r="W88" s="2">
        <v>307</v>
      </c>
      <c r="X88" s="2">
        <v>121</v>
      </c>
      <c r="Y88" s="2">
        <v>63</v>
      </c>
      <c r="Z88" s="8">
        <v>554</v>
      </c>
      <c r="AA88" s="11">
        <f t="shared" si="10"/>
        <v>0.55688622754491013</v>
      </c>
      <c r="AB88" s="11">
        <f t="shared" si="11"/>
        <v>0.43457943925233644</v>
      </c>
      <c r="AC88" s="11">
        <f t="shared" si="12"/>
        <v>0.48818897637795278</v>
      </c>
      <c r="AD88" s="13">
        <v>1.0785990000000001</v>
      </c>
      <c r="AE88" s="13">
        <v>0.94209200000000004</v>
      </c>
      <c r="AF88" s="13">
        <v>1.146177</v>
      </c>
      <c r="AG88" s="8"/>
      <c r="AH88" s="8"/>
    </row>
    <row r="89" spans="1:34">
      <c r="A89" s="2">
        <v>90</v>
      </c>
      <c r="B89" s="2">
        <v>120</v>
      </c>
      <c r="C89" s="2">
        <v>236</v>
      </c>
      <c r="D89" s="2">
        <v>159</v>
      </c>
      <c r="E89" s="2">
        <v>65</v>
      </c>
      <c r="F89" s="8">
        <v>525</v>
      </c>
      <c r="G89" s="8">
        <v>0.2369230769230769</v>
      </c>
      <c r="H89" s="8">
        <v>0.19493670886075951</v>
      </c>
      <c r="I89" s="8">
        <v>1.0972222222222221</v>
      </c>
      <c r="J89" s="8"/>
      <c r="K89" s="2">
        <v>90</v>
      </c>
      <c r="L89" s="2">
        <v>120</v>
      </c>
      <c r="M89" s="2">
        <v>269</v>
      </c>
      <c r="N89" s="2">
        <v>142</v>
      </c>
      <c r="O89" s="2">
        <v>71</v>
      </c>
      <c r="P89" s="8">
        <v>553</v>
      </c>
      <c r="Q89" s="11">
        <f t="shared" si="7"/>
        <v>0.38138138138138139</v>
      </c>
      <c r="R89" s="11">
        <f t="shared" si="8"/>
        <v>0.30900243309002434</v>
      </c>
      <c r="S89" s="11">
        <f t="shared" si="9"/>
        <v>0.34139784946236557</v>
      </c>
      <c r="T89" s="8"/>
      <c r="U89" s="2">
        <v>90</v>
      </c>
      <c r="V89" s="2">
        <v>120</v>
      </c>
      <c r="W89" s="2">
        <v>380</v>
      </c>
      <c r="X89" s="2">
        <v>72</v>
      </c>
      <c r="Y89" s="2">
        <v>47</v>
      </c>
      <c r="Z89" s="8">
        <v>546</v>
      </c>
      <c r="AA89" s="11">
        <f t="shared" si="10"/>
        <v>0.94478527607361962</v>
      </c>
      <c r="AB89" s="11">
        <f t="shared" si="11"/>
        <v>0.68141592920353977</v>
      </c>
      <c r="AC89" s="11">
        <f t="shared" si="12"/>
        <v>0.79177377892030854</v>
      </c>
      <c r="AD89" s="13">
        <v>1.0212909999999999</v>
      </c>
      <c r="AE89" s="13">
        <v>0.88632999999999995</v>
      </c>
      <c r="AF89" s="13">
        <v>1.0539160000000001</v>
      </c>
      <c r="AG89" s="8"/>
      <c r="AH89" s="8"/>
    </row>
    <row r="90" spans="1:34">
      <c r="A90" s="2">
        <v>90</v>
      </c>
      <c r="B90" s="2">
        <v>135</v>
      </c>
      <c r="C90" s="2">
        <v>193</v>
      </c>
      <c r="D90" s="2">
        <v>201</v>
      </c>
      <c r="E90" s="2">
        <v>77</v>
      </c>
      <c r="F90" s="8">
        <v>548</v>
      </c>
      <c r="G90" s="8">
        <v>-2.298850574712644E-2</v>
      </c>
      <c r="H90" s="8">
        <v>-2.030456852791878E-2</v>
      </c>
      <c r="I90" s="8">
        <v>1.061994609164421</v>
      </c>
      <c r="J90" s="8"/>
      <c r="K90" s="2">
        <v>90</v>
      </c>
      <c r="L90" s="2">
        <v>135</v>
      </c>
      <c r="M90" s="2">
        <v>208</v>
      </c>
      <c r="N90" s="2">
        <v>213</v>
      </c>
      <c r="O90" s="2">
        <v>66</v>
      </c>
      <c r="P90" s="8">
        <v>553</v>
      </c>
      <c r="Q90" s="11">
        <f t="shared" si="7"/>
        <v>-1.5015015015015015E-2</v>
      </c>
      <c r="R90" s="11">
        <f t="shared" si="8"/>
        <v>-1.1876484560570071E-2</v>
      </c>
      <c r="S90" s="11">
        <f t="shared" si="9"/>
        <v>-1.3262599469496022E-2</v>
      </c>
      <c r="T90" s="8"/>
      <c r="U90" s="2">
        <v>90</v>
      </c>
      <c r="V90" s="2">
        <v>135</v>
      </c>
      <c r="W90" s="2">
        <v>416</v>
      </c>
      <c r="X90" s="2">
        <v>53</v>
      </c>
      <c r="Y90" s="2">
        <v>46</v>
      </c>
      <c r="Z90" s="8">
        <v>561</v>
      </c>
      <c r="AA90" s="11">
        <f t="shared" si="10"/>
        <v>1.064516129032258</v>
      </c>
      <c r="AB90" s="11">
        <f t="shared" si="11"/>
        <v>0.77398720682302768</v>
      </c>
      <c r="AC90" s="11">
        <f t="shared" si="12"/>
        <v>0.89629629629629626</v>
      </c>
      <c r="AD90" s="13">
        <v>1.0322579999999999</v>
      </c>
      <c r="AE90" s="13">
        <v>0.88699399999999995</v>
      </c>
      <c r="AF90" s="13">
        <v>0.94814799999999999</v>
      </c>
      <c r="AG90" s="8"/>
      <c r="AH90" s="8"/>
    </row>
    <row r="91" spans="1:34">
      <c r="A91" s="2">
        <v>90</v>
      </c>
      <c r="B91" s="2">
        <v>150</v>
      </c>
      <c r="C91" s="2">
        <v>253</v>
      </c>
      <c r="D91" s="2">
        <v>159</v>
      </c>
      <c r="E91" s="2">
        <v>73</v>
      </c>
      <c r="F91" s="8">
        <v>558</v>
      </c>
      <c r="G91" s="8">
        <v>0.26256983240223458</v>
      </c>
      <c r="H91" s="8">
        <v>0.22815533980582531</v>
      </c>
      <c r="I91" s="8">
        <v>1.07012987012987</v>
      </c>
      <c r="J91" s="8"/>
      <c r="K91" s="2">
        <v>90</v>
      </c>
      <c r="L91" s="2">
        <v>150</v>
      </c>
      <c r="M91" s="2">
        <v>104</v>
      </c>
      <c r="N91" s="2">
        <v>305</v>
      </c>
      <c r="O91" s="2">
        <v>68</v>
      </c>
      <c r="P91" s="8">
        <v>545</v>
      </c>
      <c r="Q91" s="11">
        <f t="shared" si="7"/>
        <v>-0.61846153846153851</v>
      </c>
      <c r="R91" s="11">
        <f t="shared" si="8"/>
        <v>-0.49144254278728605</v>
      </c>
      <c r="S91" s="11">
        <f t="shared" si="9"/>
        <v>-0.54768392370572205</v>
      </c>
      <c r="T91" s="8"/>
      <c r="U91" s="2">
        <v>90</v>
      </c>
      <c r="V91" s="2">
        <v>150</v>
      </c>
      <c r="W91" s="2">
        <v>370</v>
      </c>
      <c r="X91" s="2">
        <v>94</v>
      </c>
      <c r="Y91" s="2">
        <v>60</v>
      </c>
      <c r="Z91" s="8">
        <v>584</v>
      </c>
      <c r="AA91" s="11">
        <f t="shared" si="10"/>
        <v>0.75824175824175821</v>
      </c>
      <c r="AB91" s="11">
        <f t="shared" si="11"/>
        <v>0.59482758620689657</v>
      </c>
      <c r="AC91" s="11">
        <f t="shared" si="12"/>
        <v>0.66666666666666663</v>
      </c>
      <c r="AD91" s="13">
        <v>0.99504999999999999</v>
      </c>
      <c r="AE91" s="13">
        <v>0.89248799999999995</v>
      </c>
      <c r="AF91" s="13">
        <v>1.041018</v>
      </c>
      <c r="AG91" s="8"/>
      <c r="AH91" s="8"/>
    </row>
    <row r="92" spans="1:34">
      <c r="A92" s="2">
        <v>90</v>
      </c>
      <c r="B92" s="2">
        <v>165</v>
      </c>
      <c r="C92" s="2">
        <v>357</v>
      </c>
      <c r="D92" s="2">
        <v>73</v>
      </c>
      <c r="E92" s="2">
        <v>65</v>
      </c>
      <c r="F92" s="8">
        <v>560</v>
      </c>
      <c r="G92" s="8">
        <v>0.78888888888888886</v>
      </c>
      <c r="H92" s="8">
        <v>0.66046511627906979</v>
      </c>
      <c r="I92" s="8">
        <v>1.0886075949367091</v>
      </c>
      <c r="J92" s="8"/>
      <c r="K92" s="2">
        <v>90</v>
      </c>
      <c r="L92" s="2">
        <v>165</v>
      </c>
      <c r="M92" s="2">
        <v>114</v>
      </c>
      <c r="N92" s="2">
        <v>252</v>
      </c>
      <c r="O92" s="2">
        <v>68</v>
      </c>
      <c r="P92" s="8">
        <v>502</v>
      </c>
      <c r="Q92" s="11">
        <f t="shared" si="7"/>
        <v>-0.48936170212765956</v>
      </c>
      <c r="R92" s="11">
        <f t="shared" si="8"/>
        <v>-0.37704918032786883</v>
      </c>
      <c r="S92" s="11">
        <f t="shared" si="9"/>
        <v>-0.42592592592592593</v>
      </c>
      <c r="T92" s="8"/>
      <c r="U92" s="2">
        <v>90</v>
      </c>
      <c r="V92" s="2">
        <v>165</v>
      </c>
      <c r="W92" s="2">
        <v>296</v>
      </c>
      <c r="X92" s="2">
        <v>111</v>
      </c>
      <c r="Y92" s="2">
        <v>66</v>
      </c>
      <c r="Z92" s="8">
        <v>539</v>
      </c>
      <c r="AA92" s="11">
        <f t="shared" si="10"/>
        <v>0.57993730407523514</v>
      </c>
      <c r="AB92" s="11">
        <f t="shared" si="11"/>
        <v>0.45454545454545453</v>
      </c>
      <c r="AC92" s="11">
        <f t="shared" si="12"/>
        <v>0.50964187327823696</v>
      </c>
      <c r="AD92" s="13">
        <v>1.0467679999999999</v>
      </c>
      <c r="AE92" s="13">
        <v>0.942944</v>
      </c>
      <c r="AF92" s="13">
        <v>1.1278539999999999</v>
      </c>
      <c r="AG92" s="8"/>
      <c r="AH92" s="7"/>
    </row>
    <row r="93" spans="1:34">
      <c r="A93" s="2">
        <v>90</v>
      </c>
      <c r="B93" s="2">
        <v>180</v>
      </c>
      <c r="C93" s="2">
        <v>403</v>
      </c>
      <c r="D93" s="2">
        <v>42</v>
      </c>
      <c r="E93" s="2">
        <v>42</v>
      </c>
      <c r="F93" s="8">
        <v>529</v>
      </c>
      <c r="G93" s="8">
        <v>1.0972644376899701</v>
      </c>
      <c r="H93" s="8">
        <v>0.81123595505617974</v>
      </c>
      <c r="I93" s="8">
        <v>1.1498708010335921</v>
      </c>
      <c r="J93" s="8"/>
      <c r="K93" s="2">
        <v>90</v>
      </c>
      <c r="L93" s="2">
        <v>180</v>
      </c>
      <c r="M93" s="2">
        <v>200</v>
      </c>
      <c r="N93" s="2">
        <v>176</v>
      </c>
      <c r="O93" s="2">
        <v>89</v>
      </c>
      <c r="P93" s="8">
        <v>554</v>
      </c>
      <c r="Q93" s="11">
        <f t="shared" si="7"/>
        <v>7.1856287425149698E-2</v>
      </c>
      <c r="R93" s="11">
        <f t="shared" si="8"/>
        <v>6.3829787234042548E-2</v>
      </c>
      <c r="S93" s="11">
        <f t="shared" si="9"/>
        <v>6.7605633802816895E-2</v>
      </c>
      <c r="T93" s="8"/>
      <c r="U93" s="2">
        <v>90</v>
      </c>
      <c r="V93" s="2">
        <v>180</v>
      </c>
      <c r="W93" s="2">
        <v>212</v>
      </c>
      <c r="X93" s="2">
        <v>172</v>
      </c>
      <c r="Y93" s="2">
        <v>69</v>
      </c>
      <c r="Z93" s="8">
        <v>522</v>
      </c>
      <c r="AA93" s="11">
        <f t="shared" si="10"/>
        <v>0.13245033112582782</v>
      </c>
      <c r="AB93" s="11">
        <f t="shared" si="11"/>
        <v>0.10416666666666667</v>
      </c>
      <c r="AC93" s="11">
        <f t="shared" si="12"/>
        <v>0.11661807580174927</v>
      </c>
      <c r="AD93" s="13">
        <v>1.048632</v>
      </c>
      <c r="AE93" s="13">
        <v>0.90561800000000003</v>
      </c>
      <c r="AF93" s="13">
        <v>1.074935</v>
      </c>
      <c r="AG93" s="8"/>
      <c r="AH93" s="8"/>
    </row>
    <row r="94" spans="1:34">
      <c r="A94" s="2">
        <v>105</v>
      </c>
      <c r="B94" s="2">
        <v>0</v>
      </c>
      <c r="C94" s="2">
        <v>304</v>
      </c>
      <c r="D94" s="2">
        <v>109</v>
      </c>
      <c r="E94" s="2">
        <v>61</v>
      </c>
      <c r="F94" s="8">
        <v>535</v>
      </c>
      <c r="G94" s="8">
        <v>0.58208955223880599</v>
      </c>
      <c r="H94" s="8">
        <v>0.4721549636803874</v>
      </c>
      <c r="I94" s="8">
        <v>1.1042780748663099</v>
      </c>
      <c r="J94" s="8"/>
      <c r="K94" s="2">
        <v>105</v>
      </c>
      <c r="L94" s="2">
        <v>0</v>
      </c>
      <c r="M94" s="2">
        <v>190</v>
      </c>
      <c r="N94" s="2">
        <v>204</v>
      </c>
      <c r="O94" s="2">
        <v>76</v>
      </c>
      <c r="P94" s="8">
        <v>546</v>
      </c>
      <c r="Q94" s="11">
        <f t="shared" si="7"/>
        <v>-4.2944785276073622E-2</v>
      </c>
      <c r="R94" s="11">
        <f t="shared" si="8"/>
        <v>-3.553299492385787E-2</v>
      </c>
      <c r="S94" s="11">
        <f t="shared" si="9"/>
        <v>-3.888888888888889E-2</v>
      </c>
      <c r="T94" s="8"/>
      <c r="U94" s="2">
        <v>105</v>
      </c>
      <c r="V94" s="2">
        <v>0</v>
      </c>
      <c r="W94" s="2">
        <v>382</v>
      </c>
      <c r="X94" s="2">
        <v>65</v>
      </c>
      <c r="Y94" s="2">
        <v>59</v>
      </c>
      <c r="Z94" s="8">
        <v>565</v>
      </c>
      <c r="AA94" s="11">
        <f t="shared" si="10"/>
        <v>0.91884057971014488</v>
      </c>
      <c r="AB94" s="11">
        <f t="shared" si="11"/>
        <v>0.70917225950783003</v>
      </c>
      <c r="AC94" s="11">
        <f t="shared" si="12"/>
        <v>0.8005050505050505</v>
      </c>
      <c r="AD94" s="13">
        <v>1.0433920000000001</v>
      </c>
      <c r="AE94" s="13">
        <v>0.92511900000000002</v>
      </c>
      <c r="AF94" s="13">
        <v>1.122698</v>
      </c>
      <c r="AG94" s="8"/>
      <c r="AH94" s="8"/>
    </row>
    <row r="95" spans="1:34">
      <c r="A95" s="2">
        <v>105</v>
      </c>
      <c r="B95" s="2">
        <v>15</v>
      </c>
      <c r="C95" s="2">
        <v>383</v>
      </c>
      <c r="D95" s="2">
        <v>64</v>
      </c>
      <c r="E95" s="2">
        <v>55</v>
      </c>
      <c r="F95" s="8">
        <v>557</v>
      </c>
      <c r="G95" s="8">
        <v>0.89355742296918772</v>
      </c>
      <c r="H95" s="8">
        <v>0.71364653243847875</v>
      </c>
      <c r="I95" s="8">
        <v>1.1119402985074629</v>
      </c>
      <c r="J95" s="8"/>
      <c r="K95" s="2">
        <v>105</v>
      </c>
      <c r="L95" s="2">
        <v>15</v>
      </c>
      <c r="M95" s="2">
        <v>295</v>
      </c>
      <c r="N95" s="2">
        <v>103</v>
      </c>
      <c r="O95" s="2">
        <v>56</v>
      </c>
      <c r="P95" s="8">
        <v>510</v>
      </c>
      <c r="Q95" s="11">
        <f t="shared" si="7"/>
        <v>0.66206896551724137</v>
      </c>
      <c r="R95" s="11">
        <f t="shared" si="8"/>
        <v>0.48241206030150752</v>
      </c>
      <c r="S95" s="11">
        <f t="shared" si="9"/>
        <v>0.55813953488372092</v>
      </c>
      <c r="T95" s="8"/>
      <c r="U95" s="2">
        <v>105</v>
      </c>
      <c r="V95" s="2">
        <v>15</v>
      </c>
      <c r="W95" s="2">
        <v>310</v>
      </c>
      <c r="X95" s="2">
        <v>126</v>
      </c>
      <c r="Y95" s="2">
        <v>70</v>
      </c>
      <c r="Z95" s="8">
        <v>576</v>
      </c>
      <c r="AA95" s="11">
        <f t="shared" si="10"/>
        <v>0.5168539325842697</v>
      </c>
      <c r="AB95" s="11">
        <f t="shared" si="11"/>
        <v>0.42201834862385323</v>
      </c>
      <c r="AC95" s="11">
        <f t="shared" si="12"/>
        <v>0.46464646464646464</v>
      </c>
      <c r="AD95" s="13">
        <v>1.10764</v>
      </c>
      <c r="AE95" s="13">
        <v>0.97756699999999996</v>
      </c>
      <c r="AF95" s="13">
        <v>1.15398</v>
      </c>
      <c r="AG95" s="8"/>
      <c r="AH95" s="8"/>
    </row>
    <row r="96" spans="1:34">
      <c r="A96" s="2">
        <v>105</v>
      </c>
      <c r="B96" s="2">
        <v>30</v>
      </c>
      <c r="C96" s="2">
        <v>311</v>
      </c>
      <c r="D96" s="2">
        <v>125</v>
      </c>
      <c r="E96" s="2">
        <v>63</v>
      </c>
      <c r="F96" s="8">
        <v>562</v>
      </c>
      <c r="G96" s="8">
        <v>0.51381215469613262</v>
      </c>
      <c r="H96" s="8">
        <v>0.42660550458715601</v>
      </c>
      <c r="I96" s="8">
        <v>1.092731829573935</v>
      </c>
      <c r="J96" s="8"/>
      <c r="K96" s="2">
        <v>105</v>
      </c>
      <c r="L96" s="2">
        <v>30</v>
      </c>
      <c r="M96" s="2">
        <v>379</v>
      </c>
      <c r="N96" s="2">
        <v>87</v>
      </c>
      <c r="O96" s="2">
        <v>53</v>
      </c>
      <c r="P96" s="8">
        <v>572</v>
      </c>
      <c r="Q96" s="11">
        <f t="shared" si="7"/>
        <v>0.82954545454545459</v>
      </c>
      <c r="R96" s="11">
        <f t="shared" si="8"/>
        <v>0.62660944206008584</v>
      </c>
      <c r="S96" s="11">
        <f t="shared" si="9"/>
        <v>0.71393643031784837</v>
      </c>
      <c r="T96" s="8"/>
      <c r="U96" s="2">
        <v>105</v>
      </c>
      <c r="V96" s="2">
        <v>30</v>
      </c>
      <c r="W96" s="2">
        <v>215</v>
      </c>
      <c r="X96" s="2">
        <v>200</v>
      </c>
      <c r="Y96" s="2">
        <v>83</v>
      </c>
      <c r="Z96" s="8">
        <v>581</v>
      </c>
      <c r="AA96" s="11">
        <f t="shared" si="10"/>
        <v>4.1551246537396121E-2</v>
      </c>
      <c r="AB96" s="11">
        <f t="shared" si="11"/>
        <v>3.614457831325301E-2</v>
      </c>
      <c r="AC96" s="11">
        <f t="shared" si="12"/>
        <v>3.8659793814432991E-2</v>
      </c>
      <c r="AD96" s="13">
        <v>0.98765700000000001</v>
      </c>
      <c r="AE96" s="13">
        <v>0.87798100000000001</v>
      </c>
      <c r="AF96" s="13">
        <v>1.082327</v>
      </c>
      <c r="AG96" s="8"/>
      <c r="AH96" s="8"/>
    </row>
    <row r="97" spans="1:34">
      <c r="A97" s="2">
        <v>105</v>
      </c>
      <c r="B97" s="2">
        <v>45</v>
      </c>
      <c r="C97" s="2">
        <v>188</v>
      </c>
      <c r="D97" s="2">
        <v>218</v>
      </c>
      <c r="E97" s="2">
        <v>73</v>
      </c>
      <c r="F97" s="8">
        <v>552</v>
      </c>
      <c r="G97" s="8">
        <v>-8.5227272727272721E-2</v>
      </c>
      <c r="H97" s="8">
        <v>-7.3891625615763554E-2</v>
      </c>
      <c r="I97" s="8">
        <v>1.0712401055408971</v>
      </c>
      <c r="J97" s="8"/>
      <c r="K97" s="2">
        <v>105</v>
      </c>
      <c r="L97" s="2">
        <v>45</v>
      </c>
      <c r="M97" s="2">
        <v>354</v>
      </c>
      <c r="N97" s="2">
        <v>81</v>
      </c>
      <c r="O97" s="2">
        <v>50</v>
      </c>
      <c r="P97" s="8">
        <v>535</v>
      </c>
      <c r="Q97" s="11">
        <f t="shared" si="7"/>
        <v>0.8666666666666667</v>
      </c>
      <c r="R97" s="11">
        <f t="shared" si="8"/>
        <v>0.62758620689655176</v>
      </c>
      <c r="S97" s="11">
        <f t="shared" si="9"/>
        <v>0.72799999999999998</v>
      </c>
      <c r="T97" s="8"/>
      <c r="U97" s="2">
        <v>105</v>
      </c>
      <c r="V97" s="2">
        <v>45</v>
      </c>
      <c r="W97" s="2">
        <v>143</v>
      </c>
      <c r="X97" s="2">
        <v>290</v>
      </c>
      <c r="Y97" s="2">
        <v>51</v>
      </c>
      <c r="Z97" s="8">
        <v>535</v>
      </c>
      <c r="AA97" s="11">
        <f t="shared" si="10"/>
        <v>-0.46666666666666667</v>
      </c>
      <c r="AB97" s="11">
        <f t="shared" si="11"/>
        <v>-0.33949191685912239</v>
      </c>
      <c r="AC97" s="11">
        <f t="shared" si="12"/>
        <v>-0.39304812834224601</v>
      </c>
      <c r="AD97" s="13">
        <v>0.99194400000000005</v>
      </c>
      <c r="AE97" s="13">
        <v>0.856626</v>
      </c>
      <c r="AF97" s="13">
        <v>0.91349499999999995</v>
      </c>
      <c r="AG97" s="8"/>
      <c r="AH97" s="8"/>
    </row>
    <row r="98" spans="1:34">
      <c r="A98" s="2">
        <v>105</v>
      </c>
      <c r="B98" s="2">
        <v>60</v>
      </c>
      <c r="C98" s="2">
        <v>168</v>
      </c>
      <c r="D98" s="2">
        <v>221</v>
      </c>
      <c r="E98" s="2">
        <v>84</v>
      </c>
      <c r="F98" s="8">
        <v>557</v>
      </c>
      <c r="G98" s="8">
        <v>-0.1484593837535014</v>
      </c>
      <c r="H98" s="8">
        <v>-0.1362467866323907</v>
      </c>
      <c r="I98" s="8">
        <v>1.0428954423592489</v>
      </c>
      <c r="J98" s="8"/>
      <c r="K98" s="2">
        <v>105</v>
      </c>
      <c r="L98" s="2">
        <v>60</v>
      </c>
      <c r="M98" s="2">
        <v>299</v>
      </c>
      <c r="N98" s="2">
        <v>134</v>
      </c>
      <c r="O98" s="2">
        <v>62</v>
      </c>
      <c r="P98" s="8">
        <v>557</v>
      </c>
      <c r="Q98" s="11">
        <f t="shared" si="7"/>
        <v>0.48961424332344211</v>
      </c>
      <c r="R98" s="11">
        <f t="shared" si="8"/>
        <v>0.38106235565819863</v>
      </c>
      <c r="S98" s="11">
        <f t="shared" si="9"/>
        <v>0.42857142857142855</v>
      </c>
      <c r="T98" s="8"/>
      <c r="U98" s="2">
        <v>105</v>
      </c>
      <c r="V98" s="2">
        <v>60</v>
      </c>
      <c r="W98" s="2">
        <v>83</v>
      </c>
      <c r="X98" s="2">
        <v>368</v>
      </c>
      <c r="Y98" s="2">
        <v>58</v>
      </c>
      <c r="Z98" s="8">
        <v>567</v>
      </c>
      <c r="AA98" s="11">
        <f t="shared" si="10"/>
        <v>-0.82132564841498557</v>
      </c>
      <c r="AB98" s="11">
        <f t="shared" si="11"/>
        <v>-0.63192904656319293</v>
      </c>
      <c r="AC98" s="11">
        <f t="shared" si="12"/>
        <v>-0.7142857142857143</v>
      </c>
      <c r="AD98" s="13">
        <v>0.98020600000000002</v>
      </c>
      <c r="AE98" s="13">
        <v>0.87316700000000003</v>
      </c>
      <c r="AF98" s="13">
        <v>0.77172099999999999</v>
      </c>
      <c r="AG98" s="8"/>
      <c r="AH98" s="7"/>
    </row>
    <row r="99" spans="1:34">
      <c r="A99" s="2">
        <v>105</v>
      </c>
      <c r="B99" s="2">
        <v>75</v>
      </c>
      <c r="C99" s="2">
        <v>205</v>
      </c>
      <c r="D99" s="2">
        <v>194</v>
      </c>
      <c r="E99" s="2">
        <v>77</v>
      </c>
      <c r="F99" s="8">
        <v>553</v>
      </c>
      <c r="G99" s="8">
        <v>3.1161473087818699E-2</v>
      </c>
      <c r="H99" s="8">
        <v>2.7568922305764409E-2</v>
      </c>
      <c r="I99" s="8">
        <v>1.061170212765957</v>
      </c>
      <c r="J99" s="8"/>
      <c r="K99" s="2">
        <v>105</v>
      </c>
      <c r="L99" s="2">
        <v>75</v>
      </c>
      <c r="M99" s="2">
        <v>189</v>
      </c>
      <c r="N99" s="2">
        <v>195</v>
      </c>
      <c r="O99" s="2">
        <v>67</v>
      </c>
      <c r="P99" s="8">
        <v>518</v>
      </c>
      <c r="Q99" s="11">
        <f t="shared" si="7"/>
        <v>-2.0134228187919462E-2</v>
      </c>
      <c r="R99" s="11">
        <f t="shared" si="8"/>
        <v>-1.5625E-2</v>
      </c>
      <c r="S99" s="11">
        <f t="shared" si="9"/>
        <v>-1.7595307917888565E-2</v>
      </c>
      <c r="T99" s="8"/>
      <c r="U99" s="2">
        <v>105</v>
      </c>
      <c r="V99" s="2">
        <v>75</v>
      </c>
      <c r="W99" s="2">
        <v>43</v>
      </c>
      <c r="X99" s="2">
        <v>384</v>
      </c>
      <c r="Y99" s="2">
        <v>41</v>
      </c>
      <c r="Z99" s="8">
        <v>509</v>
      </c>
      <c r="AA99" s="11">
        <f t="shared" si="10"/>
        <v>-1.179930795847751</v>
      </c>
      <c r="AB99" s="11">
        <f t="shared" si="11"/>
        <v>-0.79859484777517564</v>
      </c>
      <c r="AC99" s="11">
        <f t="shared" si="12"/>
        <v>-0.95251396648044695</v>
      </c>
      <c r="AD99" s="13">
        <v>1.0899650000000001</v>
      </c>
      <c r="AE99" s="13">
        <v>0.89929700000000001</v>
      </c>
      <c r="AF99" s="13">
        <v>0.97625700000000004</v>
      </c>
      <c r="AG99" s="8"/>
      <c r="AH99" s="8"/>
    </row>
    <row r="100" spans="1:34">
      <c r="A100" s="2">
        <v>105</v>
      </c>
      <c r="B100" s="2">
        <v>90</v>
      </c>
      <c r="C100" s="2">
        <v>287</v>
      </c>
      <c r="D100" s="2">
        <v>116</v>
      </c>
      <c r="E100" s="2">
        <v>66</v>
      </c>
      <c r="F100" s="8">
        <v>535</v>
      </c>
      <c r="G100" s="8">
        <v>0.5104477611940299</v>
      </c>
      <c r="H100" s="8">
        <v>0.42431761786600503</v>
      </c>
      <c r="I100" s="8">
        <v>1.0921409214092139</v>
      </c>
      <c r="J100" s="8"/>
      <c r="K100" s="2">
        <v>105</v>
      </c>
      <c r="L100" s="2">
        <v>90</v>
      </c>
      <c r="M100" s="2">
        <v>202</v>
      </c>
      <c r="N100" s="2">
        <v>208</v>
      </c>
      <c r="O100" s="2">
        <v>84</v>
      </c>
      <c r="P100" s="8">
        <v>578</v>
      </c>
      <c r="Q100" s="11">
        <f t="shared" si="7"/>
        <v>-1.6759776536312849E-2</v>
      </c>
      <c r="R100" s="11">
        <f t="shared" si="8"/>
        <v>-1.4634146341463415E-2</v>
      </c>
      <c r="S100" s="11">
        <f t="shared" si="9"/>
        <v>-1.5625E-2</v>
      </c>
      <c r="T100" s="8"/>
      <c r="U100" s="2">
        <v>105</v>
      </c>
      <c r="V100" s="2">
        <v>90</v>
      </c>
      <c r="W100" s="2">
        <v>73</v>
      </c>
      <c r="X100" s="2">
        <v>353</v>
      </c>
      <c r="Y100" s="2">
        <v>38</v>
      </c>
      <c r="Z100" s="8">
        <v>502</v>
      </c>
      <c r="AA100" s="11">
        <f t="shared" si="10"/>
        <v>-0.99290780141843971</v>
      </c>
      <c r="AB100" s="11">
        <f t="shared" si="11"/>
        <v>-0.65727699530516437</v>
      </c>
      <c r="AC100" s="11">
        <f t="shared" si="12"/>
        <v>-0.79096045197740117</v>
      </c>
      <c r="AD100" s="13">
        <v>1.0575540000000001</v>
      </c>
      <c r="AE100" s="13">
        <v>0.89068899999999995</v>
      </c>
      <c r="AF100" s="13">
        <v>1.1155310000000001</v>
      </c>
      <c r="AG100" s="8"/>
      <c r="AH100" s="8"/>
    </row>
    <row r="101" spans="1:34">
      <c r="A101" s="2">
        <v>105</v>
      </c>
      <c r="B101" s="2">
        <v>105</v>
      </c>
      <c r="C101" s="2">
        <v>359</v>
      </c>
      <c r="D101" s="2">
        <v>94</v>
      </c>
      <c r="E101" s="2">
        <v>57</v>
      </c>
      <c r="F101" s="8">
        <v>567</v>
      </c>
      <c r="G101" s="8">
        <v>0.72207084468664851</v>
      </c>
      <c r="H101" s="8">
        <v>0.58498896247240617</v>
      </c>
      <c r="I101" s="8">
        <v>1.1048780487804879</v>
      </c>
      <c r="J101" s="8"/>
      <c r="K101" s="2">
        <v>105</v>
      </c>
      <c r="L101" s="2">
        <v>105</v>
      </c>
      <c r="M101" s="2">
        <v>286</v>
      </c>
      <c r="N101" s="2">
        <v>113</v>
      </c>
      <c r="O101" s="2">
        <v>62</v>
      </c>
      <c r="P101" s="8">
        <v>523</v>
      </c>
      <c r="Q101" s="11">
        <f t="shared" si="7"/>
        <v>0.57095709570957098</v>
      </c>
      <c r="R101" s="11">
        <f t="shared" si="8"/>
        <v>0.43358395989974935</v>
      </c>
      <c r="S101" s="11">
        <f t="shared" si="9"/>
        <v>0.49287749287749288</v>
      </c>
      <c r="T101" s="8"/>
      <c r="U101" s="2">
        <v>105</v>
      </c>
      <c r="V101" s="2">
        <v>105</v>
      </c>
      <c r="W101" s="2">
        <v>113</v>
      </c>
      <c r="X101" s="2">
        <v>280</v>
      </c>
      <c r="Y101" s="2">
        <v>78</v>
      </c>
      <c r="Z101" s="8">
        <v>549</v>
      </c>
      <c r="AA101" s="11">
        <f t="shared" si="10"/>
        <v>-0.50759878419452886</v>
      </c>
      <c r="AB101" s="11">
        <f t="shared" si="11"/>
        <v>-0.42493638676844786</v>
      </c>
      <c r="AC101" s="11">
        <f t="shared" si="12"/>
        <v>-0.46260387811634351</v>
      </c>
      <c r="AD101" s="13">
        <v>1.0212920000000001</v>
      </c>
      <c r="AE101" s="13">
        <v>0.91947900000000005</v>
      </c>
      <c r="AF101" s="13">
        <v>1.1366909999999999</v>
      </c>
      <c r="AG101" s="8"/>
      <c r="AH101" s="8"/>
    </row>
    <row r="102" spans="1:34">
      <c r="A102" s="2">
        <v>105</v>
      </c>
      <c r="B102" s="2">
        <v>120</v>
      </c>
      <c r="C102" s="2">
        <v>331</v>
      </c>
      <c r="D102" s="2">
        <v>122</v>
      </c>
      <c r="E102" s="2">
        <v>61</v>
      </c>
      <c r="F102" s="8">
        <v>575</v>
      </c>
      <c r="G102" s="8">
        <v>0.55733333333333335</v>
      </c>
      <c r="H102" s="8">
        <v>0.46136865342163358</v>
      </c>
      <c r="I102" s="8">
        <v>1.0942028985507251</v>
      </c>
      <c r="J102" s="8"/>
      <c r="K102" s="2">
        <v>105</v>
      </c>
      <c r="L102" s="2">
        <v>120</v>
      </c>
      <c r="M102" s="2">
        <v>353</v>
      </c>
      <c r="N102" s="2">
        <v>86</v>
      </c>
      <c r="O102" s="2">
        <v>57</v>
      </c>
      <c r="P102" s="8">
        <v>553</v>
      </c>
      <c r="Q102" s="11">
        <f t="shared" si="7"/>
        <v>0.80180180180180183</v>
      </c>
      <c r="R102" s="11">
        <f t="shared" si="8"/>
        <v>0.60820045558086555</v>
      </c>
      <c r="S102" s="11">
        <f t="shared" si="9"/>
        <v>0.69170984455958551</v>
      </c>
      <c r="T102" s="8"/>
      <c r="U102" s="2">
        <v>105</v>
      </c>
      <c r="V102" s="2">
        <v>120</v>
      </c>
      <c r="W102" s="2">
        <v>178</v>
      </c>
      <c r="X102" s="2">
        <v>200</v>
      </c>
      <c r="Y102" s="2">
        <v>83</v>
      </c>
      <c r="Z102" s="8">
        <v>544</v>
      </c>
      <c r="AA102" s="11">
        <f t="shared" si="10"/>
        <v>-6.7901234567901231E-2</v>
      </c>
      <c r="AB102" s="11">
        <f t="shared" si="11"/>
        <v>-5.8201058201058198E-2</v>
      </c>
      <c r="AC102" s="11">
        <f t="shared" si="12"/>
        <v>-6.2678062678062682E-2</v>
      </c>
      <c r="AD102" s="13">
        <v>0.98652399999999996</v>
      </c>
      <c r="AE102" s="13">
        <v>0.87870099999999995</v>
      </c>
      <c r="AF102" s="13">
        <v>1.07307</v>
      </c>
      <c r="AG102" s="8"/>
      <c r="AH102" s="8"/>
    </row>
    <row r="103" spans="1:34">
      <c r="A103" s="2">
        <v>105</v>
      </c>
      <c r="B103" s="2">
        <v>135</v>
      </c>
      <c r="C103" s="2">
        <v>219</v>
      </c>
      <c r="D103" s="2">
        <v>213</v>
      </c>
      <c r="E103" s="2">
        <v>61</v>
      </c>
      <c r="F103" s="8">
        <v>554</v>
      </c>
      <c r="G103" s="8">
        <v>1.6949152542372881E-2</v>
      </c>
      <c r="H103" s="8">
        <v>1.388888888888889E-2</v>
      </c>
      <c r="I103" s="8">
        <v>1.0992366412213741</v>
      </c>
      <c r="J103" s="8"/>
      <c r="K103" s="2">
        <v>105</v>
      </c>
      <c r="L103" s="2">
        <v>135</v>
      </c>
      <c r="M103" s="2">
        <v>354</v>
      </c>
      <c r="N103" s="2">
        <v>66</v>
      </c>
      <c r="O103" s="2">
        <v>62</v>
      </c>
      <c r="P103" s="8">
        <v>544</v>
      </c>
      <c r="Q103" s="11">
        <f t="shared" si="7"/>
        <v>0.88888888888888884</v>
      </c>
      <c r="R103" s="11">
        <f t="shared" si="8"/>
        <v>0.68571428571428572</v>
      </c>
      <c r="S103" s="11">
        <f t="shared" si="9"/>
        <v>0.77419354838709675</v>
      </c>
      <c r="T103" s="8"/>
      <c r="U103" s="2">
        <v>105</v>
      </c>
      <c r="V103" s="2">
        <v>135</v>
      </c>
      <c r="W103" s="2">
        <v>291</v>
      </c>
      <c r="X103" s="2">
        <v>119</v>
      </c>
      <c r="Y103" s="2">
        <v>59</v>
      </c>
      <c r="Z103" s="8">
        <v>528</v>
      </c>
      <c r="AA103" s="11">
        <f t="shared" si="10"/>
        <v>0.55844155844155841</v>
      </c>
      <c r="AB103" s="11">
        <f t="shared" si="11"/>
        <v>0.4195121951219512</v>
      </c>
      <c r="AC103" s="11">
        <f t="shared" si="12"/>
        <v>0.47910863509749302</v>
      </c>
      <c r="AD103" s="13">
        <v>1.0245109999999999</v>
      </c>
      <c r="AE103" s="13">
        <v>0.90180099999999996</v>
      </c>
      <c r="AF103" s="13">
        <v>0.955013</v>
      </c>
      <c r="AG103" s="8"/>
      <c r="AH103" s="8"/>
    </row>
    <row r="104" spans="1:34">
      <c r="A104" s="2">
        <v>105</v>
      </c>
      <c r="B104" s="2">
        <v>150</v>
      </c>
      <c r="C104" s="2">
        <v>156</v>
      </c>
      <c r="D104" s="2">
        <v>221</v>
      </c>
      <c r="E104" s="2">
        <v>69</v>
      </c>
      <c r="F104" s="8">
        <v>515</v>
      </c>
      <c r="G104" s="8">
        <v>-0.20634920634920631</v>
      </c>
      <c r="H104" s="8">
        <v>-0.17241379310344829</v>
      </c>
      <c r="I104" s="8">
        <v>1.0895953757225429</v>
      </c>
      <c r="J104" s="8"/>
      <c r="K104" s="2">
        <v>105</v>
      </c>
      <c r="L104" s="2">
        <v>150</v>
      </c>
      <c r="M104" s="2">
        <v>268</v>
      </c>
      <c r="N104" s="2">
        <v>125</v>
      </c>
      <c r="O104" s="2">
        <v>60</v>
      </c>
      <c r="P104" s="8">
        <v>513</v>
      </c>
      <c r="Q104" s="11">
        <f t="shared" si="7"/>
        <v>0.48805460750853241</v>
      </c>
      <c r="R104" s="11">
        <f t="shared" si="8"/>
        <v>0.36386768447837148</v>
      </c>
      <c r="S104" s="11">
        <f t="shared" si="9"/>
        <v>0.41690962099125367</v>
      </c>
      <c r="T104" s="8"/>
      <c r="U104" s="2">
        <v>105</v>
      </c>
      <c r="V104" s="2">
        <v>150</v>
      </c>
      <c r="W104" s="2">
        <v>381</v>
      </c>
      <c r="X104" s="2">
        <v>74</v>
      </c>
      <c r="Y104" s="2">
        <v>61</v>
      </c>
      <c r="Z104" s="8">
        <v>577</v>
      </c>
      <c r="AA104" s="11">
        <f t="shared" si="10"/>
        <v>0.85994397759103647</v>
      </c>
      <c r="AB104" s="11">
        <f t="shared" si="11"/>
        <v>0.67472527472527477</v>
      </c>
      <c r="AC104" s="11">
        <f t="shared" si="12"/>
        <v>0.75615763546798032</v>
      </c>
      <c r="AD104" s="13">
        <v>1.003827</v>
      </c>
      <c r="AE104" s="13">
        <v>0.89249599999999996</v>
      </c>
      <c r="AF104" s="13">
        <v>0.78149000000000002</v>
      </c>
      <c r="AG104" s="8"/>
      <c r="AH104" s="8"/>
    </row>
    <row r="105" spans="1:34">
      <c r="A105" s="2">
        <v>105</v>
      </c>
      <c r="B105" s="2">
        <v>165</v>
      </c>
      <c r="C105" s="2">
        <v>209</v>
      </c>
      <c r="D105" s="2">
        <v>174</v>
      </c>
      <c r="E105" s="2">
        <v>80</v>
      </c>
      <c r="F105" s="8">
        <v>543</v>
      </c>
      <c r="G105" s="8">
        <v>0.1020408163265306</v>
      </c>
      <c r="H105" s="8">
        <v>9.1383812010443863E-2</v>
      </c>
      <c r="I105" s="8">
        <v>1.055096418732782</v>
      </c>
      <c r="J105" s="8"/>
      <c r="K105" s="2">
        <v>105</v>
      </c>
      <c r="L105" s="2">
        <v>165</v>
      </c>
      <c r="M105" s="2">
        <v>202</v>
      </c>
      <c r="N105" s="2">
        <v>171</v>
      </c>
      <c r="O105" s="2">
        <v>80</v>
      </c>
      <c r="P105" s="8">
        <v>533</v>
      </c>
      <c r="Q105" s="11">
        <f t="shared" si="7"/>
        <v>9.9041533546325874E-2</v>
      </c>
      <c r="R105" s="11">
        <f t="shared" si="8"/>
        <v>8.3109919571045576E-2</v>
      </c>
      <c r="S105" s="11">
        <f t="shared" si="9"/>
        <v>9.0379008746355682E-2</v>
      </c>
      <c r="T105" s="8"/>
      <c r="U105" s="2">
        <v>105</v>
      </c>
      <c r="V105" s="2">
        <v>165</v>
      </c>
      <c r="W105" s="2">
        <v>416</v>
      </c>
      <c r="X105" s="2">
        <v>51</v>
      </c>
      <c r="Y105" s="2">
        <v>47</v>
      </c>
      <c r="Z105" s="8">
        <v>561</v>
      </c>
      <c r="AA105" s="11">
        <f t="shared" si="10"/>
        <v>1.0703812316715542</v>
      </c>
      <c r="AB105" s="11">
        <f t="shared" si="11"/>
        <v>0.78158458244111351</v>
      </c>
      <c r="AC105" s="11">
        <f t="shared" si="12"/>
        <v>0.90346534653465349</v>
      </c>
      <c r="AD105" s="13">
        <v>1.035191</v>
      </c>
      <c r="AE105" s="13">
        <v>0.89079200000000003</v>
      </c>
      <c r="AF105" s="13">
        <v>0.95173300000000005</v>
      </c>
      <c r="AG105" s="8"/>
      <c r="AH105" s="8"/>
    </row>
    <row r="106" spans="1:34">
      <c r="A106" s="2">
        <v>105</v>
      </c>
      <c r="B106" s="2">
        <v>180</v>
      </c>
      <c r="C106" s="2">
        <v>306</v>
      </c>
      <c r="D106" s="2">
        <v>110</v>
      </c>
      <c r="E106" s="2">
        <v>67</v>
      </c>
      <c r="F106" s="8">
        <v>550</v>
      </c>
      <c r="G106" s="8">
        <v>0.56000000000000005</v>
      </c>
      <c r="H106" s="8">
        <v>0.47115384615384609</v>
      </c>
      <c r="I106" s="8">
        <v>1.086161879895561</v>
      </c>
      <c r="J106" s="8"/>
      <c r="K106" s="2">
        <v>105</v>
      </c>
      <c r="L106" s="2">
        <v>180</v>
      </c>
      <c r="M106" s="2">
        <v>190</v>
      </c>
      <c r="N106" s="2">
        <v>193</v>
      </c>
      <c r="O106" s="2">
        <v>80</v>
      </c>
      <c r="P106" s="8">
        <v>543</v>
      </c>
      <c r="Q106" s="11">
        <f t="shared" si="7"/>
        <v>-9.2879256965944269E-3</v>
      </c>
      <c r="R106" s="11">
        <f t="shared" si="8"/>
        <v>-7.832898172323759E-3</v>
      </c>
      <c r="S106" s="11">
        <f t="shared" si="9"/>
        <v>-8.4985835694051E-3</v>
      </c>
      <c r="T106" s="8"/>
      <c r="U106" s="2">
        <v>105</v>
      </c>
      <c r="V106" s="2">
        <v>180</v>
      </c>
      <c r="W106" s="2">
        <v>391</v>
      </c>
      <c r="X106" s="2">
        <v>59</v>
      </c>
      <c r="Y106" s="2">
        <v>50</v>
      </c>
      <c r="Z106" s="8">
        <v>550</v>
      </c>
      <c r="AA106" s="11">
        <f t="shared" si="10"/>
        <v>1.0060606060606061</v>
      </c>
      <c r="AB106" s="11">
        <f t="shared" si="11"/>
        <v>0.73777777777777775</v>
      </c>
      <c r="AC106" s="11">
        <f t="shared" si="12"/>
        <v>0.85128205128205126</v>
      </c>
      <c r="AD106" s="13">
        <v>1.075637</v>
      </c>
      <c r="AE106" s="13">
        <v>0.93725599999999998</v>
      </c>
      <c r="AF106" s="13">
        <v>1.1401559999999999</v>
      </c>
      <c r="AG106" s="8"/>
      <c r="AH106" s="8"/>
    </row>
    <row r="107" spans="1:34">
      <c r="A107" s="2">
        <v>120</v>
      </c>
      <c r="B107" s="2">
        <v>0</v>
      </c>
      <c r="C107" s="2">
        <v>122</v>
      </c>
      <c r="D107" s="2">
        <v>304</v>
      </c>
      <c r="E107" s="2">
        <v>50</v>
      </c>
      <c r="F107" s="8">
        <v>526</v>
      </c>
      <c r="G107" s="8">
        <v>-0.55828220858895705</v>
      </c>
      <c r="H107" s="8">
        <v>-0.42723004694835681</v>
      </c>
      <c r="I107" s="8">
        <v>1.132978723404255</v>
      </c>
      <c r="J107" s="8"/>
      <c r="K107" s="2">
        <v>120</v>
      </c>
      <c r="L107" s="2">
        <v>0</v>
      </c>
      <c r="M107" s="2">
        <v>212</v>
      </c>
      <c r="N107" s="2">
        <v>193</v>
      </c>
      <c r="O107" s="2">
        <v>67</v>
      </c>
      <c r="P107" s="8">
        <v>539</v>
      </c>
      <c r="Q107" s="11">
        <f t="shared" si="7"/>
        <v>5.9561128526645767E-2</v>
      </c>
      <c r="R107" s="11">
        <f t="shared" si="8"/>
        <v>4.6913580246913583E-2</v>
      </c>
      <c r="S107" s="11">
        <f t="shared" si="9"/>
        <v>5.2486187845303865E-2</v>
      </c>
      <c r="T107" s="8"/>
      <c r="U107" s="2">
        <v>120</v>
      </c>
      <c r="V107" s="2">
        <v>0</v>
      </c>
      <c r="W107" s="2">
        <v>378</v>
      </c>
      <c r="X107" s="2">
        <v>66</v>
      </c>
      <c r="Y107" s="2">
        <v>50</v>
      </c>
      <c r="Z107" s="8">
        <v>544</v>
      </c>
      <c r="AA107" s="11">
        <f t="shared" si="10"/>
        <v>0.96296296296296291</v>
      </c>
      <c r="AB107" s="11">
        <f t="shared" si="11"/>
        <v>0.70270270270270274</v>
      </c>
      <c r="AC107" s="11">
        <f t="shared" si="12"/>
        <v>0.8125</v>
      </c>
      <c r="AD107" s="13">
        <v>1.056546</v>
      </c>
      <c r="AE107" s="13">
        <v>0.91108699999999998</v>
      </c>
      <c r="AF107" s="13">
        <v>0.56857800000000003</v>
      </c>
      <c r="AG107" s="8"/>
      <c r="AH107" s="8"/>
    </row>
    <row r="108" spans="1:34">
      <c r="A108" s="2">
        <v>120</v>
      </c>
      <c r="B108" s="2">
        <v>15</v>
      </c>
      <c r="C108" s="2">
        <v>218</v>
      </c>
      <c r="D108" s="2">
        <v>201</v>
      </c>
      <c r="E108" s="2">
        <v>61</v>
      </c>
      <c r="F108" s="8">
        <v>541</v>
      </c>
      <c r="G108" s="8">
        <v>4.9853372434017593E-2</v>
      </c>
      <c r="H108" s="8">
        <v>4.0572792362768499E-2</v>
      </c>
      <c r="I108" s="8">
        <v>1.102631578947368</v>
      </c>
      <c r="J108" s="8"/>
      <c r="K108" s="2">
        <v>120</v>
      </c>
      <c r="L108" s="2">
        <v>15</v>
      </c>
      <c r="M108" s="2">
        <v>195</v>
      </c>
      <c r="N108" s="2">
        <v>181</v>
      </c>
      <c r="O108" s="2">
        <v>84</v>
      </c>
      <c r="P108" s="8">
        <v>544</v>
      </c>
      <c r="Q108" s="11">
        <f t="shared" si="7"/>
        <v>4.3209876543209874E-2</v>
      </c>
      <c r="R108" s="11">
        <f t="shared" si="8"/>
        <v>3.7234042553191488E-2</v>
      </c>
      <c r="S108" s="11">
        <f t="shared" si="9"/>
        <v>0.04</v>
      </c>
      <c r="T108" s="8"/>
      <c r="U108" s="2">
        <v>120</v>
      </c>
      <c r="V108" s="2">
        <v>15</v>
      </c>
      <c r="W108" s="2">
        <v>415</v>
      </c>
      <c r="X108" s="2">
        <v>58</v>
      </c>
      <c r="Y108" s="2">
        <v>46</v>
      </c>
      <c r="Z108" s="8">
        <v>565</v>
      </c>
      <c r="AA108" s="11">
        <f t="shared" si="10"/>
        <v>1.0347826086956522</v>
      </c>
      <c r="AB108" s="11">
        <f t="shared" si="11"/>
        <v>0.7547568710359408</v>
      </c>
      <c r="AC108" s="11">
        <f t="shared" si="12"/>
        <v>0.87286063569682149</v>
      </c>
      <c r="AD108" s="13">
        <v>1.0173909999999999</v>
      </c>
      <c r="AE108" s="13">
        <v>0.87737799999999999</v>
      </c>
      <c r="AF108" s="13">
        <v>0.93642999999999998</v>
      </c>
      <c r="AG108" s="8"/>
      <c r="AH108" s="8"/>
    </row>
    <row r="109" spans="1:34">
      <c r="A109" s="2">
        <v>120</v>
      </c>
      <c r="B109" s="2">
        <v>30</v>
      </c>
      <c r="C109" s="2">
        <v>256</v>
      </c>
      <c r="D109" s="2">
        <v>158</v>
      </c>
      <c r="E109" s="2">
        <v>69</v>
      </c>
      <c r="F109" s="8">
        <v>552</v>
      </c>
      <c r="G109" s="8">
        <v>0.27840909090909088</v>
      </c>
      <c r="H109" s="8">
        <v>0.2367149758454106</v>
      </c>
      <c r="I109" s="8">
        <v>1.0809399477806789</v>
      </c>
      <c r="J109" s="8"/>
      <c r="K109" s="2">
        <v>120</v>
      </c>
      <c r="L109" s="2">
        <v>30</v>
      </c>
      <c r="M109" s="2">
        <v>274</v>
      </c>
      <c r="N109" s="2">
        <v>153</v>
      </c>
      <c r="O109" s="2">
        <v>71</v>
      </c>
      <c r="P109" s="8">
        <v>569</v>
      </c>
      <c r="Q109" s="11">
        <f t="shared" si="7"/>
        <v>0.34670487106017189</v>
      </c>
      <c r="R109" s="11">
        <f t="shared" si="8"/>
        <v>0.28337236533957844</v>
      </c>
      <c r="S109" s="11">
        <f t="shared" si="9"/>
        <v>0.31185567010309279</v>
      </c>
      <c r="T109" s="8"/>
      <c r="U109" s="2">
        <v>120</v>
      </c>
      <c r="V109" s="2">
        <v>30</v>
      </c>
      <c r="W109" s="2">
        <v>379</v>
      </c>
      <c r="X109" s="2">
        <v>69</v>
      </c>
      <c r="Y109" s="2">
        <v>50</v>
      </c>
      <c r="Z109" s="8">
        <v>548</v>
      </c>
      <c r="AA109" s="11">
        <f t="shared" si="10"/>
        <v>0.94512195121951215</v>
      </c>
      <c r="AB109" s="11">
        <f t="shared" si="11"/>
        <v>0.6919642857142857</v>
      </c>
      <c r="AC109" s="11">
        <f t="shared" si="12"/>
        <v>0.7989690721649485</v>
      </c>
      <c r="AD109" s="13">
        <v>1.019115</v>
      </c>
      <c r="AE109" s="13">
        <v>0.890571</v>
      </c>
      <c r="AF109" s="13">
        <v>1.0486</v>
      </c>
      <c r="AG109" s="8"/>
      <c r="AH109" s="8"/>
    </row>
    <row r="110" spans="1:34">
      <c r="A110" s="2">
        <v>120</v>
      </c>
      <c r="B110" s="2">
        <v>45</v>
      </c>
      <c r="C110" s="2">
        <v>174</v>
      </c>
      <c r="D110" s="2">
        <v>191</v>
      </c>
      <c r="E110" s="2">
        <v>78</v>
      </c>
      <c r="F110" s="8">
        <v>521</v>
      </c>
      <c r="G110" s="8">
        <v>-5.2959501557632398E-2</v>
      </c>
      <c r="H110" s="8">
        <v>-4.6575342465753428E-2</v>
      </c>
      <c r="I110" s="8">
        <v>1.064139941690962</v>
      </c>
      <c r="J110" s="8"/>
      <c r="K110" s="2">
        <v>120</v>
      </c>
      <c r="L110" s="2">
        <v>45</v>
      </c>
      <c r="M110" s="2">
        <v>364</v>
      </c>
      <c r="N110" s="2">
        <v>68</v>
      </c>
      <c r="O110" s="2">
        <v>60</v>
      </c>
      <c r="P110" s="8">
        <v>552</v>
      </c>
      <c r="Q110" s="11">
        <f t="shared" si="7"/>
        <v>0.89156626506024095</v>
      </c>
      <c r="R110" s="11">
        <f t="shared" si="8"/>
        <v>0.68518518518518523</v>
      </c>
      <c r="S110" s="11">
        <f t="shared" si="9"/>
        <v>0.77486910994764402</v>
      </c>
      <c r="T110" s="8"/>
      <c r="U110" s="2">
        <v>120</v>
      </c>
      <c r="V110" s="2">
        <v>45</v>
      </c>
      <c r="W110" s="2">
        <v>307</v>
      </c>
      <c r="X110" s="2">
        <v>103</v>
      </c>
      <c r="Y110" s="2">
        <v>74</v>
      </c>
      <c r="Z110" s="8">
        <v>558</v>
      </c>
      <c r="AA110" s="11">
        <f t="shared" si="10"/>
        <v>0.60355029585798814</v>
      </c>
      <c r="AB110" s="11">
        <f t="shared" si="11"/>
        <v>0.4975609756097561</v>
      </c>
      <c r="AC110" s="11">
        <f t="shared" si="12"/>
        <v>0.54545454545454541</v>
      </c>
      <c r="AD110" s="13">
        <v>1.0369470000000001</v>
      </c>
      <c r="AE110" s="13">
        <v>0.92108400000000001</v>
      </c>
      <c r="AF110" s="13">
        <v>0.97189199999999998</v>
      </c>
      <c r="AG110" s="8"/>
      <c r="AH110" s="8"/>
    </row>
    <row r="111" spans="1:34">
      <c r="A111" s="2">
        <v>120</v>
      </c>
      <c r="B111" s="2">
        <v>60</v>
      </c>
      <c r="C111" s="2">
        <v>117</v>
      </c>
      <c r="D111" s="2">
        <v>304</v>
      </c>
      <c r="E111" s="2">
        <v>67</v>
      </c>
      <c r="F111" s="8">
        <v>555</v>
      </c>
      <c r="G111" s="8">
        <v>-0.52676056338028165</v>
      </c>
      <c r="H111" s="8">
        <v>-0.44418052256532059</v>
      </c>
      <c r="I111" s="8">
        <v>1.0850515463917521</v>
      </c>
      <c r="J111" s="8"/>
      <c r="K111" s="2">
        <v>120</v>
      </c>
      <c r="L111" s="2">
        <v>60</v>
      </c>
      <c r="M111" s="2">
        <v>379</v>
      </c>
      <c r="N111" s="2">
        <v>60</v>
      </c>
      <c r="O111" s="2">
        <v>68</v>
      </c>
      <c r="P111" s="8">
        <v>575</v>
      </c>
      <c r="Q111" s="11">
        <f t="shared" si="7"/>
        <v>0.89859154929577467</v>
      </c>
      <c r="R111" s="11">
        <f t="shared" si="8"/>
        <v>0.72665148063781326</v>
      </c>
      <c r="S111" s="11">
        <f t="shared" si="9"/>
        <v>0.80352644836272036</v>
      </c>
      <c r="T111" s="8"/>
      <c r="U111" s="2">
        <v>120</v>
      </c>
      <c r="V111" s="2">
        <v>60</v>
      </c>
      <c r="W111" s="2">
        <v>201</v>
      </c>
      <c r="X111" s="2">
        <v>225</v>
      </c>
      <c r="Y111" s="2">
        <v>62</v>
      </c>
      <c r="Z111" s="8">
        <v>550</v>
      </c>
      <c r="AA111" s="11">
        <f t="shared" si="10"/>
        <v>-7.2727272727272724E-2</v>
      </c>
      <c r="AB111" s="11">
        <f t="shared" si="11"/>
        <v>-5.6338028169014086E-2</v>
      </c>
      <c r="AC111" s="11">
        <f t="shared" si="12"/>
        <v>-6.3492063492063489E-2</v>
      </c>
      <c r="AD111" s="13">
        <v>1.0207919999999999</v>
      </c>
      <c r="AE111" s="13">
        <v>0.92569400000000002</v>
      </c>
      <c r="AF111" s="13">
        <v>0.57667400000000002</v>
      </c>
      <c r="AG111" s="8"/>
      <c r="AH111" s="8"/>
    </row>
    <row r="112" spans="1:34">
      <c r="A112" s="2">
        <v>120</v>
      </c>
      <c r="B112" s="2">
        <v>75</v>
      </c>
      <c r="C112" s="2">
        <v>87</v>
      </c>
      <c r="D112" s="2">
        <v>358</v>
      </c>
      <c r="E112" s="2">
        <v>49</v>
      </c>
      <c r="F112" s="8">
        <v>543</v>
      </c>
      <c r="G112" s="8">
        <v>-0.79008746355685133</v>
      </c>
      <c r="H112" s="8">
        <v>-0.60898876404494384</v>
      </c>
      <c r="I112" s="8">
        <v>1.1294416243654819</v>
      </c>
      <c r="J112" s="8"/>
      <c r="K112" s="2">
        <v>120</v>
      </c>
      <c r="L112" s="2">
        <v>75</v>
      </c>
      <c r="M112" s="2">
        <v>293</v>
      </c>
      <c r="N112" s="2">
        <v>133</v>
      </c>
      <c r="O112" s="2">
        <v>62</v>
      </c>
      <c r="P112" s="8">
        <v>550</v>
      </c>
      <c r="Q112" s="11">
        <f t="shared" si="7"/>
        <v>0.48484848484848486</v>
      </c>
      <c r="R112" s="11">
        <f t="shared" si="8"/>
        <v>0.37558685446009388</v>
      </c>
      <c r="S112" s="11">
        <f t="shared" si="9"/>
        <v>0.42328042328042326</v>
      </c>
      <c r="T112" s="8"/>
      <c r="U112" s="2">
        <v>120</v>
      </c>
      <c r="V112" s="2">
        <v>75</v>
      </c>
      <c r="W112" s="2">
        <v>119</v>
      </c>
      <c r="X112" s="2">
        <v>296</v>
      </c>
      <c r="Y112" s="2">
        <v>71</v>
      </c>
      <c r="Z112" s="8">
        <v>557</v>
      </c>
      <c r="AA112" s="11">
        <f t="shared" si="10"/>
        <v>-0.52522255192878342</v>
      </c>
      <c r="AB112" s="11">
        <f t="shared" si="11"/>
        <v>-0.42650602409638555</v>
      </c>
      <c r="AC112" s="11">
        <f t="shared" si="12"/>
        <v>-0.47074468085106386</v>
      </c>
      <c r="AD112" s="13">
        <v>1.0325610000000001</v>
      </c>
      <c r="AE112" s="13">
        <v>0.91631399999999996</v>
      </c>
      <c r="AF112" s="13">
        <v>0.28578799999999999</v>
      </c>
      <c r="AG112" s="8"/>
      <c r="AH112" s="8"/>
    </row>
    <row r="113" spans="1:34">
      <c r="A113" s="2">
        <v>120</v>
      </c>
      <c r="B113" s="2">
        <v>90</v>
      </c>
      <c r="C113" s="2">
        <v>132</v>
      </c>
      <c r="D113" s="2">
        <v>276</v>
      </c>
      <c r="E113" s="2">
        <v>73</v>
      </c>
      <c r="F113" s="8">
        <v>554</v>
      </c>
      <c r="G113" s="8">
        <v>-0.40677966101694918</v>
      </c>
      <c r="H113" s="8">
        <v>-0.35294117647058831</v>
      </c>
      <c r="I113" s="8">
        <v>1.070866141732284</v>
      </c>
      <c r="J113" s="8"/>
      <c r="K113" s="2">
        <v>120</v>
      </c>
      <c r="L113" s="2">
        <v>90</v>
      </c>
      <c r="M113" s="2">
        <v>207</v>
      </c>
      <c r="N113" s="2">
        <v>181</v>
      </c>
      <c r="O113" s="2">
        <v>66</v>
      </c>
      <c r="P113" s="8">
        <v>520</v>
      </c>
      <c r="Q113" s="11">
        <f t="shared" si="7"/>
        <v>8.666666666666667E-2</v>
      </c>
      <c r="R113" s="11">
        <f t="shared" si="8"/>
        <v>6.7010309278350513E-2</v>
      </c>
      <c r="S113" s="11">
        <f t="shared" si="9"/>
        <v>7.5581395348837205E-2</v>
      </c>
      <c r="T113" s="8"/>
      <c r="U113" s="2">
        <v>120</v>
      </c>
      <c r="V113" s="2">
        <v>90</v>
      </c>
      <c r="W113" s="2">
        <v>68</v>
      </c>
      <c r="X113" s="2">
        <v>356</v>
      </c>
      <c r="Y113" s="2">
        <v>48</v>
      </c>
      <c r="Z113" s="8">
        <v>520</v>
      </c>
      <c r="AA113" s="11">
        <f t="shared" si="10"/>
        <v>-0.96</v>
      </c>
      <c r="AB113" s="11">
        <f t="shared" si="11"/>
        <v>-0.67924528301886788</v>
      </c>
      <c r="AC113" s="11">
        <f t="shared" si="12"/>
        <v>-0.79558011049723754</v>
      </c>
      <c r="AD113" s="13">
        <v>1.017387</v>
      </c>
      <c r="AE113" s="13">
        <v>0.88235699999999995</v>
      </c>
      <c r="AF113" s="13">
        <v>0.57677999999999996</v>
      </c>
      <c r="AG113" s="8"/>
      <c r="AH113" s="8"/>
    </row>
    <row r="114" spans="1:34">
      <c r="A114" s="2">
        <v>120</v>
      </c>
      <c r="B114" s="2">
        <v>105</v>
      </c>
      <c r="C114" s="2">
        <v>209</v>
      </c>
      <c r="D114" s="2">
        <v>190</v>
      </c>
      <c r="E114" s="2">
        <v>76</v>
      </c>
      <c r="F114" s="8">
        <v>551</v>
      </c>
      <c r="G114" s="8">
        <v>5.4131054131054131E-2</v>
      </c>
      <c r="H114" s="8">
        <v>4.7619047619047623E-2</v>
      </c>
      <c r="I114" s="8">
        <v>1.0640000000000001</v>
      </c>
      <c r="J114" s="8"/>
      <c r="K114" s="2">
        <v>120</v>
      </c>
      <c r="L114" s="2">
        <v>105</v>
      </c>
      <c r="M114" s="2">
        <v>190</v>
      </c>
      <c r="N114" s="2">
        <v>205</v>
      </c>
      <c r="O114" s="2">
        <v>62</v>
      </c>
      <c r="P114" s="8">
        <v>519</v>
      </c>
      <c r="Q114" s="11">
        <f t="shared" si="7"/>
        <v>-5.016722408026756E-2</v>
      </c>
      <c r="R114" s="11">
        <f t="shared" si="8"/>
        <v>-3.7974683544303799E-2</v>
      </c>
      <c r="S114" s="11">
        <f t="shared" si="9"/>
        <v>-4.3227665706051875E-2</v>
      </c>
      <c r="T114" s="8"/>
      <c r="U114" s="2">
        <v>120</v>
      </c>
      <c r="V114" s="2">
        <v>105</v>
      </c>
      <c r="W114" s="2">
        <v>44</v>
      </c>
      <c r="X114" s="2">
        <v>387</v>
      </c>
      <c r="Y114" s="2">
        <v>49</v>
      </c>
      <c r="Z114" s="8">
        <v>529</v>
      </c>
      <c r="AA114" s="11">
        <f t="shared" si="10"/>
        <v>-1.110032362459547</v>
      </c>
      <c r="AB114" s="11">
        <f t="shared" si="11"/>
        <v>-0.79582366589327147</v>
      </c>
      <c r="AC114" s="11">
        <f t="shared" si="12"/>
        <v>-0.927027027027027</v>
      </c>
      <c r="AD114" s="13">
        <v>1.055016</v>
      </c>
      <c r="AE114" s="13">
        <v>0.89791200000000004</v>
      </c>
      <c r="AF114" s="13">
        <v>0.96351399999999998</v>
      </c>
      <c r="AG114" s="8"/>
      <c r="AH114" s="8"/>
    </row>
    <row r="115" spans="1:34">
      <c r="A115" s="2">
        <v>120</v>
      </c>
      <c r="B115" s="2">
        <v>120</v>
      </c>
      <c r="C115" s="2">
        <v>234</v>
      </c>
      <c r="D115" s="2">
        <v>140</v>
      </c>
      <c r="E115" s="2">
        <v>74</v>
      </c>
      <c r="F115" s="8">
        <v>522</v>
      </c>
      <c r="G115" s="8">
        <v>0.29192546583850931</v>
      </c>
      <c r="H115" s="8">
        <v>0.25133689839572187</v>
      </c>
      <c r="I115" s="8">
        <v>1.0747126436781611</v>
      </c>
      <c r="J115" s="8"/>
      <c r="K115" s="2">
        <v>120</v>
      </c>
      <c r="L115" s="2">
        <v>120</v>
      </c>
      <c r="M115" s="2">
        <v>297</v>
      </c>
      <c r="N115" s="2">
        <v>109</v>
      </c>
      <c r="O115" s="2">
        <v>68</v>
      </c>
      <c r="P115" s="8">
        <v>542</v>
      </c>
      <c r="Q115" s="11">
        <f t="shared" si="7"/>
        <v>0.58385093167701863</v>
      </c>
      <c r="R115" s="11">
        <f t="shared" si="8"/>
        <v>0.46305418719211822</v>
      </c>
      <c r="S115" s="11">
        <f t="shared" si="9"/>
        <v>0.51648351648351654</v>
      </c>
      <c r="T115" s="8"/>
      <c r="U115" s="2">
        <v>120</v>
      </c>
      <c r="V115" s="2">
        <v>120</v>
      </c>
      <c r="W115" s="2">
        <v>72</v>
      </c>
      <c r="X115" s="2">
        <v>410</v>
      </c>
      <c r="Y115" s="2">
        <v>50</v>
      </c>
      <c r="Z115" s="8">
        <v>582</v>
      </c>
      <c r="AA115" s="11">
        <f t="shared" si="10"/>
        <v>-0.93370165745856348</v>
      </c>
      <c r="AB115" s="11">
        <f t="shared" si="11"/>
        <v>-0.70124481327800825</v>
      </c>
      <c r="AC115" s="11">
        <f t="shared" si="12"/>
        <v>-0.80094786729857825</v>
      </c>
      <c r="AD115" s="13">
        <v>1.0672029999999999</v>
      </c>
      <c r="AE115" s="13">
        <v>0.93531900000000001</v>
      </c>
      <c r="AF115" s="13">
        <v>1.0929819999999999</v>
      </c>
      <c r="AG115" s="8"/>
      <c r="AH115" s="8"/>
    </row>
    <row r="116" spans="1:34">
      <c r="A116" s="2">
        <v>120</v>
      </c>
      <c r="B116" s="2">
        <v>135</v>
      </c>
      <c r="C116" s="2">
        <v>191</v>
      </c>
      <c r="D116" s="2">
        <v>188</v>
      </c>
      <c r="E116" s="2">
        <v>82</v>
      </c>
      <c r="F116" s="8">
        <v>543</v>
      </c>
      <c r="G116" s="8">
        <v>8.7463556851311956E-3</v>
      </c>
      <c r="H116" s="8">
        <v>7.9155672823219003E-3</v>
      </c>
      <c r="I116" s="8">
        <v>1.0498614958448751</v>
      </c>
      <c r="J116" s="8"/>
      <c r="K116" s="2">
        <v>120</v>
      </c>
      <c r="L116" s="2">
        <v>135</v>
      </c>
      <c r="M116" s="2">
        <v>389</v>
      </c>
      <c r="N116" s="2">
        <v>60</v>
      </c>
      <c r="O116" s="2">
        <v>58</v>
      </c>
      <c r="P116" s="8">
        <v>565</v>
      </c>
      <c r="Q116" s="11">
        <f t="shared" si="7"/>
        <v>0.95362318840579707</v>
      </c>
      <c r="R116" s="11">
        <f t="shared" si="8"/>
        <v>0.732739420935412</v>
      </c>
      <c r="S116" s="11">
        <f t="shared" si="9"/>
        <v>0.82871536523929468</v>
      </c>
      <c r="T116" s="8"/>
      <c r="U116" s="2">
        <v>120</v>
      </c>
      <c r="V116" s="2">
        <v>135</v>
      </c>
      <c r="W116" s="2">
        <v>112</v>
      </c>
      <c r="X116" s="2">
        <v>314</v>
      </c>
      <c r="Y116" s="2">
        <v>79</v>
      </c>
      <c r="Z116" s="8">
        <v>584</v>
      </c>
      <c r="AA116" s="11">
        <f t="shared" si="10"/>
        <v>-0.55494505494505497</v>
      </c>
      <c r="AB116" s="11">
        <f t="shared" si="11"/>
        <v>-0.47417840375586856</v>
      </c>
      <c r="AC116" s="11">
        <f t="shared" si="12"/>
        <v>-0.51139240506329109</v>
      </c>
      <c r="AD116" s="13">
        <v>1.0516669999999999</v>
      </c>
      <c r="AE116" s="13">
        <v>0.93583000000000005</v>
      </c>
      <c r="AF116" s="13">
        <v>0.98669200000000001</v>
      </c>
      <c r="AG116" s="8"/>
      <c r="AH116" s="8"/>
    </row>
    <row r="117" spans="1:34">
      <c r="A117" s="2">
        <v>120</v>
      </c>
      <c r="B117" s="2">
        <v>150</v>
      </c>
      <c r="C117" s="2">
        <v>120</v>
      </c>
      <c r="D117" s="2">
        <v>293</v>
      </c>
      <c r="E117" s="2">
        <v>44</v>
      </c>
      <c r="F117" s="8">
        <v>501</v>
      </c>
      <c r="G117" s="8">
        <v>-0.57475083056478404</v>
      </c>
      <c r="H117" s="8">
        <v>-0.41888619854721548</v>
      </c>
      <c r="I117" s="8">
        <v>1.1568627450980391</v>
      </c>
      <c r="J117" s="8"/>
      <c r="K117" s="2">
        <v>120</v>
      </c>
      <c r="L117" s="2">
        <v>150</v>
      </c>
      <c r="M117" s="2">
        <v>377</v>
      </c>
      <c r="N117" s="2">
        <v>73</v>
      </c>
      <c r="O117" s="2">
        <v>68</v>
      </c>
      <c r="P117" s="8">
        <v>586</v>
      </c>
      <c r="Q117" s="11">
        <f t="shared" si="7"/>
        <v>0.8306010928961749</v>
      </c>
      <c r="R117" s="11">
        <f t="shared" si="8"/>
        <v>0.67555555555555558</v>
      </c>
      <c r="S117" s="11">
        <f t="shared" si="9"/>
        <v>0.74509803921568629</v>
      </c>
      <c r="T117" s="8"/>
      <c r="U117" s="2">
        <v>120</v>
      </c>
      <c r="V117" s="2">
        <v>150</v>
      </c>
      <c r="W117" s="2">
        <v>175</v>
      </c>
      <c r="X117" s="2">
        <v>200</v>
      </c>
      <c r="Y117" s="2">
        <v>66</v>
      </c>
      <c r="Z117" s="8">
        <v>507</v>
      </c>
      <c r="AA117" s="11">
        <f t="shared" si="10"/>
        <v>-8.7108013937282236E-2</v>
      </c>
      <c r="AB117" s="11">
        <f t="shared" si="11"/>
        <v>-6.6666666666666666E-2</v>
      </c>
      <c r="AC117" s="11">
        <f t="shared" si="12"/>
        <v>-7.5528700906344406E-2</v>
      </c>
      <c r="AD117" s="13">
        <v>1.003349</v>
      </c>
      <c r="AE117" s="13">
        <v>0.89724599999999999</v>
      </c>
      <c r="AF117" s="13">
        <v>0.53342100000000003</v>
      </c>
      <c r="AG117" s="8"/>
      <c r="AH117" s="8"/>
    </row>
    <row r="118" spans="1:34">
      <c r="A118" s="2">
        <v>120</v>
      </c>
      <c r="B118" s="2">
        <v>165</v>
      </c>
      <c r="C118" s="2">
        <v>84</v>
      </c>
      <c r="D118" s="2">
        <v>333</v>
      </c>
      <c r="E118" s="2">
        <v>60</v>
      </c>
      <c r="F118" s="8">
        <v>537</v>
      </c>
      <c r="G118" s="8">
        <v>-0.73887240356083084</v>
      </c>
      <c r="H118" s="8">
        <v>-0.59712230215827333</v>
      </c>
      <c r="I118" s="8">
        <v>1.1061007957559681</v>
      </c>
      <c r="J118" s="8"/>
      <c r="K118" s="2">
        <v>120</v>
      </c>
      <c r="L118" s="2">
        <v>165</v>
      </c>
      <c r="M118" s="2">
        <v>296</v>
      </c>
      <c r="N118" s="2">
        <v>138</v>
      </c>
      <c r="O118" s="2">
        <v>53</v>
      </c>
      <c r="P118" s="8">
        <v>540</v>
      </c>
      <c r="Q118" s="11">
        <f t="shared" si="7"/>
        <v>0.49375000000000002</v>
      </c>
      <c r="R118" s="11">
        <f t="shared" si="8"/>
        <v>0.36405529953917048</v>
      </c>
      <c r="S118" s="11">
        <f t="shared" si="9"/>
        <v>0.41909814323607425</v>
      </c>
      <c r="T118" s="8"/>
      <c r="U118" s="2">
        <v>120</v>
      </c>
      <c r="V118" s="2">
        <v>165</v>
      </c>
      <c r="W118" s="2">
        <v>289</v>
      </c>
      <c r="X118" s="2">
        <v>117</v>
      </c>
      <c r="Y118" s="2">
        <v>61</v>
      </c>
      <c r="Z118" s="8">
        <v>528</v>
      </c>
      <c r="AA118" s="11">
        <f t="shared" si="10"/>
        <v>0.55844155844155841</v>
      </c>
      <c r="AB118" s="11">
        <f t="shared" si="11"/>
        <v>0.42364532019704432</v>
      </c>
      <c r="AC118" s="11">
        <f t="shared" si="12"/>
        <v>0.48179271708683474</v>
      </c>
      <c r="AD118" s="13">
        <v>1.0235879999999999</v>
      </c>
      <c r="AE118" s="13">
        <v>0.90865200000000002</v>
      </c>
      <c r="AF118" s="13">
        <v>0.29639799999999999</v>
      </c>
      <c r="AG118" s="8"/>
      <c r="AH118" s="8"/>
    </row>
    <row r="119" spans="1:34">
      <c r="A119" s="2">
        <v>120</v>
      </c>
      <c r="B119" s="2">
        <v>180</v>
      </c>
      <c r="C119" s="2">
        <v>122</v>
      </c>
      <c r="D119" s="2">
        <v>277</v>
      </c>
      <c r="E119" s="2">
        <v>66</v>
      </c>
      <c r="F119" s="8">
        <v>531</v>
      </c>
      <c r="G119" s="8">
        <v>-0.46827794561933528</v>
      </c>
      <c r="H119" s="8">
        <v>-0.38847117794486208</v>
      </c>
      <c r="I119" s="8">
        <v>1.0931506849315069</v>
      </c>
      <c r="J119" s="8"/>
      <c r="K119" s="2">
        <v>120</v>
      </c>
      <c r="L119" s="2">
        <v>180</v>
      </c>
      <c r="M119" s="2">
        <v>208</v>
      </c>
      <c r="N119" s="2">
        <v>206</v>
      </c>
      <c r="O119" s="2">
        <v>67</v>
      </c>
      <c r="P119" s="8">
        <v>548</v>
      </c>
      <c r="Q119" s="11">
        <f t="shared" si="7"/>
        <v>6.0975609756097563E-3</v>
      </c>
      <c r="R119" s="11">
        <f t="shared" si="8"/>
        <v>4.830917874396135E-3</v>
      </c>
      <c r="S119" s="11">
        <f t="shared" si="9"/>
        <v>5.3908355795148251E-3</v>
      </c>
      <c r="T119" s="8"/>
      <c r="U119" s="2">
        <v>120</v>
      </c>
      <c r="V119" s="2">
        <v>180</v>
      </c>
      <c r="W119" s="2">
        <v>365</v>
      </c>
      <c r="X119" s="2">
        <v>75</v>
      </c>
      <c r="Y119" s="2">
        <v>67</v>
      </c>
      <c r="Z119" s="8">
        <v>574</v>
      </c>
      <c r="AA119" s="11">
        <f t="shared" si="10"/>
        <v>0.8192090395480226</v>
      </c>
      <c r="AB119" s="11">
        <f t="shared" si="11"/>
        <v>0.65909090909090906</v>
      </c>
      <c r="AC119" s="11">
        <f t="shared" si="12"/>
        <v>0.73047858942065491</v>
      </c>
      <c r="AD119" s="13">
        <v>0.97179700000000002</v>
      </c>
      <c r="AE119" s="13">
        <v>0.88251299999999999</v>
      </c>
      <c r="AF119" s="13">
        <v>0.54301900000000003</v>
      </c>
      <c r="AG119" s="8"/>
      <c r="AH119" s="8"/>
    </row>
    <row r="120" spans="1:34">
      <c r="A120" s="2">
        <v>135</v>
      </c>
      <c r="B120" s="2">
        <v>0</v>
      </c>
      <c r="C120" s="2">
        <v>69</v>
      </c>
      <c r="D120" s="2">
        <v>454</v>
      </c>
      <c r="E120" s="2">
        <v>41</v>
      </c>
      <c r="F120" s="8">
        <v>605</v>
      </c>
      <c r="G120" s="8">
        <v>-0.95061728395061729</v>
      </c>
      <c r="H120" s="8">
        <v>-0.73613766730401531</v>
      </c>
      <c r="I120" s="8">
        <v>1.1271551724137929</v>
      </c>
      <c r="J120" s="8"/>
      <c r="K120" s="2">
        <v>135</v>
      </c>
      <c r="L120" s="2">
        <v>0</v>
      </c>
      <c r="M120" s="2">
        <v>186</v>
      </c>
      <c r="N120" s="2">
        <v>212</v>
      </c>
      <c r="O120" s="2">
        <v>69</v>
      </c>
      <c r="P120" s="8">
        <v>536</v>
      </c>
      <c r="Q120" s="11">
        <f t="shared" si="7"/>
        <v>-8.2278481012658222E-2</v>
      </c>
      <c r="R120" s="11">
        <f t="shared" si="8"/>
        <v>-6.5326633165829151E-2</v>
      </c>
      <c r="S120" s="11">
        <f t="shared" si="9"/>
        <v>-7.2829131652661069E-2</v>
      </c>
      <c r="T120" s="8"/>
      <c r="U120" s="2">
        <v>135</v>
      </c>
      <c r="V120" s="2">
        <v>0</v>
      </c>
      <c r="W120" s="2">
        <v>229</v>
      </c>
      <c r="X120" s="2">
        <v>188</v>
      </c>
      <c r="Y120" s="2">
        <v>85</v>
      </c>
      <c r="Z120" s="8">
        <v>587</v>
      </c>
      <c r="AA120" s="11">
        <f t="shared" si="10"/>
        <v>0.11171662125340599</v>
      </c>
      <c r="AB120" s="11">
        <f t="shared" si="11"/>
        <v>9.8321342925659472E-2</v>
      </c>
      <c r="AC120" s="11">
        <f t="shared" si="12"/>
        <v>0.10459183673469388</v>
      </c>
      <c r="AD120" s="13">
        <v>0.97530899999999998</v>
      </c>
      <c r="AE120" s="13">
        <v>0.86806899999999998</v>
      </c>
      <c r="AF120" s="13">
        <v>-6.3579999999999998E-2</v>
      </c>
      <c r="AG120" s="8"/>
      <c r="AH120" s="7"/>
    </row>
    <row r="121" spans="1:34">
      <c r="A121" s="2">
        <v>135</v>
      </c>
      <c r="B121" s="2">
        <v>15</v>
      </c>
      <c r="C121" s="2">
        <v>79</v>
      </c>
      <c r="D121" s="2">
        <v>361</v>
      </c>
      <c r="E121" s="2">
        <v>54</v>
      </c>
      <c r="F121" s="8">
        <v>548</v>
      </c>
      <c r="G121" s="8">
        <v>-0.81034482758620685</v>
      </c>
      <c r="H121" s="8">
        <v>-0.64090909090909087</v>
      </c>
      <c r="I121" s="8">
        <v>1.116751269035533</v>
      </c>
      <c r="J121" s="8"/>
      <c r="K121" s="2">
        <v>135</v>
      </c>
      <c r="L121" s="2">
        <v>15</v>
      </c>
      <c r="M121" s="2">
        <v>110</v>
      </c>
      <c r="N121" s="2">
        <v>287</v>
      </c>
      <c r="O121" s="2">
        <v>76</v>
      </c>
      <c r="P121" s="8">
        <v>549</v>
      </c>
      <c r="Q121" s="11">
        <f t="shared" si="7"/>
        <v>-0.53799392097264442</v>
      </c>
      <c r="R121" s="11">
        <f t="shared" si="8"/>
        <v>-0.44584382871536526</v>
      </c>
      <c r="S121" s="11">
        <f t="shared" si="9"/>
        <v>-0.48760330578512395</v>
      </c>
      <c r="T121" s="8"/>
      <c r="U121" s="2">
        <v>135</v>
      </c>
      <c r="V121" s="2">
        <v>15</v>
      </c>
      <c r="W121" s="2">
        <v>272</v>
      </c>
      <c r="X121" s="2">
        <v>137</v>
      </c>
      <c r="Y121" s="2">
        <v>77</v>
      </c>
      <c r="Z121" s="8">
        <v>563</v>
      </c>
      <c r="AA121" s="11">
        <f t="shared" si="10"/>
        <v>0.39358600583090381</v>
      </c>
      <c r="AB121" s="11">
        <f t="shared" si="11"/>
        <v>0.33007334963325186</v>
      </c>
      <c r="AC121" s="11">
        <f t="shared" si="12"/>
        <v>0.35904255319148937</v>
      </c>
      <c r="AD121" s="13">
        <v>1.0187550000000001</v>
      </c>
      <c r="AE121" s="13">
        <v>0.91938699999999995</v>
      </c>
      <c r="AF121" s="13">
        <v>0.27654800000000002</v>
      </c>
      <c r="AG121" s="8"/>
      <c r="AH121" s="8"/>
    </row>
    <row r="122" spans="1:34">
      <c r="A122" s="2">
        <v>135</v>
      </c>
      <c r="B122" s="2">
        <v>30</v>
      </c>
      <c r="C122" s="2">
        <v>143</v>
      </c>
      <c r="D122" s="2">
        <v>240</v>
      </c>
      <c r="E122" s="2">
        <v>63</v>
      </c>
      <c r="F122" s="8">
        <v>509</v>
      </c>
      <c r="G122" s="8">
        <v>-0.31391585760517798</v>
      </c>
      <c r="H122" s="8">
        <v>-0.25326370757180161</v>
      </c>
      <c r="I122" s="8">
        <v>1.1069364161849711</v>
      </c>
      <c r="J122" s="8"/>
      <c r="K122" s="2">
        <v>135</v>
      </c>
      <c r="L122" s="2">
        <v>30</v>
      </c>
      <c r="M122" s="2">
        <v>134</v>
      </c>
      <c r="N122" s="2">
        <v>285</v>
      </c>
      <c r="O122" s="2">
        <v>66</v>
      </c>
      <c r="P122" s="8">
        <v>551</v>
      </c>
      <c r="Q122" s="11">
        <f t="shared" si="7"/>
        <v>-0.45619335347432022</v>
      </c>
      <c r="R122" s="11">
        <f t="shared" si="8"/>
        <v>-0.36038186157517899</v>
      </c>
      <c r="S122" s="11">
        <f t="shared" si="9"/>
        <v>-0.40266666666666667</v>
      </c>
      <c r="T122" s="8"/>
      <c r="U122" s="2">
        <v>135</v>
      </c>
      <c r="V122" s="2">
        <v>30</v>
      </c>
      <c r="W122" s="2">
        <v>364</v>
      </c>
      <c r="X122" s="2">
        <v>80</v>
      </c>
      <c r="Y122" s="2">
        <v>45</v>
      </c>
      <c r="Z122" s="8">
        <v>534</v>
      </c>
      <c r="AA122" s="11">
        <f t="shared" si="10"/>
        <v>0.90445859872611467</v>
      </c>
      <c r="AB122" s="11">
        <f t="shared" si="11"/>
        <v>0.63963963963963966</v>
      </c>
      <c r="AC122" s="11">
        <f t="shared" si="12"/>
        <v>0.74934036939313986</v>
      </c>
      <c r="AD122" s="13">
        <v>1.02965</v>
      </c>
      <c r="AE122" s="13">
        <v>0.88665499999999997</v>
      </c>
      <c r="AF122" s="13">
        <v>0.77328699999999995</v>
      </c>
      <c r="AG122" s="8"/>
      <c r="AH122" s="8"/>
    </row>
    <row r="123" spans="1:34">
      <c r="A123" s="2">
        <v>135</v>
      </c>
      <c r="B123" s="2">
        <v>45</v>
      </c>
      <c r="C123" s="2">
        <v>209</v>
      </c>
      <c r="D123" s="2">
        <v>176</v>
      </c>
      <c r="E123" s="2">
        <v>74</v>
      </c>
      <c r="F123" s="8">
        <v>533</v>
      </c>
      <c r="G123" s="8">
        <v>9.90990990990991E-2</v>
      </c>
      <c r="H123" s="8">
        <v>8.5714285714285715E-2</v>
      </c>
      <c r="I123" s="8">
        <v>1.072423398328691</v>
      </c>
      <c r="J123" s="8"/>
      <c r="K123" s="2">
        <v>135</v>
      </c>
      <c r="L123" s="2">
        <v>45</v>
      </c>
      <c r="M123" s="2">
        <v>215</v>
      </c>
      <c r="N123" s="2">
        <v>193</v>
      </c>
      <c r="O123" s="2">
        <v>62</v>
      </c>
      <c r="P123" s="8">
        <v>532</v>
      </c>
      <c r="Q123" s="11">
        <f t="shared" si="7"/>
        <v>7.0512820512820512E-2</v>
      </c>
      <c r="R123" s="11">
        <f t="shared" si="8"/>
        <v>5.3921568627450983E-2</v>
      </c>
      <c r="S123" s="11">
        <f t="shared" si="9"/>
        <v>6.1111111111111109E-2</v>
      </c>
      <c r="T123" s="8"/>
      <c r="U123" s="2">
        <v>135</v>
      </c>
      <c r="V123" s="2">
        <v>45</v>
      </c>
      <c r="W123" s="2">
        <v>376</v>
      </c>
      <c r="X123" s="2">
        <v>73</v>
      </c>
      <c r="Y123" s="2">
        <v>39</v>
      </c>
      <c r="Z123" s="8">
        <v>527</v>
      </c>
      <c r="AA123" s="11">
        <f t="shared" si="10"/>
        <v>0.98697068403908794</v>
      </c>
      <c r="AB123" s="11">
        <f t="shared" si="11"/>
        <v>0.67483296213808464</v>
      </c>
      <c r="AC123" s="11">
        <f t="shared" si="12"/>
        <v>0.80158730158730163</v>
      </c>
      <c r="AD123" s="13">
        <v>0.99348499999999995</v>
      </c>
      <c r="AE123" s="13">
        <v>0.83741600000000005</v>
      </c>
      <c r="AF123" s="13">
        <v>0.90079399999999998</v>
      </c>
      <c r="AG123" s="8"/>
      <c r="AH123" s="8"/>
    </row>
    <row r="124" spans="1:34">
      <c r="A124" s="2">
        <v>135</v>
      </c>
      <c r="B124" s="2">
        <v>60</v>
      </c>
      <c r="C124" s="2">
        <v>149</v>
      </c>
      <c r="D124" s="2">
        <v>232</v>
      </c>
      <c r="E124" s="2">
        <v>72</v>
      </c>
      <c r="F124" s="8">
        <v>525</v>
      </c>
      <c r="G124" s="8">
        <v>-0.25538461538461538</v>
      </c>
      <c r="H124" s="8">
        <v>-0.2178477690288714</v>
      </c>
      <c r="I124" s="8">
        <v>1.0793201133144481</v>
      </c>
      <c r="J124" s="8"/>
      <c r="K124" s="2">
        <v>135</v>
      </c>
      <c r="L124" s="2">
        <v>60</v>
      </c>
      <c r="M124" s="2">
        <v>279</v>
      </c>
      <c r="N124" s="2">
        <v>138</v>
      </c>
      <c r="O124" s="2">
        <v>72</v>
      </c>
      <c r="P124" s="8">
        <v>561</v>
      </c>
      <c r="Q124" s="11">
        <f t="shared" si="7"/>
        <v>0.41348973607038125</v>
      </c>
      <c r="R124" s="11">
        <f t="shared" si="8"/>
        <v>0.33812949640287771</v>
      </c>
      <c r="S124" s="11">
        <f t="shared" si="9"/>
        <v>0.37203166226912932</v>
      </c>
      <c r="T124" s="8"/>
      <c r="U124" s="2">
        <v>135</v>
      </c>
      <c r="V124" s="2">
        <v>60</v>
      </c>
      <c r="W124" s="2">
        <v>362</v>
      </c>
      <c r="X124" s="2">
        <v>51</v>
      </c>
      <c r="Y124" s="2">
        <v>54</v>
      </c>
      <c r="Z124" s="8">
        <v>521</v>
      </c>
      <c r="AA124" s="11">
        <f t="shared" si="10"/>
        <v>1.0332225913621262</v>
      </c>
      <c r="AB124" s="11">
        <f t="shared" si="11"/>
        <v>0.75302663438256656</v>
      </c>
      <c r="AC124" s="11">
        <f t="shared" si="12"/>
        <v>0.87114845938375352</v>
      </c>
      <c r="AD124" s="13">
        <v>1.068845</v>
      </c>
      <c r="AE124" s="13">
        <v>0.926508</v>
      </c>
      <c r="AF124" s="13">
        <v>0.822851</v>
      </c>
      <c r="AG124" s="8"/>
      <c r="AH124" s="8"/>
    </row>
    <row r="125" spans="1:34">
      <c r="A125" s="2">
        <v>135</v>
      </c>
      <c r="B125" s="2">
        <v>75</v>
      </c>
      <c r="C125" s="2">
        <v>90</v>
      </c>
      <c r="D125" s="2">
        <v>331</v>
      </c>
      <c r="E125" s="2">
        <v>56</v>
      </c>
      <c r="F125" s="8">
        <v>533</v>
      </c>
      <c r="G125" s="8">
        <v>-0.72372372372372373</v>
      </c>
      <c r="H125" s="8">
        <v>-0.57244655581947745</v>
      </c>
      <c r="I125" s="8">
        <v>1.1167108753315651</v>
      </c>
      <c r="J125" s="8"/>
      <c r="K125" s="2">
        <v>135</v>
      </c>
      <c r="L125" s="2">
        <v>75</v>
      </c>
      <c r="M125" s="2">
        <v>274</v>
      </c>
      <c r="N125" s="2">
        <v>121</v>
      </c>
      <c r="O125" s="2">
        <v>72</v>
      </c>
      <c r="P125" s="8">
        <v>539</v>
      </c>
      <c r="Q125" s="11">
        <f t="shared" si="7"/>
        <v>0.47962382445141066</v>
      </c>
      <c r="R125" s="11">
        <f t="shared" si="8"/>
        <v>0.38734177215189874</v>
      </c>
      <c r="S125" s="11">
        <f t="shared" si="9"/>
        <v>0.42857142857142855</v>
      </c>
      <c r="T125" s="8"/>
      <c r="U125" s="2">
        <v>135</v>
      </c>
      <c r="V125" s="2">
        <v>75</v>
      </c>
      <c r="W125" s="2">
        <v>265</v>
      </c>
      <c r="X125" s="2">
        <v>121</v>
      </c>
      <c r="Y125" s="2">
        <v>72</v>
      </c>
      <c r="Z125" s="8">
        <v>530</v>
      </c>
      <c r="AA125" s="11">
        <f t="shared" si="10"/>
        <v>0.46451612903225808</v>
      </c>
      <c r="AB125" s="11">
        <f t="shared" si="11"/>
        <v>0.37305699481865284</v>
      </c>
      <c r="AC125" s="11">
        <f t="shared" si="12"/>
        <v>0.41379310344827586</v>
      </c>
      <c r="AD125" s="13">
        <v>0.991367</v>
      </c>
      <c r="AE125" s="13">
        <v>0.89179399999999998</v>
      </c>
      <c r="AF125" s="13">
        <v>0.27746999999999999</v>
      </c>
      <c r="AG125" s="8"/>
      <c r="AH125" s="8"/>
    </row>
    <row r="126" spans="1:34">
      <c r="A126" s="2">
        <v>135</v>
      </c>
      <c r="B126" s="2">
        <v>90</v>
      </c>
      <c r="C126" s="2">
        <v>47</v>
      </c>
      <c r="D126" s="2">
        <v>383</v>
      </c>
      <c r="E126" s="2">
        <v>42</v>
      </c>
      <c r="F126" s="8">
        <v>514</v>
      </c>
      <c r="G126" s="8">
        <v>-1.0700636942675159</v>
      </c>
      <c r="H126" s="8">
        <v>-0.78139534883720929</v>
      </c>
      <c r="I126" s="8">
        <v>1.155913978494624</v>
      </c>
      <c r="J126" s="8"/>
      <c r="K126" s="2">
        <v>135</v>
      </c>
      <c r="L126" s="2">
        <v>90</v>
      </c>
      <c r="M126" s="2">
        <v>204</v>
      </c>
      <c r="N126" s="2">
        <v>186</v>
      </c>
      <c r="O126" s="2">
        <v>71</v>
      </c>
      <c r="P126" s="8">
        <v>532</v>
      </c>
      <c r="Q126" s="11">
        <f t="shared" si="7"/>
        <v>5.7692307692307696E-2</v>
      </c>
      <c r="R126" s="11">
        <f t="shared" si="8"/>
        <v>4.6153846153846156E-2</v>
      </c>
      <c r="S126" s="11">
        <f t="shared" si="9"/>
        <v>5.128205128205128E-2</v>
      </c>
      <c r="T126" s="8"/>
      <c r="U126" s="2">
        <v>135</v>
      </c>
      <c r="V126" s="2">
        <v>90</v>
      </c>
      <c r="W126" s="2">
        <v>217</v>
      </c>
      <c r="X126" s="2">
        <v>188</v>
      </c>
      <c r="Y126" s="2">
        <v>68</v>
      </c>
      <c r="Z126" s="8">
        <v>541</v>
      </c>
      <c r="AA126" s="11">
        <f t="shared" si="10"/>
        <v>9.0342679127725853E-2</v>
      </c>
      <c r="AB126" s="11">
        <f t="shared" si="11"/>
        <v>7.160493827160494E-2</v>
      </c>
      <c r="AC126" s="11">
        <f t="shared" si="12"/>
        <v>7.9889807162534437E-2</v>
      </c>
      <c r="AD126" s="13">
        <v>1.035032</v>
      </c>
      <c r="AE126" s="13">
        <v>0.89069799999999999</v>
      </c>
      <c r="AF126" s="13">
        <v>-7.7960000000000002E-2</v>
      </c>
      <c r="AG126" s="8"/>
      <c r="AH126" s="8"/>
    </row>
    <row r="127" spans="1:34">
      <c r="A127" s="2">
        <v>135</v>
      </c>
      <c r="B127" s="2">
        <v>105</v>
      </c>
      <c r="C127" s="2">
        <v>85</v>
      </c>
      <c r="D127" s="2">
        <v>337</v>
      </c>
      <c r="E127" s="2">
        <v>51</v>
      </c>
      <c r="F127" s="8">
        <v>524</v>
      </c>
      <c r="G127" s="8">
        <v>-0.77777777777777779</v>
      </c>
      <c r="H127" s="8">
        <v>-0.59715639810426535</v>
      </c>
      <c r="I127" s="8">
        <v>1.1313672922252009</v>
      </c>
      <c r="J127" s="8"/>
      <c r="K127" s="2">
        <v>135</v>
      </c>
      <c r="L127" s="2">
        <v>105</v>
      </c>
      <c r="M127" s="2">
        <v>131</v>
      </c>
      <c r="N127" s="2">
        <v>272</v>
      </c>
      <c r="O127" s="2">
        <v>75</v>
      </c>
      <c r="P127" s="8">
        <v>553</v>
      </c>
      <c r="Q127" s="11">
        <f t="shared" si="7"/>
        <v>-0.42342342342342343</v>
      </c>
      <c r="R127" s="11">
        <f t="shared" si="8"/>
        <v>-0.34987593052109184</v>
      </c>
      <c r="S127" s="11">
        <f t="shared" si="9"/>
        <v>-0.38315217391304346</v>
      </c>
      <c r="T127" s="8"/>
      <c r="U127" s="2">
        <v>135</v>
      </c>
      <c r="V127" s="2">
        <v>105</v>
      </c>
      <c r="W127" s="2">
        <v>99</v>
      </c>
      <c r="X127" s="2">
        <v>312</v>
      </c>
      <c r="Y127" s="2">
        <v>68</v>
      </c>
      <c r="Z127" s="8">
        <v>547</v>
      </c>
      <c r="AA127" s="11">
        <f t="shared" si="10"/>
        <v>-0.65137614678899081</v>
      </c>
      <c r="AB127" s="11">
        <f t="shared" si="11"/>
        <v>-0.51824817518248179</v>
      </c>
      <c r="AC127" s="11">
        <f t="shared" si="12"/>
        <v>-0.57723577235772361</v>
      </c>
      <c r="AD127" s="13">
        <v>1.0461849999999999</v>
      </c>
      <c r="AE127" s="13">
        <v>0.92924600000000002</v>
      </c>
      <c r="AF127" s="13">
        <v>0.30300100000000002</v>
      </c>
      <c r="AG127" s="8"/>
      <c r="AH127" s="8"/>
    </row>
    <row r="128" spans="1:34">
      <c r="A128" s="2">
        <v>135</v>
      </c>
      <c r="B128" s="2">
        <v>120</v>
      </c>
      <c r="C128" s="2">
        <v>159</v>
      </c>
      <c r="D128" s="2">
        <v>276</v>
      </c>
      <c r="E128" s="2">
        <v>55</v>
      </c>
      <c r="F128" s="8">
        <v>545</v>
      </c>
      <c r="G128" s="8">
        <v>-0.33913043478260868</v>
      </c>
      <c r="H128" s="8">
        <v>-0.26896551724137929</v>
      </c>
      <c r="I128" s="8">
        <v>1.115384615384615</v>
      </c>
      <c r="J128" s="8"/>
      <c r="K128" s="2">
        <v>135</v>
      </c>
      <c r="L128" s="2">
        <v>120</v>
      </c>
      <c r="M128" s="2">
        <v>111</v>
      </c>
      <c r="N128" s="2">
        <v>298</v>
      </c>
      <c r="O128" s="2">
        <v>70</v>
      </c>
      <c r="P128" s="8">
        <v>549</v>
      </c>
      <c r="Q128" s="11">
        <f t="shared" si="7"/>
        <v>-0.56838905775075987</v>
      </c>
      <c r="R128" s="11">
        <f t="shared" si="8"/>
        <v>-0.45721271393643031</v>
      </c>
      <c r="S128" s="11">
        <f t="shared" si="9"/>
        <v>-0.50677506775067749</v>
      </c>
      <c r="T128" s="8"/>
      <c r="U128" s="2">
        <v>135</v>
      </c>
      <c r="V128" s="2">
        <v>120</v>
      </c>
      <c r="W128" s="2">
        <v>86</v>
      </c>
      <c r="X128" s="2">
        <v>354</v>
      </c>
      <c r="Y128" s="2">
        <v>57</v>
      </c>
      <c r="Z128" s="8">
        <v>554</v>
      </c>
      <c r="AA128" s="11">
        <f t="shared" si="10"/>
        <v>-0.80239520958083832</v>
      </c>
      <c r="AB128" s="11">
        <f t="shared" si="11"/>
        <v>-0.60909090909090913</v>
      </c>
      <c r="AC128" s="11">
        <f t="shared" si="12"/>
        <v>-0.69250645994832039</v>
      </c>
      <c r="AD128" s="13">
        <v>1.0128980000000001</v>
      </c>
      <c r="AE128" s="13">
        <v>0.89635399999999998</v>
      </c>
      <c r="AF128" s="13">
        <v>0.77016099999999998</v>
      </c>
      <c r="AG128" s="8"/>
      <c r="AH128" s="8"/>
    </row>
    <row r="129" spans="1:34">
      <c r="A129" s="2">
        <v>135</v>
      </c>
      <c r="B129" s="2">
        <v>135</v>
      </c>
      <c r="C129" s="2">
        <v>210</v>
      </c>
      <c r="D129" s="2">
        <v>195</v>
      </c>
      <c r="E129" s="2">
        <v>79</v>
      </c>
      <c r="F129" s="8">
        <v>563</v>
      </c>
      <c r="G129" s="8">
        <v>4.1322314049586778E-2</v>
      </c>
      <c r="H129" s="8">
        <v>3.7037037037037028E-2</v>
      </c>
      <c r="I129" s="8">
        <v>1.0546875</v>
      </c>
      <c r="J129" s="8"/>
      <c r="K129" s="2">
        <v>135</v>
      </c>
      <c r="L129" s="2">
        <v>135</v>
      </c>
      <c r="M129" s="2">
        <v>178</v>
      </c>
      <c r="N129" s="2">
        <v>195</v>
      </c>
      <c r="O129" s="2">
        <v>86</v>
      </c>
      <c r="P129" s="8">
        <v>545</v>
      </c>
      <c r="Q129" s="11">
        <f t="shared" si="7"/>
        <v>-5.2307692307692305E-2</v>
      </c>
      <c r="R129" s="11">
        <f t="shared" si="8"/>
        <v>-4.5576407506702415E-2</v>
      </c>
      <c r="S129" s="11">
        <f t="shared" si="9"/>
        <v>-4.8710601719197708E-2</v>
      </c>
      <c r="T129" s="8"/>
      <c r="U129" s="2">
        <v>135</v>
      </c>
      <c r="V129" s="2">
        <v>135</v>
      </c>
      <c r="W129" s="2">
        <v>53</v>
      </c>
      <c r="X129" s="2">
        <v>412</v>
      </c>
      <c r="Y129" s="2">
        <v>42</v>
      </c>
      <c r="Z129" s="8">
        <v>549</v>
      </c>
      <c r="AA129" s="11">
        <f t="shared" si="10"/>
        <v>-1.0911854103343466</v>
      </c>
      <c r="AB129" s="11">
        <f t="shared" si="11"/>
        <v>-0.77204301075268822</v>
      </c>
      <c r="AC129" s="11">
        <f t="shared" si="12"/>
        <v>-0.90428211586901763</v>
      </c>
      <c r="AD129" s="13">
        <v>1.045593</v>
      </c>
      <c r="AE129" s="13">
        <v>0.88602199999999998</v>
      </c>
      <c r="AF129" s="13">
        <v>0.95214100000000002</v>
      </c>
      <c r="AG129" s="8"/>
      <c r="AH129" s="8"/>
    </row>
    <row r="130" spans="1:34">
      <c r="A130" s="2">
        <v>135</v>
      </c>
      <c r="B130" s="2">
        <v>150</v>
      </c>
      <c r="C130" s="2">
        <v>147</v>
      </c>
      <c r="D130" s="2">
        <v>243</v>
      </c>
      <c r="E130" s="2">
        <v>89</v>
      </c>
      <c r="F130" s="8">
        <v>568</v>
      </c>
      <c r="G130" s="8">
        <v>-0.2608695652173913</v>
      </c>
      <c r="H130" s="8">
        <v>-0.2461538461538462</v>
      </c>
      <c r="I130" s="8">
        <v>1.029023746701847</v>
      </c>
      <c r="J130" s="8"/>
      <c r="K130" s="2">
        <v>135</v>
      </c>
      <c r="L130" s="2">
        <v>150</v>
      </c>
      <c r="M130" s="2">
        <v>256</v>
      </c>
      <c r="N130" s="2">
        <v>137</v>
      </c>
      <c r="O130" s="2">
        <v>81</v>
      </c>
      <c r="P130" s="8">
        <v>555</v>
      </c>
      <c r="Q130" s="11">
        <f t="shared" si="7"/>
        <v>0.35522388059701493</v>
      </c>
      <c r="R130" s="11">
        <f t="shared" si="8"/>
        <v>0.30279898218829515</v>
      </c>
      <c r="S130" s="11">
        <f t="shared" si="9"/>
        <v>0.32692307692307693</v>
      </c>
      <c r="T130" s="8"/>
      <c r="U130" s="2">
        <v>135</v>
      </c>
      <c r="V130" s="2">
        <v>150</v>
      </c>
      <c r="W130" s="2">
        <v>72</v>
      </c>
      <c r="X130" s="2">
        <v>381</v>
      </c>
      <c r="Y130" s="2">
        <v>48</v>
      </c>
      <c r="Z130" s="8">
        <v>549</v>
      </c>
      <c r="AA130" s="11">
        <f t="shared" si="10"/>
        <v>-0.93920972644376899</v>
      </c>
      <c r="AB130" s="11">
        <f t="shared" si="11"/>
        <v>-0.68211920529801329</v>
      </c>
      <c r="AC130" s="11">
        <f t="shared" si="12"/>
        <v>-0.79028132992327371</v>
      </c>
      <c r="AD130" s="13">
        <v>1.0162070000000001</v>
      </c>
      <c r="AE130" s="13">
        <v>0.89169299999999996</v>
      </c>
      <c r="AF130" s="13">
        <v>0.78435500000000002</v>
      </c>
      <c r="AG130" s="8"/>
      <c r="AH130" s="8"/>
    </row>
    <row r="131" spans="1:34">
      <c r="A131" s="2">
        <v>135</v>
      </c>
      <c r="B131" s="2">
        <v>165</v>
      </c>
      <c r="C131" s="2">
        <v>73</v>
      </c>
      <c r="D131" s="2">
        <v>364</v>
      </c>
      <c r="E131" s="2">
        <v>47</v>
      </c>
      <c r="F131" s="8">
        <v>531</v>
      </c>
      <c r="G131" s="8">
        <v>-0.87915407854984895</v>
      </c>
      <c r="H131" s="8">
        <v>-0.66590389016018303</v>
      </c>
      <c r="I131" s="8">
        <v>1.138020833333333</v>
      </c>
      <c r="J131" s="8"/>
      <c r="K131" s="2">
        <v>135</v>
      </c>
      <c r="L131" s="2">
        <v>165</v>
      </c>
      <c r="M131" s="2">
        <v>292</v>
      </c>
      <c r="N131" s="2">
        <v>127</v>
      </c>
      <c r="O131" s="2">
        <v>71</v>
      </c>
      <c r="P131" s="8">
        <v>561</v>
      </c>
      <c r="Q131" s="11">
        <f t="shared" si="7"/>
        <v>0.4838709677419355</v>
      </c>
      <c r="R131" s="11">
        <f t="shared" si="8"/>
        <v>0.3937947494033413</v>
      </c>
      <c r="S131" s="11">
        <f t="shared" si="9"/>
        <v>0.43421052631578949</v>
      </c>
      <c r="T131" s="8"/>
      <c r="U131" s="2">
        <v>135</v>
      </c>
      <c r="V131" s="2">
        <v>165</v>
      </c>
      <c r="W131" s="2">
        <v>127</v>
      </c>
      <c r="X131" s="2">
        <v>272</v>
      </c>
      <c r="Y131" s="2">
        <v>71</v>
      </c>
      <c r="Z131" s="8">
        <v>541</v>
      </c>
      <c r="AA131" s="11">
        <f t="shared" si="10"/>
        <v>-0.45171339563862928</v>
      </c>
      <c r="AB131" s="11">
        <f t="shared" si="11"/>
        <v>-0.36340852130325813</v>
      </c>
      <c r="AC131" s="11">
        <f t="shared" si="12"/>
        <v>-0.40277777777777779</v>
      </c>
      <c r="AD131" s="13">
        <v>1.047372</v>
      </c>
      <c r="AE131" s="13">
        <v>0.92582500000000001</v>
      </c>
      <c r="AF131" s="13">
        <v>0.26794600000000002</v>
      </c>
      <c r="AG131" s="8"/>
      <c r="AH131" s="8"/>
    </row>
    <row r="132" spans="1:34">
      <c r="A132" s="2">
        <v>135</v>
      </c>
      <c r="B132" s="2">
        <v>180</v>
      </c>
      <c r="C132" s="2">
        <v>51</v>
      </c>
      <c r="D132" s="2">
        <v>397</v>
      </c>
      <c r="E132" s="2">
        <v>46</v>
      </c>
      <c r="F132" s="8">
        <v>540</v>
      </c>
      <c r="G132" s="8">
        <v>-1.0176470588235289</v>
      </c>
      <c r="H132" s="8">
        <v>-0.7723214285714286</v>
      </c>
      <c r="I132" s="8">
        <v>1.1370558375634521</v>
      </c>
      <c r="J132" s="8"/>
      <c r="K132" s="2">
        <v>135</v>
      </c>
      <c r="L132" s="2">
        <v>180</v>
      </c>
      <c r="M132" s="2">
        <v>174</v>
      </c>
      <c r="N132" s="2">
        <v>205</v>
      </c>
      <c r="O132" s="2">
        <v>64</v>
      </c>
      <c r="P132" s="8">
        <v>507</v>
      </c>
      <c r="Q132" s="11">
        <f t="shared" ref="Q132:Q171" si="13">(M132-N132)/(P132-220)</f>
        <v>-0.10801393728222997</v>
      </c>
      <c r="R132" s="11">
        <f t="shared" ref="R132:R171" si="14">(M132-N132)/(M132+N132)</f>
        <v>-8.1794195250659632E-2</v>
      </c>
      <c r="S132" s="11">
        <f t="shared" ref="S132:S171" si="15">(M132-N132)/(P132-O132-110)</f>
        <v>-9.3093093093093091E-2</v>
      </c>
      <c r="T132" s="8"/>
      <c r="U132" s="2">
        <v>135</v>
      </c>
      <c r="V132" s="2">
        <v>180</v>
      </c>
      <c r="W132" s="2">
        <v>215</v>
      </c>
      <c r="X132" s="2">
        <v>197</v>
      </c>
      <c r="Y132" s="2">
        <v>72</v>
      </c>
      <c r="Z132" s="8">
        <v>556</v>
      </c>
      <c r="AA132" s="11">
        <f t="shared" ref="AA132:AA171" si="16">(W132-X132)/(Z132-220)</f>
        <v>5.3571428571428568E-2</v>
      </c>
      <c r="AB132" s="11">
        <f t="shared" ref="AB132:AB171" si="17">(W132-X132)/(W132+X132)</f>
        <v>4.3689320388349516E-2</v>
      </c>
      <c r="AC132" s="11">
        <f t="shared" ref="AC132:AC171" si="18">(W132-X132)/(Z132-Y132-110)</f>
        <v>4.8128342245989303E-2</v>
      </c>
      <c r="AD132" s="13">
        <v>1.0088239999999999</v>
      </c>
      <c r="AE132" s="13">
        <v>0.88616099999999998</v>
      </c>
      <c r="AF132" s="13">
        <v>-6.8529999999999994E-2</v>
      </c>
      <c r="AG132" s="8"/>
      <c r="AH132" s="8"/>
    </row>
    <row r="133" spans="1:34">
      <c r="A133" s="2">
        <v>150</v>
      </c>
      <c r="B133" s="2">
        <v>0</v>
      </c>
      <c r="C133" s="2">
        <v>133</v>
      </c>
      <c r="D133" s="2">
        <v>314</v>
      </c>
      <c r="E133" s="2">
        <v>59</v>
      </c>
      <c r="F133" s="8">
        <v>565</v>
      </c>
      <c r="G133" s="8">
        <v>-0.49589041095890413</v>
      </c>
      <c r="H133" s="8">
        <v>-0.40492170022371371</v>
      </c>
      <c r="I133" s="8">
        <v>1.100985221674877</v>
      </c>
      <c r="J133" s="8"/>
      <c r="K133" s="2">
        <v>150</v>
      </c>
      <c r="L133" s="2">
        <v>0</v>
      </c>
      <c r="M133" s="2">
        <v>196</v>
      </c>
      <c r="N133" s="2">
        <v>223</v>
      </c>
      <c r="O133" s="2">
        <v>65</v>
      </c>
      <c r="P133" s="8">
        <v>549</v>
      </c>
      <c r="Q133" s="11">
        <f t="shared" si="13"/>
        <v>-8.2066869300911852E-2</v>
      </c>
      <c r="R133" s="11">
        <f t="shared" si="14"/>
        <v>-6.4439140811455853E-2</v>
      </c>
      <c r="S133" s="11">
        <f t="shared" si="15"/>
        <v>-7.2192513368983954E-2</v>
      </c>
      <c r="T133" s="8"/>
      <c r="U133" s="2">
        <v>150</v>
      </c>
      <c r="V133" s="2">
        <v>0</v>
      </c>
      <c r="W133" s="2">
        <v>67</v>
      </c>
      <c r="X133" s="2">
        <v>366</v>
      </c>
      <c r="Y133" s="2">
        <v>55</v>
      </c>
      <c r="Z133" s="8">
        <v>543</v>
      </c>
      <c r="AA133" s="11">
        <f t="shared" si="16"/>
        <v>-0.92569659442724461</v>
      </c>
      <c r="AB133" s="11">
        <f t="shared" si="17"/>
        <v>-0.69053117782909934</v>
      </c>
      <c r="AC133" s="11">
        <f t="shared" si="18"/>
        <v>-0.79100529100529104</v>
      </c>
      <c r="AD133" s="13">
        <v>1.0248109999999999</v>
      </c>
      <c r="AE133" s="13">
        <v>0.90023900000000001</v>
      </c>
      <c r="AF133" s="13">
        <v>0.56726900000000002</v>
      </c>
      <c r="AG133" s="8"/>
      <c r="AH133" s="8"/>
    </row>
    <row r="134" spans="1:34">
      <c r="A134" s="2">
        <v>150</v>
      </c>
      <c r="B134" s="2">
        <v>15</v>
      </c>
      <c r="C134" s="2">
        <v>91</v>
      </c>
      <c r="D134" s="2">
        <v>357</v>
      </c>
      <c r="E134" s="2">
        <v>53</v>
      </c>
      <c r="F134" s="8">
        <v>554</v>
      </c>
      <c r="G134" s="8">
        <v>-0.75141242937853103</v>
      </c>
      <c r="H134" s="8">
        <v>-0.59375</v>
      </c>
      <c r="I134" s="8">
        <v>1.117206982543641</v>
      </c>
      <c r="J134" s="8"/>
      <c r="K134" s="2">
        <v>150</v>
      </c>
      <c r="L134" s="2">
        <v>15</v>
      </c>
      <c r="M134" s="2">
        <v>124</v>
      </c>
      <c r="N134" s="2">
        <v>300</v>
      </c>
      <c r="O134" s="2">
        <v>71</v>
      </c>
      <c r="P134" s="8">
        <v>566</v>
      </c>
      <c r="Q134" s="11">
        <f t="shared" si="13"/>
        <v>-0.50867052023121384</v>
      </c>
      <c r="R134" s="11">
        <f t="shared" si="14"/>
        <v>-0.41509433962264153</v>
      </c>
      <c r="S134" s="11">
        <f t="shared" si="15"/>
        <v>-0.45714285714285713</v>
      </c>
      <c r="T134" s="8"/>
      <c r="U134" s="2">
        <v>150</v>
      </c>
      <c r="V134" s="2">
        <v>15</v>
      </c>
      <c r="W134" s="2">
        <v>125</v>
      </c>
      <c r="X134" s="2">
        <v>263</v>
      </c>
      <c r="Y134" s="2">
        <v>75</v>
      </c>
      <c r="Z134" s="8">
        <v>538</v>
      </c>
      <c r="AA134" s="11">
        <f t="shared" si="16"/>
        <v>-0.43396226415094341</v>
      </c>
      <c r="AB134" s="11">
        <f t="shared" si="17"/>
        <v>-0.35567010309278352</v>
      </c>
      <c r="AC134" s="11">
        <f t="shared" si="18"/>
        <v>-0.39093484419263458</v>
      </c>
      <c r="AD134" s="13">
        <v>1.0004010000000001</v>
      </c>
      <c r="AE134" s="13">
        <v>0.90144400000000002</v>
      </c>
      <c r="AF134" s="13">
        <v>0.27775499999999997</v>
      </c>
      <c r="AG134" s="8"/>
      <c r="AH134" s="8"/>
    </row>
    <row r="135" spans="1:34">
      <c r="A135" s="2">
        <v>150</v>
      </c>
      <c r="B135" s="2">
        <v>30</v>
      </c>
      <c r="C135" s="2">
        <v>103</v>
      </c>
      <c r="D135" s="2">
        <v>282</v>
      </c>
      <c r="E135" s="2">
        <v>68</v>
      </c>
      <c r="F135" s="8">
        <v>521</v>
      </c>
      <c r="G135" s="8">
        <v>-0.55763239875389403</v>
      </c>
      <c r="H135" s="8">
        <v>-0.46493506493506492</v>
      </c>
      <c r="I135" s="8">
        <v>1.090651558073654</v>
      </c>
      <c r="J135" s="8"/>
      <c r="K135" s="2">
        <v>150</v>
      </c>
      <c r="L135" s="2">
        <v>30</v>
      </c>
      <c r="M135" s="2">
        <v>76</v>
      </c>
      <c r="N135" s="2">
        <v>354</v>
      </c>
      <c r="O135" s="2">
        <v>66</v>
      </c>
      <c r="P135" s="8">
        <v>562</v>
      </c>
      <c r="Q135" s="11">
        <f t="shared" si="13"/>
        <v>-0.8128654970760234</v>
      </c>
      <c r="R135" s="11">
        <f t="shared" si="14"/>
        <v>-0.64651162790697669</v>
      </c>
      <c r="S135" s="11">
        <f t="shared" si="15"/>
        <v>-0.72020725388601037</v>
      </c>
      <c r="T135" s="8"/>
      <c r="U135" s="2">
        <v>150</v>
      </c>
      <c r="V135" s="2">
        <v>30</v>
      </c>
      <c r="W135" s="2">
        <v>200</v>
      </c>
      <c r="X135" s="2">
        <v>191</v>
      </c>
      <c r="Y135" s="2">
        <v>70</v>
      </c>
      <c r="Z135" s="8">
        <v>531</v>
      </c>
      <c r="AA135" s="11">
        <f t="shared" si="16"/>
        <v>2.8938906752411574E-2</v>
      </c>
      <c r="AB135" s="11">
        <f t="shared" si="17"/>
        <v>2.3017902813299233E-2</v>
      </c>
      <c r="AC135" s="11">
        <f t="shared" si="18"/>
        <v>2.564102564102564E-2</v>
      </c>
      <c r="AD135" s="13">
        <v>0.99138899999999996</v>
      </c>
      <c r="AE135" s="13">
        <v>0.89618200000000003</v>
      </c>
      <c r="AF135" s="13">
        <v>0.53919600000000001</v>
      </c>
      <c r="AG135" s="8"/>
      <c r="AH135" s="8"/>
    </row>
    <row r="136" spans="1:34">
      <c r="A136" s="2">
        <v>150</v>
      </c>
      <c r="B136" s="2">
        <v>45</v>
      </c>
      <c r="C136" s="2">
        <v>188</v>
      </c>
      <c r="D136" s="2">
        <v>217</v>
      </c>
      <c r="E136" s="2">
        <v>80</v>
      </c>
      <c r="F136" s="8">
        <v>565</v>
      </c>
      <c r="G136" s="8">
        <v>-7.9452054794520555E-2</v>
      </c>
      <c r="H136" s="8">
        <v>-7.160493827160494E-2</v>
      </c>
      <c r="I136" s="8">
        <v>1.051948051948052</v>
      </c>
      <c r="J136" s="8"/>
      <c r="K136" s="2">
        <v>150</v>
      </c>
      <c r="L136" s="2">
        <v>45</v>
      </c>
      <c r="M136" s="2">
        <v>71</v>
      </c>
      <c r="N136" s="2">
        <v>369</v>
      </c>
      <c r="O136" s="2">
        <v>46</v>
      </c>
      <c r="P136" s="8">
        <v>532</v>
      </c>
      <c r="Q136" s="11">
        <f t="shared" si="13"/>
        <v>-0.95512820512820518</v>
      </c>
      <c r="R136" s="11">
        <f t="shared" si="14"/>
        <v>-0.67727272727272725</v>
      </c>
      <c r="S136" s="11">
        <f t="shared" si="15"/>
        <v>-0.79255319148936165</v>
      </c>
      <c r="T136" s="8"/>
      <c r="U136" s="2">
        <v>150</v>
      </c>
      <c r="V136" s="2">
        <v>45</v>
      </c>
      <c r="W136" s="2">
        <v>309</v>
      </c>
      <c r="X136" s="2">
        <v>115</v>
      </c>
      <c r="Y136" s="2">
        <v>61</v>
      </c>
      <c r="Z136" s="8">
        <v>546</v>
      </c>
      <c r="AA136" s="11">
        <f t="shared" si="16"/>
        <v>0.59509202453987731</v>
      </c>
      <c r="AB136" s="11">
        <f t="shared" si="17"/>
        <v>0.45754716981132076</v>
      </c>
      <c r="AC136" s="11">
        <f t="shared" si="18"/>
        <v>0.51733333333333331</v>
      </c>
      <c r="AD136" s="13">
        <v>1.0623560000000001</v>
      </c>
      <c r="AE136" s="13">
        <v>0.90765399999999996</v>
      </c>
      <c r="AF136" s="13">
        <v>0.97251900000000002</v>
      </c>
      <c r="AG136" s="8"/>
      <c r="AH136" s="8"/>
    </row>
    <row r="137" spans="1:34">
      <c r="A137" s="2">
        <v>150</v>
      </c>
      <c r="B137" s="2">
        <v>60</v>
      </c>
      <c r="C137" s="2">
        <v>240</v>
      </c>
      <c r="D137" s="2">
        <v>156</v>
      </c>
      <c r="E137" s="2">
        <v>79</v>
      </c>
      <c r="F137" s="8">
        <v>554</v>
      </c>
      <c r="G137" s="8">
        <v>0.23728813559322029</v>
      </c>
      <c r="H137" s="8">
        <v>0.2121212121212121</v>
      </c>
      <c r="I137" s="8">
        <v>1.056</v>
      </c>
      <c r="J137" s="8"/>
      <c r="K137" s="2">
        <v>150</v>
      </c>
      <c r="L137" s="2">
        <v>60</v>
      </c>
      <c r="M137" s="2">
        <v>119</v>
      </c>
      <c r="N137" s="2">
        <v>285</v>
      </c>
      <c r="O137" s="2">
        <v>71</v>
      </c>
      <c r="P137" s="8">
        <v>546</v>
      </c>
      <c r="Q137" s="11">
        <f t="shared" si="13"/>
        <v>-0.50920245398773001</v>
      </c>
      <c r="R137" s="11">
        <f t="shared" si="14"/>
        <v>-0.41089108910891087</v>
      </c>
      <c r="S137" s="11">
        <f t="shared" si="15"/>
        <v>-0.45479452054794522</v>
      </c>
      <c r="T137" s="8"/>
      <c r="U137" s="2">
        <v>150</v>
      </c>
      <c r="V137" s="2">
        <v>60</v>
      </c>
      <c r="W137" s="2">
        <v>371</v>
      </c>
      <c r="X137" s="2">
        <v>90</v>
      </c>
      <c r="Y137" s="2">
        <v>42</v>
      </c>
      <c r="Z137" s="8">
        <v>545</v>
      </c>
      <c r="AA137" s="11">
        <f t="shared" si="16"/>
        <v>0.86461538461538456</v>
      </c>
      <c r="AB137" s="11">
        <f t="shared" si="17"/>
        <v>0.6095444685466378</v>
      </c>
      <c r="AC137" s="11">
        <f t="shared" si="18"/>
        <v>0.71501272264631044</v>
      </c>
      <c r="AD137" s="13">
        <v>1.0142960000000001</v>
      </c>
      <c r="AE137" s="13">
        <v>0.87941599999999998</v>
      </c>
      <c r="AF137" s="13">
        <v>1.0400750000000001</v>
      </c>
      <c r="AG137" s="8"/>
      <c r="AH137" s="8"/>
    </row>
    <row r="138" spans="1:34">
      <c r="A138" s="2">
        <v>150</v>
      </c>
      <c r="B138" s="2">
        <v>75</v>
      </c>
      <c r="C138" s="2">
        <v>189</v>
      </c>
      <c r="D138" s="2">
        <v>214</v>
      </c>
      <c r="E138" s="2">
        <v>78</v>
      </c>
      <c r="F138" s="8">
        <v>559</v>
      </c>
      <c r="G138" s="8">
        <v>-6.9637883008356549E-2</v>
      </c>
      <c r="H138" s="8">
        <v>-6.2034739454094302E-2</v>
      </c>
      <c r="I138" s="8">
        <v>1.0577427821522309</v>
      </c>
      <c r="J138" s="8"/>
      <c r="K138" s="2">
        <v>150</v>
      </c>
      <c r="L138" s="2">
        <v>75</v>
      </c>
      <c r="M138" s="2">
        <v>200</v>
      </c>
      <c r="N138" s="2">
        <v>192</v>
      </c>
      <c r="O138" s="2">
        <v>79</v>
      </c>
      <c r="P138" s="8">
        <v>550</v>
      </c>
      <c r="Q138" s="11">
        <f t="shared" si="13"/>
        <v>2.4242424242424242E-2</v>
      </c>
      <c r="R138" s="11">
        <f t="shared" si="14"/>
        <v>2.0408163265306121E-2</v>
      </c>
      <c r="S138" s="11">
        <f t="shared" si="15"/>
        <v>2.2160664819944598E-2</v>
      </c>
      <c r="T138" s="8"/>
      <c r="U138" s="2">
        <v>150</v>
      </c>
      <c r="V138" s="2">
        <v>75</v>
      </c>
      <c r="W138" s="2">
        <v>392</v>
      </c>
      <c r="X138" s="2">
        <v>55</v>
      </c>
      <c r="Y138" s="2">
        <v>46</v>
      </c>
      <c r="Z138" s="8">
        <v>539</v>
      </c>
      <c r="AA138" s="11">
        <f t="shared" si="16"/>
        <v>1.0564263322884013</v>
      </c>
      <c r="AB138" s="11">
        <f t="shared" si="17"/>
        <v>0.75391498881431762</v>
      </c>
      <c r="AC138" s="11">
        <f t="shared" si="18"/>
        <v>0.8798955613577023</v>
      </c>
      <c r="AD138" s="13">
        <v>1.028213</v>
      </c>
      <c r="AE138" s="13">
        <v>0.87695699999999999</v>
      </c>
      <c r="AF138" s="13">
        <v>0.93994800000000001</v>
      </c>
      <c r="AG138" s="8"/>
      <c r="AH138" s="8"/>
    </row>
    <row r="139" spans="1:34">
      <c r="A139" s="2">
        <v>150</v>
      </c>
      <c r="B139" s="2">
        <v>90</v>
      </c>
      <c r="C139" s="2">
        <v>127</v>
      </c>
      <c r="D139" s="2">
        <v>334</v>
      </c>
      <c r="E139" s="2">
        <v>63</v>
      </c>
      <c r="F139" s="8">
        <v>587</v>
      </c>
      <c r="G139" s="8">
        <v>-0.53488372093023251</v>
      </c>
      <c r="H139" s="8">
        <v>-0.44902386117136661</v>
      </c>
      <c r="I139" s="8">
        <v>1.087264150943396</v>
      </c>
      <c r="J139" s="8"/>
      <c r="K139" s="2">
        <v>150</v>
      </c>
      <c r="L139" s="2">
        <v>90</v>
      </c>
      <c r="M139" s="2">
        <v>183</v>
      </c>
      <c r="N139" s="2">
        <v>197</v>
      </c>
      <c r="O139" s="2">
        <v>78</v>
      </c>
      <c r="P139" s="8">
        <v>536</v>
      </c>
      <c r="Q139" s="11">
        <f t="shared" si="13"/>
        <v>-4.4303797468354431E-2</v>
      </c>
      <c r="R139" s="11">
        <f t="shared" si="14"/>
        <v>-3.6842105263157891E-2</v>
      </c>
      <c r="S139" s="11">
        <f t="shared" si="15"/>
        <v>-4.0229885057471264E-2</v>
      </c>
      <c r="T139" s="8"/>
      <c r="U139" s="2">
        <v>150</v>
      </c>
      <c r="V139" s="2">
        <v>90</v>
      </c>
      <c r="W139" s="2">
        <v>360</v>
      </c>
      <c r="X139" s="2">
        <v>77</v>
      </c>
      <c r="Y139" s="2">
        <v>50</v>
      </c>
      <c r="Z139" s="8">
        <v>537</v>
      </c>
      <c r="AA139" s="11">
        <f t="shared" si="16"/>
        <v>0.89274447949526814</v>
      </c>
      <c r="AB139" s="11">
        <f t="shared" si="17"/>
        <v>0.64759725400457668</v>
      </c>
      <c r="AC139" s="11">
        <f t="shared" si="18"/>
        <v>0.75066312997347484</v>
      </c>
      <c r="AD139" s="13">
        <v>1.0202910000000001</v>
      </c>
      <c r="AE139" s="13">
        <v>0.89267399999999997</v>
      </c>
      <c r="AF139" s="13">
        <v>0.55323100000000003</v>
      </c>
      <c r="AG139" s="8"/>
      <c r="AH139" s="8"/>
    </row>
    <row r="140" spans="1:34">
      <c r="A140" s="2">
        <v>150</v>
      </c>
      <c r="B140" s="2">
        <v>105</v>
      </c>
      <c r="C140" s="2">
        <v>88</v>
      </c>
      <c r="D140" s="2">
        <v>357</v>
      </c>
      <c r="E140" s="2">
        <v>64</v>
      </c>
      <c r="F140" s="8">
        <v>573</v>
      </c>
      <c r="G140" s="8">
        <v>-0.72117962466487939</v>
      </c>
      <c r="H140" s="8">
        <v>-0.60449438202247197</v>
      </c>
      <c r="I140" s="8">
        <v>1.0880195599022</v>
      </c>
      <c r="J140" s="8"/>
      <c r="K140" s="2">
        <v>150</v>
      </c>
      <c r="L140" s="2">
        <v>105</v>
      </c>
      <c r="M140" s="2">
        <v>142</v>
      </c>
      <c r="N140" s="2">
        <v>283</v>
      </c>
      <c r="O140" s="2">
        <v>69</v>
      </c>
      <c r="P140" s="8">
        <v>563</v>
      </c>
      <c r="Q140" s="11">
        <f t="shared" si="13"/>
        <v>-0.41107871720116618</v>
      </c>
      <c r="R140" s="11">
        <f t="shared" si="14"/>
        <v>-0.33176470588235296</v>
      </c>
      <c r="S140" s="11">
        <f t="shared" si="15"/>
        <v>-0.3671875</v>
      </c>
      <c r="T140" s="8"/>
      <c r="U140" s="2">
        <v>150</v>
      </c>
      <c r="V140" s="2">
        <v>105</v>
      </c>
      <c r="W140" s="2">
        <v>317</v>
      </c>
      <c r="X140" s="2">
        <v>123</v>
      </c>
      <c r="Y140" s="2">
        <v>50</v>
      </c>
      <c r="Z140" s="8">
        <v>540</v>
      </c>
      <c r="AA140" s="11">
        <f t="shared" si="16"/>
        <v>0.60624999999999996</v>
      </c>
      <c r="AB140" s="11">
        <f t="shared" si="17"/>
        <v>0.44090909090909092</v>
      </c>
      <c r="AC140" s="11">
        <f t="shared" si="18"/>
        <v>0.51052631578947372</v>
      </c>
      <c r="AD140" s="13">
        <v>1.0110060000000001</v>
      </c>
      <c r="AE140" s="13">
        <v>0.90874200000000005</v>
      </c>
      <c r="AF140" s="13">
        <v>0.29912300000000003</v>
      </c>
      <c r="AG140" s="8"/>
      <c r="AH140" s="8"/>
    </row>
    <row r="141" spans="1:34">
      <c r="A141" s="2">
        <v>150</v>
      </c>
      <c r="B141" s="2">
        <v>120</v>
      </c>
      <c r="C141" s="2">
        <v>112</v>
      </c>
      <c r="D141" s="2">
        <v>290</v>
      </c>
      <c r="E141" s="2">
        <v>71</v>
      </c>
      <c r="F141" s="8">
        <v>544</v>
      </c>
      <c r="G141" s="8">
        <v>-0.51744186046511631</v>
      </c>
      <c r="H141" s="8">
        <v>-0.44278606965174128</v>
      </c>
      <c r="I141" s="8">
        <v>1.077747989276139</v>
      </c>
      <c r="J141" s="8"/>
      <c r="K141" s="2">
        <v>150</v>
      </c>
      <c r="L141" s="2">
        <v>120</v>
      </c>
      <c r="M141" s="2">
        <v>74</v>
      </c>
      <c r="N141" s="2">
        <v>379</v>
      </c>
      <c r="O141" s="2">
        <v>69</v>
      </c>
      <c r="P141" s="8">
        <v>591</v>
      </c>
      <c r="Q141" s="11">
        <f t="shared" si="13"/>
        <v>-0.82210242587601079</v>
      </c>
      <c r="R141" s="11">
        <f t="shared" si="14"/>
        <v>-0.67328918322295805</v>
      </c>
      <c r="S141" s="11">
        <f t="shared" si="15"/>
        <v>-0.74029126213592233</v>
      </c>
      <c r="T141" s="8"/>
      <c r="U141" s="2">
        <v>150</v>
      </c>
      <c r="V141" s="2">
        <v>120</v>
      </c>
      <c r="W141" s="2">
        <v>201</v>
      </c>
      <c r="X141" s="2">
        <v>212</v>
      </c>
      <c r="Y141" s="2">
        <v>68</v>
      </c>
      <c r="Z141" s="8">
        <v>549</v>
      </c>
      <c r="AA141" s="11">
        <f t="shared" si="16"/>
        <v>-3.3434650455927049E-2</v>
      </c>
      <c r="AB141" s="11">
        <f t="shared" si="17"/>
        <v>-2.6634382566585957E-2</v>
      </c>
      <c r="AC141" s="11">
        <f t="shared" si="18"/>
        <v>-2.9649595687331536E-2</v>
      </c>
      <c r="AD141" s="13">
        <v>0.98534100000000002</v>
      </c>
      <c r="AE141" s="13">
        <v>0.90223900000000001</v>
      </c>
      <c r="AF141" s="13">
        <v>0.55111900000000003</v>
      </c>
      <c r="AG141" s="8"/>
      <c r="AH141" s="8"/>
    </row>
    <row r="142" spans="1:34">
      <c r="A142" s="2">
        <v>150</v>
      </c>
      <c r="B142" s="2">
        <v>135</v>
      </c>
      <c r="C142" s="2">
        <v>196</v>
      </c>
      <c r="D142" s="2">
        <v>204</v>
      </c>
      <c r="E142" s="2">
        <v>66</v>
      </c>
      <c r="F142" s="8">
        <v>532</v>
      </c>
      <c r="G142" s="8">
        <v>-2.4096385542168679E-2</v>
      </c>
      <c r="H142" s="8">
        <v>-0.02</v>
      </c>
      <c r="I142" s="8">
        <v>1.0928961748633881</v>
      </c>
      <c r="J142" s="8"/>
      <c r="K142" s="2">
        <v>150</v>
      </c>
      <c r="L142" s="2">
        <v>135</v>
      </c>
      <c r="M142" s="2">
        <v>67</v>
      </c>
      <c r="N142" s="2">
        <v>408</v>
      </c>
      <c r="O142" s="2">
        <v>41</v>
      </c>
      <c r="P142" s="8">
        <v>557</v>
      </c>
      <c r="Q142" s="11">
        <f t="shared" si="13"/>
        <v>-1.0118694362017804</v>
      </c>
      <c r="R142" s="11">
        <f t="shared" si="14"/>
        <v>-0.71789473684210525</v>
      </c>
      <c r="S142" s="11">
        <f t="shared" si="15"/>
        <v>-0.83990147783251234</v>
      </c>
      <c r="T142" s="8"/>
      <c r="U142" s="2">
        <v>150</v>
      </c>
      <c r="V142" s="2">
        <v>135</v>
      </c>
      <c r="W142" s="2">
        <v>108</v>
      </c>
      <c r="X142" s="2">
        <v>302</v>
      </c>
      <c r="Y142" s="2">
        <v>53</v>
      </c>
      <c r="Z142" s="8">
        <v>516</v>
      </c>
      <c r="AA142" s="11">
        <f t="shared" si="16"/>
        <v>-0.65540540540540537</v>
      </c>
      <c r="AB142" s="11">
        <f t="shared" si="17"/>
        <v>-0.47317073170731705</v>
      </c>
      <c r="AC142" s="11">
        <f t="shared" si="18"/>
        <v>-0.54957507082152979</v>
      </c>
      <c r="AD142" s="13">
        <v>1.102004</v>
      </c>
      <c r="AE142" s="13">
        <v>0.92915000000000003</v>
      </c>
      <c r="AF142" s="13">
        <v>1.001082</v>
      </c>
      <c r="AG142" s="8"/>
      <c r="AH142" s="8"/>
    </row>
    <row r="143" spans="1:34">
      <c r="A143" s="2">
        <v>150</v>
      </c>
      <c r="B143" s="2">
        <v>150</v>
      </c>
      <c r="C143" s="2">
        <v>238</v>
      </c>
      <c r="D143" s="2">
        <v>146</v>
      </c>
      <c r="E143" s="2">
        <v>67</v>
      </c>
      <c r="F143" s="8">
        <v>518</v>
      </c>
      <c r="G143" s="8">
        <v>0.28930817610062892</v>
      </c>
      <c r="H143" s="8">
        <v>0.23958333333333329</v>
      </c>
      <c r="I143" s="8">
        <v>1.0940170940170939</v>
      </c>
      <c r="J143" s="8"/>
      <c r="K143" s="2">
        <v>150</v>
      </c>
      <c r="L143" s="2">
        <v>150</v>
      </c>
      <c r="M143" s="2">
        <v>119</v>
      </c>
      <c r="N143" s="2">
        <v>289</v>
      </c>
      <c r="O143" s="2">
        <v>64</v>
      </c>
      <c r="P143" s="8">
        <v>536</v>
      </c>
      <c r="Q143" s="11">
        <f t="shared" si="13"/>
        <v>-0.53797468354430378</v>
      </c>
      <c r="R143" s="11">
        <f t="shared" si="14"/>
        <v>-0.41666666666666669</v>
      </c>
      <c r="S143" s="11">
        <f t="shared" si="15"/>
        <v>-0.46961325966850831</v>
      </c>
      <c r="T143" s="8"/>
      <c r="U143" s="2">
        <v>150</v>
      </c>
      <c r="V143" s="2">
        <v>150</v>
      </c>
      <c r="W143" s="2">
        <v>74</v>
      </c>
      <c r="X143" s="2">
        <v>373</v>
      </c>
      <c r="Y143" s="2">
        <v>51</v>
      </c>
      <c r="Z143" s="8">
        <v>549</v>
      </c>
      <c r="AA143" s="11">
        <f t="shared" si="16"/>
        <v>-0.90881458966565354</v>
      </c>
      <c r="AB143" s="11">
        <f t="shared" si="17"/>
        <v>-0.66890380313199105</v>
      </c>
      <c r="AC143" s="11">
        <f t="shared" si="18"/>
        <v>-0.77061855670103097</v>
      </c>
      <c r="AD143" s="13">
        <v>1.0461670000000001</v>
      </c>
      <c r="AE143" s="13">
        <v>0.90980300000000003</v>
      </c>
      <c r="AF143" s="13">
        <v>1.072114</v>
      </c>
      <c r="AG143" s="8"/>
      <c r="AH143" s="8"/>
    </row>
    <row r="144" spans="1:34">
      <c r="A144" s="2">
        <v>150</v>
      </c>
      <c r="B144" s="2">
        <v>165</v>
      </c>
      <c r="C144" s="2">
        <v>192</v>
      </c>
      <c r="D144" s="2">
        <v>194</v>
      </c>
      <c r="E144" s="2">
        <v>88</v>
      </c>
      <c r="F144" s="8">
        <v>562</v>
      </c>
      <c r="G144" s="8">
        <v>-5.5248618784530376E-3</v>
      </c>
      <c r="H144" s="8">
        <v>-5.1813471502590684E-3</v>
      </c>
      <c r="I144" s="8">
        <v>1.0320855614973261</v>
      </c>
      <c r="J144" s="8"/>
      <c r="K144" s="2">
        <v>150</v>
      </c>
      <c r="L144" s="2">
        <v>165</v>
      </c>
      <c r="M144" s="2">
        <v>197</v>
      </c>
      <c r="N144" s="2">
        <v>173</v>
      </c>
      <c r="O144" s="2">
        <v>65</v>
      </c>
      <c r="P144" s="8">
        <v>500</v>
      </c>
      <c r="Q144" s="11">
        <f t="shared" si="13"/>
        <v>8.5714285714285715E-2</v>
      </c>
      <c r="R144" s="11">
        <f t="shared" si="14"/>
        <v>6.4864864864864868E-2</v>
      </c>
      <c r="S144" s="11">
        <f t="shared" si="15"/>
        <v>7.3846153846153853E-2</v>
      </c>
      <c r="T144" s="8"/>
      <c r="U144" s="2">
        <v>150</v>
      </c>
      <c r="V144" s="2">
        <v>165</v>
      </c>
      <c r="W144" s="2">
        <v>54</v>
      </c>
      <c r="X144" s="2">
        <v>414</v>
      </c>
      <c r="Y144" s="2">
        <v>42</v>
      </c>
      <c r="Z144" s="8">
        <v>552</v>
      </c>
      <c r="AA144" s="11">
        <f t="shared" si="16"/>
        <v>-1.0843373493975903</v>
      </c>
      <c r="AB144" s="11">
        <f t="shared" si="17"/>
        <v>-0.76923076923076927</v>
      </c>
      <c r="AC144" s="11">
        <f t="shared" si="18"/>
        <v>-0.9</v>
      </c>
      <c r="AD144" s="13">
        <v>1.0421689999999999</v>
      </c>
      <c r="AE144" s="13">
        <v>0.88461500000000004</v>
      </c>
      <c r="AF144" s="13">
        <v>0.95</v>
      </c>
      <c r="AG144" s="8"/>
      <c r="AH144" s="8"/>
    </row>
    <row r="145" spans="1:34">
      <c r="A145" s="2">
        <v>150</v>
      </c>
      <c r="B145" s="2">
        <v>180</v>
      </c>
      <c r="C145" s="2">
        <v>116</v>
      </c>
      <c r="D145" s="2">
        <v>275</v>
      </c>
      <c r="E145" s="2">
        <v>74</v>
      </c>
      <c r="F145" s="8">
        <v>539</v>
      </c>
      <c r="G145" s="8">
        <v>-0.46902654867256638</v>
      </c>
      <c r="H145" s="8">
        <v>-0.40664961636828639</v>
      </c>
      <c r="I145" s="8">
        <v>1.0712328767123289</v>
      </c>
      <c r="J145" s="8"/>
      <c r="K145" s="2">
        <v>150</v>
      </c>
      <c r="L145" s="2">
        <v>180</v>
      </c>
      <c r="M145" s="2">
        <v>192</v>
      </c>
      <c r="N145" s="2">
        <v>210</v>
      </c>
      <c r="O145" s="2">
        <v>62</v>
      </c>
      <c r="P145" s="8">
        <v>526</v>
      </c>
      <c r="Q145" s="11">
        <f t="shared" si="13"/>
        <v>-5.8823529411764705E-2</v>
      </c>
      <c r="R145" s="11">
        <f t="shared" si="14"/>
        <v>-4.4776119402985072E-2</v>
      </c>
      <c r="S145" s="11">
        <f t="shared" si="15"/>
        <v>-5.0847457627118647E-2</v>
      </c>
      <c r="T145" s="8"/>
      <c r="U145" s="2">
        <v>150</v>
      </c>
      <c r="V145" s="2">
        <v>180</v>
      </c>
      <c r="W145" s="2">
        <v>67</v>
      </c>
      <c r="X145" s="2">
        <v>360</v>
      </c>
      <c r="Y145" s="2">
        <v>55</v>
      </c>
      <c r="Z145" s="8">
        <v>537</v>
      </c>
      <c r="AA145" s="11">
        <f t="shared" si="16"/>
        <v>-0.9242902208201893</v>
      </c>
      <c r="AB145" s="11">
        <f t="shared" si="17"/>
        <v>-0.68618266978922715</v>
      </c>
      <c r="AC145" s="11">
        <f t="shared" si="18"/>
        <v>-0.7876344086021505</v>
      </c>
      <c r="AD145" s="13">
        <v>1.0174859999999999</v>
      </c>
      <c r="AE145" s="13">
        <v>0.89878800000000003</v>
      </c>
      <c r="AF145" s="13">
        <v>0.57324699999999995</v>
      </c>
      <c r="AG145" s="8"/>
      <c r="AH145" s="8"/>
    </row>
    <row r="146" spans="1:34">
      <c r="A146" s="2">
        <v>165</v>
      </c>
      <c r="B146" s="2">
        <v>0</v>
      </c>
      <c r="C146" s="2">
        <v>295</v>
      </c>
      <c r="D146" s="2">
        <v>107</v>
      </c>
      <c r="E146" s="2">
        <v>69</v>
      </c>
      <c r="F146" s="8">
        <v>540</v>
      </c>
      <c r="G146" s="8">
        <v>0.55294117647058827</v>
      </c>
      <c r="H146" s="8">
        <v>0.46766169154228848</v>
      </c>
      <c r="I146" s="8">
        <v>1.08355795148248</v>
      </c>
      <c r="J146" s="8"/>
      <c r="K146" s="2">
        <v>165</v>
      </c>
      <c r="L146" s="2">
        <v>0</v>
      </c>
      <c r="M146" s="2">
        <v>198</v>
      </c>
      <c r="N146" s="2">
        <v>206</v>
      </c>
      <c r="O146" s="2">
        <v>69</v>
      </c>
      <c r="P146" s="8">
        <v>542</v>
      </c>
      <c r="Q146" s="11">
        <f t="shared" si="13"/>
        <v>-2.4844720496894408E-2</v>
      </c>
      <c r="R146" s="11">
        <f t="shared" si="14"/>
        <v>-1.9801980198019802E-2</v>
      </c>
      <c r="S146" s="11">
        <f t="shared" si="15"/>
        <v>-2.2038567493112948E-2</v>
      </c>
      <c r="T146" s="8"/>
      <c r="U146" s="2">
        <v>165</v>
      </c>
      <c r="V146" s="2">
        <v>0</v>
      </c>
      <c r="W146" s="2">
        <v>76</v>
      </c>
      <c r="X146" s="2">
        <v>368</v>
      </c>
      <c r="Y146" s="2">
        <v>55</v>
      </c>
      <c r="Z146" s="8">
        <v>554</v>
      </c>
      <c r="AA146" s="11">
        <f t="shared" si="16"/>
        <v>-0.87425149700598803</v>
      </c>
      <c r="AB146" s="11">
        <f t="shared" si="17"/>
        <v>-0.65765765765765771</v>
      </c>
      <c r="AC146" s="11">
        <f t="shared" si="18"/>
        <v>-0.75064267352185088</v>
      </c>
      <c r="AD146" s="13">
        <v>1.016797</v>
      </c>
      <c r="AE146" s="13">
        <v>0.90168999999999999</v>
      </c>
      <c r="AF146" s="13">
        <v>1.0959270000000001</v>
      </c>
      <c r="AG146" s="8"/>
      <c r="AH146" s="7"/>
    </row>
    <row r="147" spans="1:34">
      <c r="A147" s="2">
        <v>165</v>
      </c>
      <c r="B147" s="2">
        <v>15</v>
      </c>
      <c r="C147" s="2">
        <v>215</v>
      </c>
      <c r="D147" s="2">
        <v>204</v>
      </c>
      <c r="E147" s="2">
        <v>61</v>
      </c>
      <c r="F147" s="8">
        <v>541</v>
      </c>
      <c r="G147" s="8">
        <v>3.2258064516129031E-2</v>
      </c>
      <c r="H147" s="8">
        <v>2.625298329355609E-2</v>
      </c>
      <c r="I147" s="8">
        <v>1.102631578947368</v>
      </c>
      <c r="J147" s="8"/>
      <c r="K147" s="2">
        <v>165</v>
      </c>
      <c r="L147" s="2">
        <v>15</v>
      </c>
      <c r="M147" s="2">
        <v>213</v>
      </c>
      <c r="N147" s="2">
        <v>193</v>
      </c>
      <c r="O147" s="2">
        <v>74</v>
      </c>
      <c r="P147" s="8">
        <v>554</v>
      </c>
      <c r="Q147" s="11">
        <f t="shared" si="13"/>
        <v>5.9880239520958084E-2</v>
      </c>
      <c r="R147" s="11">
        <f t="shared" si="14"/>
        <v>4.9261083743842367E-2</v>
      </c>
      <c r="S147" s="11">
        <f t="shared" si="15"/>
        <v>5.4054054054054057E-2</v>
      </c>
      <c r="T147" s="8"/>
      <c r="U147" s="2">
        <v>165</v>
      </c>
      <c r="V147" s="2">
        <v>15</v>
      </c>
      <c r="W147" s="2">
        <v>64</v>
      </c>
      <c r="X147" s="2">
        <v>424</v>
      </c>
      <c r="Y147" s="2">
        <v>58</v>
      </c>
      <c r="Z147" s="8">
        <v>604</v>
      </c>
      <c r="AA147" s="11">
        <f t="shared" si="16"/>
        <v>-0.9375</v>
      </c>
      <c r="AB147" s="11">
        <f t="shared" si="17"/>
        <v>-0.73770491803278693</v>
      </c>
      <c r="AC147" s="11">
        <f t="shared" si="18"/>
        <v>-0.82568807339449546</v>
      </c>
      <c r="AD147" s="13">
        <v>0.96875</v>
      </c>
      <c r="AE147" s="13">
        <v>0.86885199999999996</v>
      </c>
      <c r="AF147" s="13">
        <v>0.91284399999999999</v>
      </c>
      <c r="AG147" s="8"/>
      <c r="AH147" s="8"/>
    </row>
    <row r="148" spans="1:34">
      <c r="A148" s="2">
        <v>165</v>
      </c>
      <c r="B148" s="2">
        <v>30</v>
      </c>
      <c r="C148" s="2">
        <v>166</v>
      </c>
      <c r="D148" s="2">
        <v>246</v>
      </c>
      <c r="E148" s="2">
        <v>65</v>
      </c>
      <c r="F148" s="8">
        <v>542</v>
      </c>
      <c r="G148" s="8">
        <v>-0.23391812865497069</v>
      </c>
      <c r="H148" s="8">
        <v>-0.1941747572815534</v>
      </c>
      <c r="I148" s="8">
        <v>1.0928381962864719</v>
      </c>
      <c r="J148" s="8"/>
      <c r="K148" s="2">
        <v>165</v>
      </c>
      <c r="L148" s="2">
        <v>30</v>
      </c>
      <c r="M148" s="2">
        <v>120</v>
      </c>
      <c r="N148" s="2">
        <v>309</v>
      </c>
      <c r="O148" s="2">
        <v>82</v>
      </c>
      <c r="P148" s="8">
        <v>593</v>
      </c>
      <c r="Q148" s="11">
        <f t="shared" si="13"/>
        <v>-0.50670241286863271</v>
      </c>
      <c r="R148" s="11">
        <f t="shared" si="14"/>
        <v>-0.44055944055944057</v>
      </c>
      <c r="S148" s="11">
        <f t="shared" si="15"/>
        <v>-0.47132169576059851</v>
      </c>
      <c r="T148" s="8"/>
      <c r="U148" s="2">
        <v>165</v>
      </c>
      <c r="V148" s="2">
        <v>30</v>
      </c>
      <c r="W148" s="2">
        <v>69</v>
      </c>
      <c r="X148" s="2">
        <v>364</v>
      </c>
      <c r="Y148" s="2">
        <v>57</v>
      </c>
      <c r="Z148" s="8">
        <v>547</v>
      </c>
      <c r="AA148" s="11">
        <f t="shared" si="16"/>
        <v>-0.90214067278287458</v>
      </c>
      <c r="AB148" s="11">
        <f t="shared" si="17"/>
        <v>-0.68129330254041576</v>
      </c>
      <c r="AC148" s="11">
        <f t="shared" si="18"/>
        <v>-0.77631578947368418</v>
      </c>
      <c r="AD148" s="13">
        <v>1.029582</v>
      </c>
      <c r="AE148" s="13">
        <v>0.91466400000000003</v>
      </c>
      <c r="AF148" s="13">
        <v>0.80159400000000003</v>
      </c>
      <c r="AG148" s="8"/>
      <c r="AH148" s="8"/>
    </row>
    <row r="149" spans="1:34">
      <c r="A149" s="2">
        <v>165</v>
      </c>
      <c r="B149" s="2">
        <v>45</v>
      </c>
      <c r="C149" s="2">
        <v>189</v>
      </c>
      <c r="D149" s="2">
        <v>198</v>
      </c>
      <c r="E149" s="2">
        <v>63</v>
      </c>
      <c r="F149" s="8">
        <v>513</v>
      </c>
      <c r="G149" s="8">
        <v>-2.8753993610223641E-2</v>
      </c>
      <c r="H149" s="8">
        <v>-2.3255813953488368E-2</v>
      </c>
      <c r="I149" s="8">
        <v>1.1057142857142861</v>
      </c>
      <c r="J149" s="8"/>
      <c r="K149" s="2">
        <v>165</v>
      </c>
      <c r="L149" s="2">
        <v>45</v>
      </c>
      <c r="M149" s="2">
        <v>74</v>
      </c>
      <c r="N149" s="2">
        <v>381</v>
      </c>
      <c r="O149" s="2">
        <v>48</v>
      </c>
      <c r="P149" s="8">
        <v>551</v>
      </c>
      <c r="Q149" s="11">
        <f t="shared" si="13"/>
        <v>-0.92749244712990941</v>
      </c>
      <c r="R149" s="11">
        <f t="shared" si="14"/>
        <v>-0.67472527472527477</v>
      </c>
      <c r="S149" s="11">
        <f t="shared" si="15"/>
        <v>-0.78117048346055984</v>
      </c>
      <c r="T149" s="8"/>
      <c r="U149" s="2">
        <v>165</v>
      </c>
      <c r="V149" s="2">
        <v>45</v>
      </c>
      <c r="W149" s="2">
        <v>102</v>
      </c>
      <c r="X149" s="2">
        <v>273</v>
      </c>
      <c r="Y149" s="2">
        <v>77</v>
      </c>
      <c r="Z149" s="8">
        <v>529</v>
      </c>
      <c r="AA149" s="11">
        <f t="shared" si="16"/>
        <v>-0.55339805825242716</v>
      </c>
      <c r="AB149" s="11">
        <f t="shared" si="17"/>
        <v>-0.45600000000000002</v>
      </c>
      <c r="AC149" s="11">
        <f t="shared" si="18"/>
        <v>-0.5</v>
      </c>
      <c r="AD149" s="13">
        <v>1.0399659999999999</v>
      </c>
      <c r="AE149" s="13">
        <v>0.906165</v>
      </c>
      <c r="AF149" s="13">
        <v>0.96325700000000003</v>
      </c>
      <c r="AG149" s="8"/>
      <c r="AH149" s="8"/>
    </row>
    <row r="150" spans="1:34">
      <c r="A150" s="2">
        <v>165</v>
      </c>
      <c r="B150" s="2">
        <v>60</v>
      </c>
      <c r="C150" s="2">
        <v>300</v>
      </c>
      <c r="D150" s="2">
        <v>118</v>
      </c>
      <c r="E150" s="2">
        <v>60</v>
      </c>
      <c r="F150" s="8">
        <v>538</v>
      </c>
      <c r="G150" s="8">
        <v>0.53846153846153844</v>
      </c>
      <c r="H150" s="8">
        <v>0.4354066985645933</v>
      </c>
      <c r="I150" s="8">
        <v>1.105820105820106</v>
      </c>
      <c r="J150" s="8"/>
      <c r="K150" s="2">
        <v>165</v>
      </c>
      <c r="L150" s="2">
        <v>60</v>
      </c>
      <c r="M150" s="2">
        <v>56</v>
      </c>
      <c r="N150" s="2">
        <v>372</v>
      </c>
      <c r="O150" s="2">
        <v>37</v>
      </c>
      <c r="P150" s="8">
        <v>502</v>
      </c>
      <c r="Q150" s="11">
        <f t="shared" si="13"/>
        <v>-1.1205673758865249</v>
      </c>
      <c r="R150" s="11">
        <f t="shared" si="14"/>
        <v>-0.73831775700934577</v>
      </c>
      <c r="S150" s="11">
        <f t="shared" si="15"/>
        <v>-0.89014084507042257</v>
      </c>
      <c r="T150" s="8"/>
      <c r="U150" s="2">
        <v>165</v>
      </c>
      <c r="V150" s="2">
        <v>60</v>
      </c>
      <c r="W150" s="2">
        <v>193</v>
      </c>
      <c r="X150" s="2">
        <v>195</v>
      </c>
      <c r="Y150" s="2">
        <v>78</v>
      </c>
      <c r="Z150" s="8">
        <v>544</v>
      </c>
      <c r="AA150" s="11">
        <f t="shared" si="16"/>
        <v>-6.1728395061728392E-3</v>
      </c>
      <c r="AB150" s="11">
        <f t="shared" si="17"/>
        <v>-5.1546391752577319E-3</v>
      </c>
      <c r="AC150" s="11">
        <f t="shared" si="18"/>
        <v>-5.6179775280898875E-3</v>
      </c>
      <c r="AD150" s="13">
        <v>1.1198349999999999</v>
      </c>
      <c r="AE150" s="13">
        <v>0.92855299999999996</v>
      </c>
      <c r="AF150" s="13">
        <v>1.161897</v>
      </c>
      <c r="AG150" s="8"/>
      <c r="AH150" s="8"/>
    </row>
    <row r="151" spans="1:34">
      <c r="A151" s="2">
        <v>165</v>
      </c>
      <c r="B151" s="2">
        <v>75</v>
      </c>
      <c r="C151" s="2">
        <v>376</v>
      </c>
      <c r="D151" s="2">
        <v>80</v>
      </c>
      <c r="E151" s="2">
        <v>58</v>
      </c>
      <c r="F151" s="8">
        <v>572</v>
      </c>
      <c r="G151" s="8">
        <v>0.79569892473118276</v>
      </c>
      <c r="H151" s="8">
        <v>0.64912280701754388</v>
      </c>
      <c r="I151" s="8">
        <v>1.1014492753623191</v>
      </c>
      <c r="J151" s="8"/>
      <c r="K151" s="2">
        <v>165</v>
      </c>
      <c r="L151" s="2">
        <v>75</v>
      </c>
      <c r="M151" s="2">
        <v>134</v>
      </c>
      <c r="N151" s="2">
        <v>284</v>
      </c>
      <c r="O151" s="2">
        <v>51</v>
      </c>
      <c r="P151" s="8">
        <v>520</v>
      </c>
      <c r="Q151" s="11">
        <f t="shared" si="13"/>
        <v>-0.5</v>
      </c>
      <c r="R151" s="11">
        <f t="shared" si="14"/>
        <v>-0.35885167464114831</v>
      </c>
      <c r="S151" s="11">
        <f t="shared" si="15"/>
        <v>-0.4178272980501393</v>
      </c>
      <c r="T151" s="8"/>
      <c r="U151" s="2">
        <v>165</v>
      </c>
      <c r="V151" s="2">
        <v>75</v>
      </c>
      <c r="W151" s="2">
        <v>294</v>
      </c>
      <c r="X151" s="2">
        <v>109</v>
      </c>
      <c r="Y151" s="2">
        <v>66</v>
      </c>
      <c r="Z151" s="8">
        <v>535</v>
      </c>
      <c r="AA151" s="11">
        <f t="shared" si="16"/>
        <v>0.58730158730158732</v>
      </c>
      <c r="AB151" s="11">
        <f t="shared" si="17"/>
        <v>0.45905707196029777</v>
      </c>
      <c r="AC151" s="11">
        <f t="shared" si="18"/>
        <v>0.51532033426183843</v>
      </c>
      <c r="AD151" s="13">
        <v>1.053466</v>
      </c>
      <c r="AE151" s="13">
        <v>0.93587900000000002</v>
      </c>
      <c r="AF151" s="13">
        <v>1.132336</v>
      </c>
      <c r="AG151" s="8"/>
      <c r="AH151" s="8"/>
    </row>
    <row r="152" spans="1:34">
      <c r="A152" s="2">
        <v>165</v>
      </c>
      <c r="B152" s="2">
        <v>90</v>
      </c>
      <c r="C152" s="2">
        <v>294</v>
      </c>
      <c r="D152" s="2">
        <v>123</v>
      </c>
      <c r="E152" s="2">
        <v>73</v>
      </c>
      <c r="F152" s="8">
        <v>563</v>
      </c>
      <c r="G152" s="8">
        <v>0.47107438016528919</v>
      </c>
      <c r="H152" s="8">
        <v>0.41007194244604322</v>
      </c>
      <c r="I152" s="8">
        <v>1.069230769230769</v>
      </c>
      <c r="J152" s="8"/>
      <c r="K152" s="2">
        <v>165</v>
      </c>
      <c r="L152" s="2">
        <v>90</v>
      </c>
      <c r="M152" s="2">
        <v>198</v>
      </c>
      <c r="N152" s="2">
        <v>210</v>
      </c>
      <c r="O152" s="2">
        <v>70</v>
      </c>
      <c r="P152" s="8">
        <v>548</v>
      </c>
      <c r="Q152" s="11">
        <f t="shared" si="13"/>
        <v>-3.6585365853658534E-2</v>
      </c>
      <c r="R152" s="11">
        <f t="shared" si="14"/>
        <v>-2.9411764705882353E-2</v>
      </c>
      <c r="S152" s="11">
        <f t="shared" si="15"/>
        <v>-3.2608695652173912E-2</v>
      </c>
      <c r="T152" s="8"/>
      <c r="U152" s="2">
        <v>165</v>
      </c>
      <c r="V152" s="2">
        <v>90</v>
      </c>
      <c r="W152" s="2">
        <v>369</v>
      </c>
      <c r="X152" s="2">
        <v>78</v>
      </c>
      <c r="Y152" s="2">
        <v>46</v>
      </c>
      <c r="Z152" s="8">
        <v>539</v>
      </c>
      <c r="AA152" s="11">
        <f t="shared" si="16"/>
        <v>0.91222570532915359</v>
      </c>
      <c r="AB152" s="11">
        <f t="shared" si="17"/>
        <v>0.65100671140939592</v>
      </c>
      <c r="AC152" s="11">
        <f t="shared" si="18"/>
        <v>0.75979112271540472</v>
      </c>
      <c r="AD152" s="13">
        <v>1.0127740000000001</v>
      </c>
      <c r="AE152" s="13">
        <v>0.88441199999999998</v>
      </c>
      <c r="AF152" s="13">
        <v>1.0963069999999999</v>
      </c>
      <c r="AG152" s="8"/>
      <c r="AH152" s="8"/>
    </row>
    <row r="153" spans="1:34">
      <c r="A153" s="2">
        <v>165</v>
      </c>
      <c r="B153" s="2">
        <v>105</v>
      </c>
      <c r="C153" s="2">
        <v>198</v>
      </c>
      <c r="D153" s="2">
        <v>192</v>
      </c>
      <c r="E153" s="2">
        <v>76</v>
      </c>
      <c r="F153" s="8">
        <v>542</v>
      </c>
      <c r="G153" s="8">
        <v>1.754385964912281E-2</v>
      </c>
      <c r="H153" s="8">
        <v>1.5384615384615391E-2</v>
      </c>
      <c r="I153" s="8">
        <v>1.0655737704918029</v>
      </c>
      <c r="J153" s="8"/>
      <c r="K153" s="2">
        <v>165</v>
      </c>
      <c r="L153" s="2">
        <v>105</v>
      </c>
      <c r="M153" s="2">
        <v>187</v>
      </c>
      <c r="N153" s="2">
        <v>204</v>
      </c>
      <c r="O153" s="2">
        <v>66</v>
      </c>
      <c r="P153" s="8">
        <v>523</v>
      </c>
      <c r="Q153" s="11">
        <f t="shared" si="13"/>
        <v>-5.6105610561056105E-2</v>
      </c>
      <c r="R153" s="11">
        <f t="shared" si="14"/>
        <v>-4.3478260869565216E-2</v>
      </c>
      <c r="S153" s="11">
        <f t="shared" si="15"/>
        <v>-4.8991354466858789E-2</v>
      </c>
      <c r="T153" s="8"/>
      <c r="U153" s="2">
        <v>165</v>
      </c>
      <c r="V153" s="2">
        <v>105</v>
      </c>
      <c r="W153" s="2">
        <v>426</v>
      </c>
      <c r="X153" s="2">
        <v>67</v>
      </c>
      <c r="Y153" s="2">
        <v>42</v>
      </c>
      <c r="Z153" s="8">
        <v>577</v>
      </c>
      <c r="AA153" s="11">
        <f t="shared" si="16"/>
        <v>1.0056022408963585</v>
      </c>
      <c r="AB153" s="11">
        <f t="shared" si="17"/>
        <v>0.72819472616632863</v>
      </c>
      <c r="AC153" s="11">
        <f t="shared" si="18"/>
        <v>0.8447058823529412</v>
      </c>
      <c r="AD153" s="13">
        <v>1.0028010000000001</v>
      </c>
      <c r="AE153" s="13">
        <v>0.864097</v>
      </c>
      <c r="AF153" s="13">
        <v>0.92235299999999998</v>
      </c>
      <c r="AG153" s="8"/>
      <c r="AH153" s="8"/>
    </row>
    <row r="154" spans="1:34">
      <c r="A154" s="2">
        <v>165</v>
      </c>
      <c r="B154" s="2">
        <v>120</v>
      </c>
      <c r="C154" s="2">
        <v>173</v>
      </c>
      <c r="D154" s="2">
        <v>239</v>
      </c>
      <c r="E154" s="2">
        <v>82</v>
      </c>
      <c r="F154" s="8">
        <v>576</v>
      </c>
      <c r="G154" s="8">
        <v>-0.175531914893617</v>
      </c>
      <c r="H154" s="8">
        <v>-0.16019417475728159</v>
      </c>
      <c r="I154" s="8">
        <v>1.0456852791878171</v>
      </c>
      <c r="J154" s="8"/>
      <c r="K154" s="2">
        <v>165</v>
      </c>
      <c r="L154" s="2">
        <v>120</v>
      </c>
      <c r="M154" s="2">
        <v>122</v>
      </c>
      <c r="N154" s="2">
        <v>268</v>
      </c>
      <c r="O154" s="2">
        <v>69</v>
      </c>
      <c r="P154" s="8">
        <v>528</v>
      </c>
      <c r="Q154" s="11">
        <f t="shared" si="13"/>
        <v>-0.47402597402597402</v>
      </c>
      <c r="R154" s="11">
        <f t="shared" si="14"/>
        <v>-0.37435897435897436</v>
      </c>
      <c r="S154" s="11">
        <f t="shared" si="15"/>
        <v>-0.41833810888252149</v>
      </c>
      <c r="T154" s="8"/>
      <c r="U154" s="2">
        <v>165</v>
      </c>
      <c r="V154" s="2">
        <v>120</v>
      </c>
      <c r="W154" s="2">
        <v>362</v>
      </c>
      <c r="X154" s="2">
        <v>69</v>
      </c>
      <c r="Y154" s="2">
        <v>55</v>
      </c>
      <c r="Z154" s="8">
        <v>541</v>
      </c>
      <c r="AA154" s="11">
        <f t="shared" si="16"/>
        <v>0.91277258566978192</v>
      </c>
      <c r="AB154" s="11">
        <f t="shared" si="17"/>
        <v>0.67981438515081205</v>
      </c>
      <c r="AC154" s="11">
        <f t="shared" si="18"/>
        <v>0.7792553191489362</v>
      </c>
      <c r="AD154" s="13">
        <v>1.0198130000000001</v>
      </c>
      <c r="AE154" s="13">
        <v>0.89544400000000002</v>
      </c>
      <c r="AF154" s="13">
        <v>0.79729000000000005</v>
      </c>
      <c r="AG154" s="8"/>
      <c r="AH154" s="8"/>
    </row>
    <row r="155" spans="1:34">
      <c r="A155" s="2">
        <v>165</v>
      </c>
      <c r="B155" s="2">
        <v>135</v>
      </c>
      <c r="C155" s="2">
        <v>187</v>
      </c>
      <c r="D155" s="2">
        <v>193</v>
      </c>
      <c r="E155" s="2">
        <v>68</v>
      </c>
      <c r="F155" s="8">
        <v>516</v>
      </c>
      <c r="G155" s="8">
        <v>-1.8987341772151899E-2</v>
      </c>
      <c r="H155" s="8">
        <v>-1.578947368421053E-2</v>
      </c>
      <c r="I155" s="8">
        <v>1.0919540229885061</v>
      </c>
      <c r="J155" s="8"/>
      <c r="K155" s="2">
        <v>165</v>
      </c>
      <c r="L155" s="2">
        <v>135</v>
      </c>
      <c r="M155" s="2">
        <v>69</v>
      </c>
      <c r="N155" s="2">
        <v>415</v>
      </c>
      <c r="O155" s="2">
        <v>42</v>
      </c>
      <c r="P155" s="8">
        <v>568</v>
      </c>
      <c r="Q155" s="11">
        <f t="shared" si="13"/>
        <v>-0.99425287356321834</v>
      </c>
      <c r="R155" s="11">
        <f t="shared" si="14"/>
        <v>-0.71487603305785119</v>
      </c>
      <c r="S155" s="11">
        <f t="shared" si="15"/>
        <v>-0.83173076923076927</v>
      </c>
      <c r="T155" s="8"/>
      <c r="U155" s="2">
        <v>165</v>
      </c>
      <c r="V155" s="2">
        <v>135</v>
      </c>
      <c r="W155" s="2">
        <v>286</v>
      </c>
      <c r="X155" s="2">
        <v>101</v>
      </c>
      <c r="Y155" s="2">
        <v>67</v>
      </c>
      <c r="Z155" s="8">
        <v>521</v>
      </c>
      <c r="AA155" s="11">
        <f t="shared" si="16"/>
        <v>0.61461794019933558</v>
      </c>
      <c r="AB155" s="11">
        <f t="shared" si="17"/>
        <v>0.47803617571059431</v>
      </c>
      <c r="AC155" s="11">
        <f t="shared" si="18"/>
        <v>0.53779069767441856</v>
      </c>
      <c r="AD155" s="13">
        <v>1.084179</v>
      </c>
      <c r="AE155" s="13">
        <v>0.92905899999999997</v>
      </c>
      <c r="AF155" s="13">
        <v>0.99459799999999998</v>
      </c>
      <c r="AG155" s="8"/>
      <c r="AH155" s="8"/>
    </row>
    <row r="156" spans="1:34">
      <c r="A156" s="2">
        <v>165</v>
      </c>
      <c r="B156" s="2">
        <v>150</v>
      </c>
      <c r="C156" s="2">
        <v>287</v>
      </c>
      <c r="D156" s="2">
        <v>120</v>
      </c>
      <c r="E156" s="2">
        <v>66</v>
      </c>
      <c r="F156" s="8">
        <v>539</v>
      </c>
      <c r="G156" s="8">
        <v>0.49262536873156337</v>
      </c>
      <c r="H156" s="8">
        <v>0.41031941031941033</v>
      </c>
      <c r="I156" s="8">
        <v>1.0911528150134051</v>
      </c>
      <c r="J156" s="8"/>
      <c r="K156" s="2">
        <v>165</v>
      </c>
      <c r="L156" s="2">
        <v>150</v>
      </c>
      <c r="M156" s="2">
        <v>70</v>
      </c>
      <c r="N156" s="2">
        <v>351</v>
      </c>
      <c r="O156" s="2">
        <v>44</v>
      </c>
      <c r="P156" s="8">
        <v>509</v>
      </c>
      <c r="Q156" s="11">
        <f t="shared" si="13"/>
        <v>-0.97231833910034604</v>
      </c>
      <c r="R156" s="11">
        <f t="shared" si="14"/>
        <v>-0.66745843230403801</v>
      </c>
      <c r="S156" s="11">
        <f t="shared" si="15"/>
        <v>-0.79154929577464783</v>
      </c>
      <c r="T156" s="8"/>
      <c r="U156" s="2">
        <v>165</v>
      </c>
      <c r="V156" s="2">
        <v>150</v>
      </c>
      <c r="W156" s="2">
        <v>182</v>
      </c>
      <c r="X156" s="2">
        <v>198</v>
      </c>
      <c r="Y156" s="2">
        <v>87</v>
      </c>
      <c r="Z156" s="8">
        <v>554</v>
      </c>
      <c r="AA156" s="11">
        <f t="shared" si="16"/>
        <v>-4.790419161676647E-2</v>
      </c>
      <c r="AB156" s="11">
        <f t="shared" si="17"/>
        <v>-4.2105263157894736E-2</v>
      </c>
      <c r="AC156" s="11">
        <f t="shared" si="18"/>
        <v>-4.4817927170868348E-2</v>
      </c>
      <c r="AD156" s="13">
        <v>1.0441830000000001</v>
      </c>
      <c r="AE156" s="13">
        <v>0.891598</v>
      </c>
      <c r="AF156" s="13">
        <v>1.1155390000000001</v>
      </c>
      <c r="AG156" s="8"/>
      <c r="AH156" s="8"/>
    </row>
    <row r="157" spans="1:34">
      <c r="A157" s="2">
        <v>165</v>
      </c>
      <c r="B157" s="2">
        <v>165</v>
      </c>
      <c r="C157" s="2">
        <v>335</v>
      </c>
      <c r="D157" s="2">
        <v>81</v>
      </c>
      <c r="E157" s="2">
        <v>63</v>
      </c>
      <c r="F157" s="8">
        <v>542</v>
      </c>
      <c r="G157" s="8">
        <v>0.74269005847953218</v>
      </c>
      <c r="H157" s="8">
        <v>0.61057692307692313</v>
      </c>
      <c r="I157" s="8">
        <v>1.0976253298153029</v>
      </c>
      <c r="J157" s="8"/>
      <c r="K157" s="2">
        <v>165</v>
      </c>
      <c r="L157" s="2">
        <v>165</v>
      </c>
      <c r="M157" s="2">
        <v>140</v>
      </c>
      <c r="N157" s="2">
        <v>285</v>
      </c>
      <c r="O157" s="2">
        <v>53</v>
      </c>
      <c r="P157" s="8">
        <v>531</v>
      </c>
      <c r="Q157" s="11">
        <f t="shared" si="13"/>
        <v>-0.4662379421221865</v>
      </c>
      <c r="R157" s="11">
        <f t="shared" si="14"/>
        <v>-0.3411764705882353</v>
      </c>
      <c r="S157" s="11">
        <f t="shared" si="15"/>
        <v>-0.39402173913043476</v>
      </c>
      <c r="T157" s="8"/>
      <c r="U157" s="2">
        <v>165</v>
      </c>
      <c r="V157" s="2">
        <v>165</v>
      </c>
      <c r="W157" s="2">
        <v>116</v>
      </c>
      <c r="X157" s="2">
        <v>312</v>
      </c>
      <c r="Y157" s="2">
        <v>58</v>
      </c>
      <c r="Z157" s="8">
        <v>544</v>
      </c>
      <c r="AA157" s="11">
        <f t="shared" si="16"/>
        <v>-0.60493827160493829</v>
      </c>
      <c r="AB157" s="11">
        <f t="shared" si="17"/>
        <v>-0.45794392523364486</v>
      </c>
      <c r="AC157" s="11">
        <f t="shared" si="18"/>
        <v>-0.52127659574468088</v>
      </c>
      <c r="AD157" s="13">
        <v>1.0306869999999999</v>
      </c>
      <c r="AE157" s="13">
        <v>0.917319</v>
      </c>
      <c r="AF157" s="13">
        <v>1.127237</v>
      </c>
      <c r="AG157" s="8"/>
      <c r="AH157" s="7"/>
    </row>
    <row r="158" spans="1:34">
      <c r="A158" s="2">
        <v>165</v>
      </c>
      <c r="B158" s="2">
        <v>180</v>
      </c>
      <c r="C158" s="2">
        <v>307</v>
      </c>
      <c r="D158" s="2">
        <v>124</v>
      </c>
      <c r="E158" s="2">
        <v>65</v>
      </c>
      <c r="F158" s="8">
        <v>561</v>
      </c>
      <c r="G158" s="8">
        <v>0.50692520775623273</v>
      </c>
      <c r="H158" s="8">
        <v>0.42459396751740142</v>
      </c>
      <c r="I158" s="8">
        <v>1.088383838383838</v>
      </c>
      <c r="J158" s="8"/>
      <c r="K158" s="2">
        <v>165</v>
      </c>
      <c r="L158" s="2">
        <v>180</v>
      </c>
      <c r="M158" s="2">
        <v>174</v>
      </c>
      <c r="N158" s="2">
        <v>213</v>
      </c>
      <c r="O158" s="2">
        <v>64</v>
      </c>
      <c r="P158" s="8">
        <v>515</v>
      </c>
      <c r="Q158" s="11">
        <f t="shared" si="13"/>
        <v>-0.13220338983050847</v>
      </c>
      <c r="R158" s="11">
        <f t="shared" si="14"/>
        <v>-0.10077519379844961</v>
      </c>
      <c r="S158" s="11">
        <f t="shared" si="15"/>
        <v>-0.11436950146627566</v>
      </c>
      <c r="T158" s="8"/>
      <c r="U158" s="2">
        <v>165</v>
      </c>
      <c r="V158" s="2">
        <v>180</v>
      </c>
      <c r="W158" s="2">
        <v>73</v>
      </c>
      <c r="X158" s="2">
        <v>384</v>
      </c>
      <c r="Y158" s="2">
        <v>44</v>
      </c>
      <c r="Z158" s="8">
        <v>545</v>
      </c>
      <c r="AA158" s="11">
        <f t="shared" si="16"/>
        <v>-0.95692307692307688</v>
      </c>
      <c r="AB158" s="11">
        <f t="shared" si="17"/>
        <v>-0.68052516411378561</v>
      </c>
      <c r="AC158" s="11">
        <f t="shared" si="18"/>
        <v>-0.79539641943734019</v>
      </c>
      <c r="AD158" s="13">
        <v>1.041091</v>
      </c>
      <c r="AE158" s="13">
        <v>0.90082499999999999</v>
      </c>
      <c r="AF158" s="13">
        <v>1.1165130000000001</v>
      </c>
      <c r="AG158" s="8"/>
      <c r="AH158" s="8"/>
    </row>
    <row r="159" spans="1:34">
      <c r="A159" s="2">
        <v>180</v>
      </c>
      <c r="B159" s="2">
        <v>0</v>
      </c>
      <c r="C159" s="2">
        <v>404</v>
      </c>
      <c r="D159" s="2">
        <v>50</v>
      </c>
      <c r="E159" s="2">
        <v>44</v>
      </c>
      <c r="F159" s="8">
        <v>542</v>
      </c>
      <c r="G159" s="8">
        <v>1.0350877192982459</v>
      </c>
      <c r="H159" s="8">
        <v>0.77973568281938321</v>
      </c>
      <c r="I159" s="8">
        <v>1.1407035175879401</v>
      </c>
      <c r="J159" s="8"/>
      <c r="K159" s="2">
        <v>180</v>
      </c>
      <c r="L159" s="2">
        <v>0</v>
      </c>
      <c r="M159" s="2">
        <v>190</v>
      </c>
      <c r="N159" s="2">
        <v>176</v>
      </c>
      <c r="O159" s="2">
        <v>73</v>
      </c>
      <c r="P159" s="8">
        <v>512</v>
      </c>
      <c r="Q159" s="11">
        <f t="shared" si="13"/>
        <v>4.7945205479452052E-2</v>
      </c>
      <c r="R159" s="11">
        <f t="shared" si="14"/>
        <v>3.825136612021858E-2</v>
      </c>
      <c r="S159" s="11">
        <f t="shared" si="15"/>
        <v>4.2553191489361701E-2</v>
      </c>
      <c r="T159" s="8"/>
      <c r="U159" s="2">
        <v>180</v>
      </c>
      <c r="V159" s="2">
        <v>0</v>
      </c>
      <c r="W159" s="2">
        <v>189</v>
      </c>
      <c r="X159" s="2">
        <v>207</v>
      </c>
      <c r="Y159" s="2">
        <v>66</v>
      </c>
      <c r="Z159" s="8">
        <v>528</v>
      </c>
      <c r="AA159" s="11">
        <f t="shared" si="16"/>
        <v>-5.844155844155844E-2</v>
      </c>
      <c r="AB159" s="11">
        <f t="shared" si="17"/>
        <v>-4.5454545454545456E-2</v>
      </c>
      <c r="AC159" s="11">
        <f t="shared" si="18"/>
        <v>-5.113636363636364E-2</v>
      </c>
      <c r="AD159" s="13">
        <v>1.017544</v>
      </c>
      <c r="AE159" s="13">
        <v>0.88986799999999999</v>
      </c>
      <c r="AF159" s="13">
        <v>1.070352</v>
      </c>
      <c r="AG159" s="8"/>
      <c r="AH159" s="8"/>
    </row>
    <row r="160" spans="1:34">
      <c r="A160" s="2">
        <v>180</v>
      </c>
      <c r="B160" s="2">
        <v>15</v>
      </c>
      <c r="C160" s="2">
        <v>381</v>
      </c>
      <c r="D160" s="2">
        <v>61</v>
      </c>
      <c r="E160" s="2">
        <v>58</v>
      </c>
      <c r="F160" s="8">
        <v>558</v>
      </c>
      <c r="G160" s="8">
        <v>0.8938547486033519</v>
      </c>
      <c r="H160" s="8">
        <v>0.72398190045248867</v>
      </c>
      <c r="I160" s="8">
        <v>1.105</v>
      </c>
      <c r="J160" s="8"/>
      <c r="K160" s="2">
        <v>180</v>
      </c>
      <c r="L160" s="2">
        <v>15</v>
      </c>
      <c r="M160" s="2">
        <v>290</v>
      </c>
      <c r="N160" s="2">
        <v>132</v>
      </c>
      <c r="O160" s="2">
        <v>64</v>
      </c>
      <c r="P160" s="8">
        <v>550</v>
      </c>
      <c r="Q160" s="11">
        <f t="shared" si="13"/>
        <v>0.47878787878787876</v>
      </c>
      <c r="R160" s="11">
        <f t="shared" si="14"/>
        <v>0.37440758293838861</v>
      </c>
      <c r="S160" s="11">
        <f t="shared" si="15"/>
        <v>0.42021276595744683</v>
      </c>
      <c r="T160" s="8"/>
      <c r="U160" s="2">
        <v>180</v>
      </c>
      <c r="V160" s="2">
        <v>15</v>
      </c>
      <c r="W160" s="2">
        <v>106</v>
      </c>
      <c r="X160" s="2">
        <v>312</v>
      </c>
      <c r="Y160" s="2">
        <v>66</v>
      </c>
      <c r="Z160" s="8">
        <v>550</v>
      </c>
      <c r="AA160" s="11">
        <f t="shared" si="16"/>
        <v>-0.62424242424242427</v>
      </c>
      <c r="AB160" s="11">
        <f t="shared" si="17"/>
        <v>-0.49282296650717705</v>
      </c>
      <c r="AC160" s="11">
        <f t="shared" si="18"/>
        <v>-0.55080213903743314</v>
      </c>
      <c r="AD160" s="13">
        <v>1.0949169999999999</v>
      </c>
      <c r="AE160" s="13">
        <v>0.97576099999999999</v>
      </c>
      <c r="AF160" s="13">
        <v>1.143054</v>
      </c>
      <c r="AG160" s="8"/>
      <c r="AH160" s="8"/>
    </row>
    <row r="161" spans="1:34">
      <c r="A161" s="2">
        <v>180</v>
      </c>
      <c r="B161" s="2">
        <v>30</v>
      </c>
      <c r="C161" s="2">
        <v>245</v>
      </c>
      <c r="D161" s="2">
        <v>165</v>
      </c>
      <c r="E161" s="2">
        <v>77</v>
      </c>
      <c r="F161" s="8">
        <v>564</v>
      </c>
      <c r="G161" s="8">
        <v>0.2197802197802198</v>
      </c>
      <c r="H161" s="8">
        <v>0.1951219512195122</v>
      </c>
      <c r="I161" s="8">
        <v>1.0594315245478041</v>
      </c>
      <c r="J161" s="8"/>
      <c r="K161" s="2">
        <v>180</v>
      </c>
      <c r="L161" s="2">
        <v>30</v>
      </c>
      <c r="M161" s="2">
        <v>264</v>
      </c>
      <c r="N161" s="2">
        <v>120</v>
      </c>
      <c r="O161" s="2">
        <v>57</v>
      </c>
      <c r="P161" s="8">
        <v>498</v>
      </c>
      <c r="Q161" s="11">
        <f t="shared" si="13"/>
        <v>0.51798561151079137</v>
      </c>
      <c r="R161" s="11">
        <f t="shared" si="14"/>
        <v>0.375</v>
      </c>
      <c r="S161" s="11">
        <f t="shared" si="15"/>
        <v>0.43504531722054379</v>
      </c>
      <c r="T161" s="8"/>
      <c r="U161" s="2">
        <v>180</v>
      </c>
      <c r="V161" s="2">
        <v>30</v>
      </c>
      <c r="W161" s="2">
        <v>67</v>
      </c>
      <c r="X161" s="2">
        <v>384</v>
      </c>
      <c r="Y161" s="2">
        <v>55</v>
      </c>
      <c r="Z161" s="8">
        <v>561</v>
      </c>
      <c r="AA161" s="11">
        <f t="shared" si="16"/>
        <v>-0.9296187683284457</v>
      </c>
      <c r="AB161" s="11">
        <f t="shared" si="17"/>
        <v>-0.70288248337028825</v>
      </c>
      <c r="AC161" s="11">
        <f t="shared" si="18"/>
        <v>-0.8005050505050505</v>
      </c>
      <c r="AD161" s="13">
        <v>1.0421560000000001</v>
      </c>
      <c r="AE161" s="13">
        <v>0.909937</v>
      </c>
      <c r="AF161" s="13">
        <v>1.073248</v>
      </c>
      <c r="AG161" s="8"/>
      <c r="AH161" s="8"/>
    </row>
    <row r="162" spans="1:34">
      <c r="A162" s="2">
        <v>180</v>
      </c>
      <c r="B162" s="2">
        <v>45</v>
      </c>
      <c r="C162" s="2">
        <v>192</v>
      </c>
      <c r="D162" s="2">
        <v>213</v>
      </c>
      <c r="E162" s="2">
        <v>71</v>
      </c>
      <c r="F162" s="8">
        <v>547</v>
      </c>
      <c r="G162" s="8">
        <v>-6.0518731988472622E-2</v>
      </c>
      <c r="H162" s="8">
        <v>-5.185185185185185E-2</v>
      </c>
      <c r="I162" s="8">
        <v>1.0771276595744681</v>
      </c>
      <c r="J162" s="8"/>
      <c r="K162" s="2">
        <v>180</v>
      </c>
      <c r="L162" s="2">
        <v>45</v>
      </c>
      <c r="M162" s="2">
        <v>186</v>
      </c>
      <c r="N162" s="2">
        <v>205</v>
      </c>
      <c r="O162" s="2">
        <v>77</v>
      </c>
      <c r="P162" s="8">
        <v>545</v>
      </c>
      <c r="Q162" s="11">
        <f t="shared" si="13"/>
        <v>-5.8461538461538461E-2</v>
      </c>
      <c r="R162" s="11">
        <f t="shared" si="14"/>
        <v>-4.859335038363171E-2</v>
      </c>
      <c r="S162" s="11">
        <f t="shared" si="15"/>
        <v>-5.3072625698324022E-2</v>
      </c>
      <c r="T162" s="8"/>
      <c r="U162" s="2">
        <v>180</v>
      </c>
      <c r="V162" s="2">
        <v>45</v>
      </c>
      <c r="W162" s="2">
        <v>55</v>
      </c>
      <c r="X162" s="2">
        <v>404</v>
      </c>
      <c r="Y162" s="2">
        <v>41</v>
      </c>
      <c r="Z162" s="8">
        <v>541</v>
      </c>
      <c r="AA162" s="11">
        <f t="shared" si="16"/>
        <v>-1.0872274143302181</v>
      </c>
      <c r="AB162" s="11">
        <f t="shared" si="17"/>
        <v>-0.76034858387799564</v>
      </c>
      <c r="AC162" s="11">
        <f t="shared" si="18"/>
        <v>-0.89487179487179491</v>
      </c>
      <c r="AD162" s="13">
        <v>1.043614</v>
      </c>
      <c r="AE162" s="13">
        <v>0.88017400000000001</v>
      </c>
      <c r="AF162" s="13">
        <v>0.94743599999999994</v>
      </c>
      <c r="AG162" s="8"/>
      <c r="AH162" s="8"/>
    </row>
    <row r="163" spans="1:34">
      <c r="A163" s="2">
        <v>180</v>
      </c>
      <c r="B163" s="2">
        <v>60</v>
      </c>
      <c r="C163" s="2">
        <v>237</v>
      </c>
      <c r="D163" s="2">
        <v>188</v>
      </c>
      <c r="E163" s="2">
        <v>63</v>
      </c>
      <c r="F163" s="8">
        <v>551</v>
      </c>
      <c r="G163" s="8">
        <v>0.1396011396011396</v>
      </c>
      <c r="H163" s="8">
        <v>0.1152941176470588</v>
      </c>
      <c r="I163" s="8">
        <v>1.0953608247422679</v>
      </c>
      <c r="J163" s="8"/>
      <c r="K163" s="2">
        <v>180</v>
      </c>
      <c r="L163" s="2">
        <v>60</v>
      </c>
      <c r="M163" s="2">
        <v>140</v>
      </c>
      <c r="N163" s="2">
        <v>269</v>
      </c>
      <c r="O163" s="2">
        <v>56</v>
      </c>
      <c r="P163" s="8">
        <v>521</v>
      </c>
      <c r="Q163" s="11">
        <f t="shared" si="13"/>
        <v>-0.42857142857142855</v>
      </c>
      <c r="R163" s="11">
        <f t="shared" si="14"/>
        <v>-0.3154034229828851</v>
      </c>
      <c r="S163" s="11">
        <f t="shared" si="15"/>
        <v>-0.36338028169014086</v>
      </c>
      <c r="T163" s="8"/>
      <c r="U163" s="2">
        <v>180</v>
      </c>
      <c r="V163" s="2">
        <v>60</v>
      </c>
      <c r="W163" s="2">
        <v>73</v>
      </c>
      <c r="X163" s="2">
        <v>370</v>
      </c>
      <c r="Y163" s="2">
        <v>41</v>
      </c>
      <c r="Z163" s="8">
        <v>525</v>
      </c>
      <c r="AA163" s="11">
        <f t="shared" si="16"/>
        <v>-0.97377049180327868</v>
      </c>
      <c r="AB163" s="11">
        <f t="shared" si="17"/>
        <v>-0.67042889390519189</v>
      </c>
      <c r="AC163" s="11">
        <f t="shared" si="18"/>
        <v>-0.79411764705882348</v>
      </c>
      <c r="AD163" s="13">
        <v>1.0318940000000001</v>
      </c>
      <c r="AE163" s="13">
        <v>0.87300299999999997</v>
      </c>
      <c r="AF163" s="13">
        <v>1.0594570000000001</v>
      </c>
      <c r="AG163" s="8"/>
      <c r="AH163" s="7"/>
    </row>
    <row r="164" spans="1:34">
      <c r="A164" s="2">
        <v>180</v>
      </c>
      <c r="B164" s="2">
        <v>75</v>
      </c>
      <c r="C164" s="2">
        <v>374</v>
      </c>
      <c r="D164" s="2">
        <v>91</v>
      </c>
      <c r="E164" s="2">
        <v>49</v>
      </c>
      <c r="F164" s="8">
        <v>563</v>
      </c>
      <c r="G164" s="8">
        <v>0.77961432506887052</v>
      </c>
      <c r="H164" s="8">
        <v>0.60860215053763445</v>
      </c>
      <c r="I164" s="8">
        <v>1.123188405797102</v>
      </c>
      <c r="J164" s="8"/>
      <c r="K164" s="2">
        <v>180</v>
      </c>
      <c r="L164" s="2">
        <v>75</v>
      </c>
      <c r="M164" s="2">
        <v>136</v>
      </c>
      <c r="N164" s="2">
        <v>302</v>
      </c>
      <c r="O164" s="2">
        <v>63</v>
      </c>
      <c r="P164" s="8">
        <v>564</v>
      </c>
      <c r="Q164" s="11">
        <f t="shared" si="13"/>
        <v>-0.48255813953488375</v>
      </c>
      <c r="R164" s="11">
        <f t="shared" si="14"/>
        <v>-0.37899543378995432</v>
      </c>
      <c r="S164" s="11">
        <f t="shared" si="15"/>
        <v>-0.42455242966751916</v>
      </c>
      <c r="T164" s="8"/>
      <c r="U164" s="2">
        <v>180</v>
      </c>
      <c r="V164" s="2">
        <v>75</v>
      </c>
      <c r="W164" s="2">
        <v>124</v>
      </c>
      <c r="X164" s="2">
        <v>299</v>
      </c>
      <c r="Y164" s="2">
        <v>60</v>
      </c>
      <c r="Z164" s="8">
        <v>543</v>
      </c>
      <c r="AA164" s="11">
        <f t="shared" si="16"/>
        <v>-0.54179566563467496</v>
      </c>
      <c r="AB164" s="11">
        <f t="shared" si="17"/>
        <v>-0.41371158392434987</v>
      </c>
      <c r="AC164" s="11">
        <f t="shared" si="18"/>
        <v>-0.46916890080428952</v>
      </c>
      <c r="AD164" s="13">
        <v>1.032281</v>
      </c>
      <c r="AE164" s="13">
        <v>0.91370899999999999</v>
      </c>
      <c r="AF164" s="13">
        <v>1.130406</v>
      </c>
      <c r="AG164" s="8"/>
      <c r="AH164" s="8"/>
    </row>
    <row r="165" spans="1:34">
      <c r="A165" s="2">
        <v>180</v>
      </c>
      <c r="B165" s="2">
        <v>90</v>
      </c>
      <c r="C165" s="2">
        <v>376</v>
      </c>
      <c r="D165" s="2">
        <v>48</v>
      </c>
      <c r="E165" s="2">
        <v>45</v>
      </c>
      <c r="F165" s="8">
        <v>514</v>
      </c>
      <c r="G165" s="8">
        <v>1.044585987261146</v>
      </c>
      <c r="H165" s="8">
        <v>0.77358490566037741</v>
      </c>
      <c r="I165" s="8">
        <v>1.149051490514905</v>
      </c>
      <c r="J165" s="8"/>
      <c r="K165" s="2">
        <v>180</v>
      </c>
      <c r="L165" s="2">
        <v>90</v>
      </c>
      <c r="M165" s="2">
        <v>220</v>
      </c>
      <c r="N165" s="2">
        <v>216</v>
      </c>
      <c r="O165" s="2">
        <v>61</v>
      </c>
      <c r="P165" s="8">
        <v>558</v>
      </c>
      <c r="Q165" s="11">
        <f t="shared" si="13"/>
        <v>1.1834319526627219E-2</v>
      </c>
      <c r="R165" s="11">
        <f t="shared" si="14"/>
        <v>9.1743119266055051E-3</v>
      </c>
      <c r="S165" s="11">
        <f t="shared" si="15"/>
        <v>1.0335917312661499E-2</v>
      </c>
      <c r="T165" s="8"/>
      <c r="U165" s="2">
        <v>180</v>
      </c>
      <c r="V165" s="2">
        <v>90</v>
      </c>
      <c r="W165" s="2">
        <v>207</v>
      </c>
      <c r="X165" s="2">
        <v>187</v>
      </c>
      <c r="Y165" s="2">
        <v>76</v>
      </c>
      <c r="Z165" s="8">
        <v>546</v>
      </c>
      <c r="AA165" s="11">
        <f t="shared" si="16"/>
        <v>6.1349693251533742E-2</v>
      </c>
      <c r="AB165" s="11">
        <f t="shared" si="17"/>
        <v>5.0761421319796954E-2</v>
      </c>
      <c r="AC165" s="11">
        <f t="shared" si="18"/>
        <v>5.5555555555555552E-2</v>
      </c>
      <c r="AD165" s="13">
        <v>1.0222929999999999</v>
      </c>
      <c r="AE165" s="13">
        <v>0.88679200000000002</v>
      </c>
      <c r="AF165" s="13">
        <v>1.0745260000000001</v>
      </c>
      <c r="AG165" s="8"/>
      <c r="AH165" s="8"/>
    </row>
    <row r="166" spans="1:34">
      <c r="A166" s="2">
        <v>180</v>
      </c>
      <c r="B166" s="2">
        <v>105</v>
      </c>
      <c r="C166" s="2">
        <v>333</v>
      </c>
      <c r="D166" s="2">
        <v>77</v>
      </c>
      <c r="E166" s="2">
        <v>61</v>
      </c>
      <c r="F166" s="8">
        <v>532</v>
      </c>
      <c r="G166" s="8">
        <v>0.77108433734939763</v>
      </c>
      <c r="H166" s="8">
        <v>0.62439024390243902</v>
      </c>
      <c r="I166" s="8">
        <v>1.105121293800539</v>
      </c>
      <c r="J166" s="8"/>
      <c r="K166" s="2">
        <v>180</v>
      </c>
      <c r="L166" s="2">
        <v>105</v>
      </c>
      <c r="M166" s="2">
        <v>278</v>
      </c>
      <c r="N166" s="2">
        <v>138</v>
      </c>
      <c r="O166" s="2">
        <v>70</v>
      </c>
      <c r="P166" s="8">
        <v>556</v>
      </c>
      <c r="Q166" s="11">
        <f t="shared" si="13"/>
        <v>0.41666666666666669</v>
      </c>
      <c r="R166" s="11">
        <f t="shared" si="14"/>
        <v>0.33653846153846156</v>
      </c>
      <c r="S166" s="11">
        <f t="shared" si="15"/>
        <v>0.37234042553191488</v>
      </c>
      <c r="T166" s="8"/>
      <c r="U166" s="2">
        <v>180</v>
      </c>
      <c r="V166" s="2">
        <v>105</v>
      </c>
      <c r="W166" s="2">
        <v>283</v>
      </c>
      <c r="X166" s="2">
        <v>142</v>
      </c>
      <c r="Y166" s="2">
        <v>65</v>
      </c>
      <c r="Z166" s="8">
        <v>555</v>
      </c>
      <c r="AA166" s="11">
        <f t="shared" si="16"/>
        <v>0.42089552238805972</v>
      </c>
      <c r="AB166" s="11">
        <f t="shared" si="17"/>
        <v>0.33176470588235296</v>
      </c>
      <c r="AC166" s="11">
        <f t="shared" si="18"/>
        <v>0.37105263157894736</v>
      </c>
      <c r="AD166" s="13">
        <v>0.98459099999999999</v>
      </c>
      <c r="AE166" s="13">
        <v>0.88995000000000002</v>
      </c>
      <c r="AF166" s="13">
        <v>1.087798</v>
      </c>
      <c r="AG166" s="8"/>
      <c r="AH166" s="8"/>
    </row>
    <row r="167" spans="1:34">
      <c r="A167" s="2">
        <v>180</v>
      </c>
      <c r="B167" s="2">
        <v>120</v>
      </c>
      <c r="C167" s="2">
        <v>240</v>
      </c>
      <c r="D167" s="2">
        <v>171</v>
      </c>
      <c r="E167" s="2">
        <v>69</v>
      </c>
      <c r="F167" s="8">
        <v>549</v>
      </c>
      <c r="G167" s="8">
        <v>0.19770773638968481</v>
      </c>
      <c r="H167" s="8">
        <v>0.16788321167883211</v>
      </c>
      <c r="I167" s="8">
        <v>1.081578947368421</v>
      </c>
      <c r="J167" s="8"/>
      <c r="K167" s="2">
        <v>180</v>
      </c>
      <c r="L167" s="2">
        <v>120</v>
      </c>
      <c r="M167" s="2">
        <v>284</v>
      </c>
      <c r="N167" s="2">
        <v>128</v>
      </c>
      <c r="O167" s="2">
        <v>73</v>
      </c>
      <c r="P167" s="8">
        <v>558</v>
      </c>
      <c r="Q167" s="11">
        <f t="shared" si="13"/>
        <v>0.46153846153846156</v>
      </c>
      <c r="R167" s="11">
        <f t="shared" si="14"/>
        <v>0.37864077669902912</v>
      </c>
      <c r="S167" s="11">
        <f t="shared" si="15"/>
        <v>0.41599999999999998</v>
      </c>
      <c r="T167" s="8"/>
      <c r="U167" s="2">
        <v>180</v>
      </c>
      <c r="V167" s="2">
        <v>120</v>
      </c>
      <c r="W167" s="2">
        <v>378</v>
      </c>
      <c r="X167" s="2">
        <v>71</v>
      </c>
      <c r="Y167" s="2">
        <v>51</v>
      </c>
      <c r="Z167" s="8">
        <v>551</v>
      </c>
      <c r="AA167" s="11">
        <f t="shared" si="16"/>
        <v>0.92749244712990941</v>
      </c>
      <c r="AB167" s="11">
        <f t="shared" si="17"/>
        <v>0.68374164810690419</v>
      </c>
      <c r="AC167" s="11">
        <f t="shared" si="18"/>
        <v>0.78717948717948716</v>
      </c>
      <c r="AD167" s="13">
        <v>1.0262549999999999</v>
      </c>
      <c r="AE167" s="13">
        <v>0.89903200000000005</v>
      </c>
      <c r="AF167" s="13">
        <v>1.0661229999999999</v>
      </c>
      <c r="AG167" s="8"/>
      <c r="AH167" s="8"/>
    </row>
    <row r="168" spans="1:34">
      <c r="A168" s="2">
        <v>180</v>
      </c>
      <c r="B168" s="2">
        <v>135</v>
      </c>
      <c r="C168" s="2">
        <v>201</v>
      </c>
      <c r="D168" s="2">
        <v>188</v>
      </c>
      <c r="E168" s="2">
        <v>71</v>
      </c>
      <c r="F168" s="8">
        <v>531</v>
      </c>
      <c r="G168" s="8">
        <v>3.9274924471299093E-2</v>
      </c>
      <c r="H168" s="8">
        <v>3.3419023136246777E-2</v>
      </c>
      <c r="I168" s="8">
        <v>1.080555555555555</v>
      </c>
      <c r="J168" s="8"/>
      <c r="K168" s="2">
        <v>180</v>
      </c>
      <c r="L168" s="2">
        <v>135</v>
      </c>
      <c r="M168" s="2">
        <v>179</v>
      </c>
      <c r="N168" s="2">
        <v>203</v>
      </c>
      <c r="O168" s="2">
        <v>73</v>
      </c>
      <c r="P168" s="8">
        <v>528</v>
      </c>
      <c r="Q168" s="11">
        <f t="shared" si="13"/>
        <v>-7.792207792207792E-2</v>
      </c>
      <c r="R168" s="11">
        <f t="shared" si="14"/>
        <v>-6.2827225130890049E-2</v>
      </c>
      <c r="S168" s="11">
        <f t="shared" si="15"/>
        <v>-6.9565217391304349E-2</v>
      </c>
      <c r="T168" s="8"/>
      <c r="U168" s="2">
        <v>180</v>
      </c>
      <c r="V168" s="2">
        <v>135</v>
      </c>
      <c r="W168" s="2">
        <v>410</v>
      </c>
      <c r="X168" s="2">
        <v>50</v>
      </c>
      <c r="Y168" s="2">
        <v>49</v>
      </c>
      <c r="Z168" s="8">
        <v>558</v>
      </c>
      <c r="AA168" s="11">
        <f t="shared" si="16"/>
        <v>1.0650887573964498</v>
      </c>
      <c r="AB168" s="11">
        <f t="shared" si="17"/>
        <v>0.78260869565217395</v>
      </c>
      <c r="AC168" s="11">
        <f t="shared" si="18"/>
        <v>0.90225563909774431</v>
      </c>
      <c r="AD168" s="13">
        <v>1.0325439999999999</v>
      </c>
      <c r="AE168" s="13">
        <v>0.89130399999999999</v>
      </c>
      <c r="AF168" s="13">
        <v>0.95112799999999997</v>
      </c>
      <c r="AG168" s="8"/>
      <c r="AH168" s="8"/>
    </row>
    <row r="169" spans="1:34">
      <c r="A169" s="2">
        <v>180</v>
      </c>
      <c r="B169" s="2">
        <v>150</v>
      </c>
      <c r="C169" s="2">
        <v>249</v>
      </c>
      <c r="D169" s="2">
        <v>161</v>
      </c>
      <c r="E169" s="2">
        <v>70</v>
      </c>
      <c r="F169" s="8">
        <v>550</v>
      </c>
      <c r="G169" s="8">
        <v>0.25142857142857139</v>
      </c>
      <c r="H169" s="8">
        <v>0.21463414634146341</v>
      </c>
      <c r="I169" s="8">
        <v>1.0789473684210531</v>
      </c>
      <c r="J169" s="8"/>
      <c r="K169" s="2">
        <v>180</v>
      </c>
      <c r="L169" s="2">
        <v>150</v>
      </c>
      <c r="M169" s="2">
        <v>125</v>
      </c>
      <c r="N169" s="2">
        <v>274</v>
      </c>
      <c r="O169" s="2">
        <v>70</v>
      </c>
      <c r="P169" s="8">
        <v>539</v>
      </c>
      <c r="Q169" s="11">
        <f t="shared" si="13"/>
        <v>-0.4670846394984326</v>
      </c>
      <c r="R169" s="11">
        <f t="shared" si="14"/>
        <v>-0.37343358395989973</v>
      </c>
      <c r="S169" s="11">
        <f t="shared" si="15"/>
        <v>-0.41504178272980502</v>
      </c>
      <c r="T169" s="8"/>
      <c r="U169" s="2">
        <v>180</v>
      </c>
      <c r="V169" s="2">
        <v>150</v>
      </c>
      <c r="W169" s="2">
        <v>367</v>
      </c>
      <c r="X169" s="2">
        <v>78</v>
      </c>
      <c r="Y169" s="2">
        <v>47</v>
      </c>
      <c r="Z169" s="8">
        <v>539</v>
      </c>
      <c r="AA169" s="11">
        <f t="shared" si="16"/>
        <v>0.90595611285266453</v>
      </c>
      <c r="AB169" s="11">
        <f t="shared" si="17"/>
        <v>0.64943820224719107</v>
      </c>
      <c r="AC169" s="11">
        <f t="shared" si="18"/>
        <v>0.75654450261780104</v>
      </c>
      <c r="AD169" s="13">
        <v>1.0248459999999999</v>
      </c>
      <c r="AE169" s="13">
        <v>0.88889499999999999</v>
      </c>
      <c r="AF169" s="13">
        <v>1.0523210000000001</v>
      </c>
      <c r="AG169" s="8"/>
      <c r="AH169" s="8"/>
    </row>
    <row r="170" spans="1:34">
      <c r="A170" s="2">
        <v>180</v>
      </c>
      <c r="B170" s="2">
        <v>165</v>
      </c>
      <c r="C170" s="2">
        <v>361</v>
      </c>
      <c r="D170" s="2">
        <v>75</v>
      </c>
      <c r="E170" s="2">
        <v>48</v>
      </c>
      <c r="F170" s="8">
        <v>532</v>
      </c>
      <c r="G170" s="8">
        <v>0.86144578313253017</v>
      </c>
      <c r="H170" s="8">
        <v>0.65596330275229353</v>
      </c>
      <c r="I170" s="8">
        <v>1.135416666666667</v>
      </c>
      <c r="J170" s="8"/>
      <c r="K170" s="2">
        <v>180</v>
      </c>
      <c r="L170" s="2">
        <v>165</v>
      </c>
      <c r="M170" s="2">
        <v>119</v>
      </c>
      <c r="N170" s="2">
        <v>291</v>
      </c>
      <c r="O170" s="2">
        <v>65</v>
      </c>
      <c r="P170" s="8">
        <v>540</v>
      </c>
      <c r="Q170" s="11">
        <f t="shared" si="13"/>
        <v>-0.53749999999999998</v>
      </c>
      <c r="R170" s="11">
        <f t="shared" si="14"/>
        <v>-0.4195121951219512</v>
      </c>
      <c r="S170" s="11">
        <f t="shared" si="15"/>
        <v>-0.47123287671232877</v>
      </c>
      <c r="T170" s="8"/>
      <c r="U170" s="2">
        <v>180</v>
      </c>
      <c r="V170" s="2">
        <v>165</v>
      </c>
      <c r="W170" s="2">
        <v>293</v>
      </c>
      <c r="X170" s="2">
        <v>127</v>
      </c>
      <c r="Y170" s="2">
        <v>75</v>
      </c>
      <c r="Z170" s="8">
        <v>570</v>
      </c>
      <c r="AA170" s="11">
        <f t="shared" si="16"/>
        <v>0.47428571428571431</v>
      </c>
      <c r="AB170" s="11">
        <f t="shared" si="17"/>
        <v>0.39523809523809522</v>
      </c>
      <c r="AC170" s="11">
        <f t="shared" si="18"/>
        <v>0.43116883116883115</v>
      </c>
      <c r="AD170" s="13">
        <v>1.0579860000000001</v>
      </c>
      <c r="AE170" s="13">
        <v>0.93562299999999998</v>
      </c>
      <c r="AF170" s="13">
        <v>1.1355980000000001</v>
      </c>
      <c r="AG170" s="8"/>
      <c r="AH170" s="8"/>
    </row>
    <row r="171" spans="1:34">
      <c r="A171" s="2">
        <v>180</v>
      </c>
      <c r="B171" s="2">
        <v>180</v>
      </c>
      <c r="C171" s="2">
        <v>385</v>
      </c>
      <c r="D171" s="2">
        <v>50</v>
      </c>
      <c r="E171" s="2">
        <v>42</v>
      </c>
      <c r="F171" s="8">
        <v>519</v>
      </c>
      <c r="G171" s="8">
        <v>1.050156739811912</v>
      </c>
      <c r="H171" s="8">
        <v>0.77011494252873558</v>
      </c>
      <c r="I171" s="8">
        <v>1.153846153846154</v>
      </c>
      <c r="J171" s="8"/>
      <c r="K171" s="2">
        <v>180</v>
      </c>
      <c r="L171" s="2">
        <v>180</v>
      </c>
      <c r="M171" s="2">
        <v>198</v>
      </c>
      <c r="N171" s="2">
        <v>195</v>
      </c>
      <c r="O171" s="2">
        <v>76</v>
      </c>
      <c r="P171" s="8">
        <v>545</v>
      </c>
      <c r="Q171" s="11">
        <f t="shared" si="13"/>
        <v>9.2307692307692316E-3</v>
      </c>
      <c r="R171" s="11">
        <f t="shared" si="14"/>
        <v>7.6335877862595417E-3</v>
      </c>
      <c r="S171" s="11">
        <f t="shared" si="15"/>
        <v>8.356545961002786E-3</v>
      </c>
      <c r="T171" s="8"/>
      <c r="U171" s="2">
        <v>180</v>
      </c>
      <c r="V171" s="2">
        <v>180</v>
      </c>
      <c r="W171" s="2">
        <v>222</v>
      </c>
      <c r="X171" s="2">
        <v>190</v>
      </c>
      <c r="Y171" s="2">
        <v>73</v>
      </c>
      <c r="Z171" s="8">
        <v>558</v>
      </c>
      <c r="AA171" s="11">
        <f t="shared" si="16"/>
        <v>9.4674556213017749E-2</v>
      </c>
      <c r="AB171" s="11">
        <f t="shared" si="17"/>
        <v>7.7669902912621352E-2</v>
      </c>
      <c r="AC171" s="11">
        <f t="shared" si="18"/>
        <v>8.533333333333333E-2</v>
      </c>
      <c r="AD171" s="13">
        <v>1.0250779999999999</v>
      </c>
      <c r="AE171" s="13">
        <v>0.88505699999999998</v>
      </c>
      <c r="AF171" s="13">
        <v>1.0769230000000001</v>
      </c>
      <c r="AG171" s="8"/>
      <c r="AH171" s="8"/>
    </row>
    <row r="172" spans="1:34">
      <c r="A172" s="8"/>
      <c r="B172" s="8"/>
      <c r="C172" s="10"/>
      <c r="D172" s="14"/>
      <c r="E172" s="10"/>
      <c r="F172" s="14"/>
      <c r="G172" s="8"/>
      <c r="H172" s="8"/>
      <c r="I172" s="8"/>
      <c r="J172" s="8"/>
      <c r="K172" s="8"/>
      <c r="L172" s="8"/>
      <c r="M172" s="10"/>
      <c r="N172" s="14"/>
      <c r="O172" s="10"/>
      <c r="P172" s="14"/>
      <c r="Q172" s="8"/>
      <c r="R172" s="8"/>
      <c r="S172" s="8"/>
      <c r="T172" s="8"/>
      <c r="U172" s="8"/>
      <c r="V172" s="8"/>
      <c r="W172" s="8"/>
      <c r="X172" s="8"/>
      <c r="Y172" s="10"/>
      <c r="Z172" s="14"/>
      <c r="AA172" s="8"/>
      <c r="AB172" s="8"/>
      <c r="AC172" s="8" t="s">
        <v>38</v>
      </c>
      <c r="AD172" s="7">
        <f>AVERAGE(AD3:AD171)</f>
        <v>1.0329510295857987</v>
      </c>
      <c r="AE172" s="7">
        <f>AVERAGE(AE3:AE171)</f>
        <v>0.9029190177514792</v>
      </c>
      <c r="AF172" s="7">
        <f>AVERAGE(AF3:AF171)</f>
        <v>0.85154185798816562</v>
      </c>
      <c r="AG172" s="8"/>
      <c r="AH172" s="8"/>
    </row>
  </sheetData>
  <mergeCells count="10">
    <mergeCell ref="C172:D172"/>
    <mergeCell ref="E172:F172"/>
    <mergeCell ref="M172:N172"/>
    <mergeCell ref="O172:P172"/>
    <mergeCell ref="Y172:Z172"/>
    <mergeCell ref="C1:D1"/>
    <mergeCell ref="E1:F1"/>
    <mergeCell ref="M1:N1"/>
    <mergeCell ref="O1:P1"/>
    <mergeCell ref="Y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Tarun Gunampalli</dc:creator>
  <cp:keywords/>
  <dc:description/>
  <cp:lastModifiedBy>Cheung, Aaron</cp:lastModifiedBy>
  <cp:revision/>
  <dcterms:created xsi:type="dcterms:W3CDTF">2021-06-26T17:55:39Z</dcterms:created>
  <dcterms:modified xsi:type="dcterms:W3CDTF">2021-07-01T03:20:49Z</dcterms:modified>
  <cp:category/>
  <cp:contentStatus/>
</cp:coreProperties>
</file>