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urio\Desktop\Bead-Analyzer\"/>
    </mc:Choice>
  </mc:AlternateContent>
  <xr:revisionPtr revIDLastSave="0" documentId="13_ncr:1_{28621FFC-521F-4000-B273-4CC0A60F9D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rol" sheetId="1" r:id="rId1"/>
    <sheet name="PGVG" sheetId="2" r:id="rId2"/>
    <sheet name="NIC" sheetId="3" r:id="rId3"/>
  </sheets>
  <definedNames>
    <definedName name="_xlchart.v1.0" hidden="1">Control!$A$41:$A$71</definedName>
    <definedName name="_xlchart.v1.1" hidden="1">PGVG!$A$48</definedName>
    <definedName name="_xlchart.v1.2" hidden="1">PGVG!$A$49:$A$89</definedName>
    <definedName name="_xlchart.v1.3" hidden="1">PGVG!$A$48</definedName>
    <definedName name="_xlchart.v1.4" hidden="1">PGVG!$A$49:$A$89</definedName>
    <definedName name="_xlchart.v1.5" hidden="1">PGVG!$A$48</definedName>
    <definedName name="_xlchart.v1.6" hidden="1">PGVG!$A$49:$A$89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I4" i="2"/>
  <c r="I3" i="2"/>
  <c r="B41" i="1"/>
  <c r="B51" i="1"/>
  <c r="B50" i="1"/>
  <c r="B61" i="1"/>
  <c r="B63" i="1"/>
  <c r="B47" i="1"/>
  <c r="B45" i="1"/>
  <c r="B56" i="1"/>
  <c r="B42" i="1"/>
  <c r="B43" i="1"/>
  <c r="B44" i="1"/>
  <c r="B57" i="1"/>
  <c r="B49" i="1"/>
  <c r="B58" i="1"/>
  <c r="B54" i="1"/>
  <c r="B52" i="1"/>
  <c r="B55" i="1"/>
  <c r="B59" i="1"/>
  <c r="B60" i="1"/>
  <c r="B62" i="1"/>
  <c r="B53" i="1"/>
  <c r="B69" i="1"/>
  <c r="B66" i="1"/>
  <c r="B70" i="1"/>
  <c r="B71" i="1"/>
  <c r="B68" i="1"/>
  <c r="B46" i="1"/>
  <c r="B64" i="1"/>
  <c r="B67" i="1"/>
  <c r="B48" i="1"/>
  <c r="B65" i="1"/>
  <c r="M9" i="1"/>
  <c r="M8" i="1"/>
  <c r="M4" i="1"/>
  <c r="G3" i="1" s="1"/>
  <c r="M3" i="1"/>
  <c r="G35" i="1" s="1"/>
  <c r="G7" i="1" l="1"/>
  <c r="G19" i="1"/>
  <c r="G28" i="1"/>
  <c r="G6" i="1"/>
  <c r="G20" i="1"/>
  <c r="G29" i="1"/>
  <c r="G2" i="1"/>
  <c r="G5" i="1"/>
  <c r="G21" i="1"/>
  <c r="G30" i="1"/>
  <c r="G12" i="1"/>
  <c r="G4" i="1"/>
  <c r="G22" i="1"/>
  <c r="G31" i="1"/>
  <c r="G11" i="1"/>
  <c r="G23" i="1"/>
  <c r="G32" i="1"/>
  <c r="G10" i="1"/>
  <c r="G15" i="1"/>
  <c r="G18" i="1"/>
  <c r="G33" i="1"/>
  <c r="G9" i="1"/>
  <c r="G16" i="1"/>
  <c r="G26" i="1"/>
  <c r="G34" i="1"/>
  <c r="G8" i="1"/>
  <c r="G17" i="1"/>
  <c r="G27" i="1"/>
  <c r="G36" i="1"/>
</calcChain>
</file>

<file path=xl/sharedStrings.xml><?xml version="1.0" encoding="utf-8"?>
<sst xmlns="http://schemas.openxmlformats.org/spreadsheetml/2006/main" count="124" uniqueCount="27">
  <si>
    <t>Blob 10</t>
  </si>
  <si>
    <t>Blob 9</t>
  </si>
  <si>
    <t>Blob 8</t>
  </si>
  <si>
    <t>Blob 7</t>
  </si>
  <si>
    <t>Blob 6</t>
  </si>
  <si>
    <t>Blob 5</t>
  </si>
  <si>
    <t>Blob 4</t>
  </si>
  <si>
    <t>Blob 3</t>
  </si>
  <si>
    <t>Blob 2</t>
  </si>
  <si>
    <t>Blob 1</t>
  </si>
  <si>
    <t>Blob 0</t>
  </si>
  <si>
    <t>Velocity (um/s)</t>
  </si>
  <si>
    <t>Speed (um/s)</t>
  </si>
  <si>
    <t>Frames</t>
  </si>
  <si>
    <t>Displacement (um)</t>
  </si>
  <si>
    <t>Distance (um)</t>
  </si>
  <si>
    <t>Blob</t>
  </si>
  <si>
    <t>MEAN</t>
  </si>
  <si>
    <t>STDEV</t>
  </si>
  <si>
    <t>VELOCITY</t>
  </si>
  <si>
    <t>SPEED</t>
  </si>
  <si>
    <t>NORM</t>
  </si>
  <si>
    <t>Blob 12</t>
  </si>
  <si>
    <t>Blob 11</t>
  </si>
  <si>
    <t>Blob 15</t>
  </si>
  <si>
    <t>Blob 14</t>
  </si>
  <si>
    <t>Blob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</si>
</sst>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Velocity 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Velocity Frequency Distribution</a:t>
          </a:r>
        </a:p>
      </cx:txPr>
    </cx:title>
    <cx:plotArea>
      <cx:plotAreaRegion>
        <cx:series layoutId="clusteredColumn" uniqueId="{12CBBCEA-52C9-481E-BB60-4140614CEEA8}">
          <cx:spPr>
            <a:solidFill>
              <a:schemeClr val="bg1">
                <a:lumMod val="50000"/>
              </a:schemeClr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tle>
          <cx:tx>
            <cx:txData>
              <cx:v>Velocity (um/s)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Velocity (um/s)</a:t>
              </a:r>
            </a:p>
          </cx:txPr>
        </cx:title>
        <cx:tickLabels/>
        <cx:numFmt formatCode="0.0" sourceLinked="0"/>
        <cx:txPr>
          <a:bodyPr vertOverflow="overflow" horzOverflow="overflow" wrap="square" lIns="0" tIns="0" rIns="0" bIns="0"/>
          <a:lstStyle/>
          <a:p>
            <a:pPr algn="ctr" rtl="0">
              <a:defRPr sz="105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CA" sz="1050"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CA" sz="120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Distribution</a:t>
          </a:r>
        </a:p>
      </cx:txPr>
    </cx:title>
    <cx:plotArea>
      <cx:plotAreaRegion>
        <cx:series layoutId="clusteredColumn" uniqueId="{3ACBCC0B-D351-4051-8849-197DCCE9F6CE}">
          <cx:tx>
            <cx:txData>
              <cx:f>_xlchart.v1.1</cx:f>
              <cx:v>Velocity (um/s)</cx:v>
            </cx:txData>
          </cx:tx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tle>
          <cx:tx>
            <cx:txData>
              <cx:v>Velocity (um/s)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Velocity (um/s)</a:t>
              </a:r>
            </a:p>
          </cx:txPr>
        </cx:title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CA" sz="1200"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CA" sz="12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658467</xdr:colOff>
      <xdr:row>38</xdr:row>
      <xdr:rowOff>152398</xdr:rowOff>
    </xdr:from>
    <xdr:to>
      <xdr:col>8</xdr:col>
      <xdr:colOff>132522</xdr:colOff>
      <xdr:row>57</xdr:row>
      <xdr:rowOff>8281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07E99F-E952-804A-FA9E-E277B7F36E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8206" y="7391398"/>
              <a:ext cx="5313294" cy="34753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60</xdr:row>
      <xdr:rowOff>147637</xdr:rowOff>
    </xdr:from>
    <xdr:to>
      <xdr:col>8</xdr:col>
      <xdr:colOff>337038</xdr:colOff>
      <xdr:row>79</xdr:row>
      <xdr:rowOff>87923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CBF8373-EEC2-D59C-32EC-F950A146D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9508" y="11577637"/>
              <a:ext cx="6657242" cy="3559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opLeftCell="A31" zoomScale="115" zoomScaleNormal="115" workbookViewId="0">
      <selection activeCell="J48" sqref="J48"/>
    </sheetView>
  </sheetViews>
  <sheetFormatPr defaultRowHeight="15" x14ac:dyDescent="0.25"/>
  <cols>
    <col min="1" max="1" width="16.5703125" customWidth="1"/>
    <col min="2" max="2" width="16.7109375" customWidth="1"/>
    <col min="3" max="3" width="18.140625" customWidth="1"/>
    <col min="4" max="4" width="15.85546875" customWidth="1"/>
    <col min="5" max="5" width="15.5703125" customWidth="1"/>
    <col min="6" max="6" width="19.5703125" customWidth="1"/>
    <col min="16" max="16" width="14.28515625" customWidth="1"/>
    <col min="17" max="17" width="16.140625" customWidth="1"/>
  </cols>
  <sheetData>
    <row r="1" spans="1:13" x14ac:dyDescent="0.25">
      <c r="A1" s="1" t="s">
        <v>16</v>
      </c>
      <c r="B1" s="1" t="s">
        <v>15</v>
      </c>
      <c r="C1" s="1" t="s">
        <v>14</v>
      </c>
      <c r="D1" s="1" t="s">
        <v>13</v>
      </c>
      <c r="E1" s="1" t="s">
        <v>12</v>
      </c>
      <c r="F1" s="1" t="s">
        <v>11</v>
      </c>
      <c r="G1" s="2" t="s">
        <v>21</v>
      </c>
    </row>
    <row r="2" spans="1:13" x14ac:dyDescent="0.25">
      <c r="A2" t="s">
        <v>10</v>
      </c>
      <c r="B2">
        <v>220.3614462711115</v>
      </c>
      <c r="C2">
        <v>111.7494443118175</v>
      </c>
      <c r="D2">
        <v>253</v>
      </c>
      <c r="E2">
        <v>55.743606961862213</v>
      </c>
      <c r="F2">
        <v>28.2686341342147</v>
      </c>
      <c r="G2">
        <f>_xlfn.NORM.DIST(F2,$M$3,$M$4,FALSE)</f>
        <v>1.9123190180711118E-2</v>
      </c>
      <c r="L2" s="3" t="s">
        <v>19</v>
      </c>
      <c r="M2" s="3"/>
    </row>
    <row r="3" spans="1:13" x14ac:dyDescent="0.25">
      <c r="A3" t="s">
        <v>9</v>
      </c>
      <c r="B3">
        <v>200.38192877932221</v>
      </c>
      <c r="C3">
        <v>22.42167843851124</v>
      </c>
      <c r="D3">
        <v>253</v>
      </c>
      <c r="E3">
        <v>50.689499770263332</v>
      </c>
      <c r="F3">
        <v>5.6718870358289308</v>
      </c>
      <c r="G3">
        <f t="shared" ref="G3:G12" si="0">_xlfn.NORM.DIST(F3,$M$3,$M$4,FALSE)</f>
        <v>2.3345921947694588E-2</v>
      </c>
      <c r="L3" s="2" t="s">
        <v>17</v>
      </c>
      <c r="M3">
        <f>AVERAGE(F2:F12,F15:F23,F26:F36)</f>
        <v>16.035889834903596</v>
      </c>
    </row>
    <row r="4" spans="1:13" x14ac:dyDescent="0.25">
      <c r="A4" t="s">
        <v>8</v>
      </c>
      <c r="B4">
        <v>226.89441769150389</v>
      </c>
      <c r="C4">
        <v>112.7637401295292</v>
      </c>
      <c r="D4">
        <v>253</v>
      </c>
      <c r="E4">
        <v>57.396216333028647</v>
      </c>
      <c r="F4">
        <v>28.525214894426369</v>
      </c>
      <c r="G4">
        <f t="shared" si="0"/>
        <v>1.8558552421310898E-2</v>
      </c>
      <c r="L4" s="2" t="s">
        <v>18</v>
      </c>
      <c r="M4">
        <f>STDEV(F2:F12,F15:F23,F26:F36)</f>
        <v>10.286999888732099</v>
      </c>
    </row>
    <row r="5" spans="1:13" x14ac:dyDescent="0.25">
      <c r="A5" t="s">
        <v>7</v>
      </c>
      <c r="B5">
        <v>180.6961241105854</v>
      </c>
      <c r="C5">
        <v>110.6018523533851</v>
      </c>
      <c r="D5">
        <v>253</v>
      </c>
      <c r="E5">
        <v>45.70969147461448</v>
      </c>
      <c r="F5">
        <v>27.978334192160659</v>
      </c>
      <c r="G5">
        <f t="shared" si="0"/>
        <v>1.9767938343176594E-2</v>
      </c>
    </row>
    <row r="6" spans="1:13" x14ac:dyDescent="0.25">
      <c r="A6" t="s">
        <v>6</v>
      </c>
      <c r="B6">
        <v>168.15531513642671</v>
      </c>
      <c r="C6">
        <v>18.232816129166661</v>
      </c>
      <c r="D6">
        <v>253</v>
      </c>
      <c r="E6">
        <v>42.537312919886602</v>
      </c>
      <c r="F6">
        <v>4.612253882476943</v>
      </c>
      <c r="G6">
        <f t="shared" si="0"/>
        <v>2.0933254680054029E-2</v>
      </c>
    </row>
    <row r="7" spans="1:13" x14ac:dyDescent="0.25">
      <c r="A7" t="s">
        <v>5</v>
      </c>
      <c r="B7">
        <v>190.41993085625879</v>
      </c>
      <c r="C7">
        <v>116.4728681882609</v>
      </c>
      <c r="D7">
        <v>253</v>
      </c>
      <c r="E7">
        <v>48.169468675101029</v>
      </c>
      <c r="F7">
        <v>29.463492348018569</v>
      </c>
      <c r="G7">
        <f t="shared" si="0"/>
        <v>1.6544175220858517E-2</v>
      </c>
      <c r="L7" s="3" t="s">
        <v>20</v>
      </c>
      <c r="M7" s="3"/>
    </row>
    <row r="8" spans="1:13" x14ac:dyDescent="0.25">
      <c r="A8" t="s">
        <v>4</v>
      </c>
      <c r="B8">
        <v>223.2437860762308</v>
      </c>
      <c r="C8">
        <v>120.8521043259074</v>
      </c>
      <c r="D8">
        <v>253</v>
      </c>
      <c r="E8">
        <v>56.472736398730319</v>
      </c>
      <c r="F8">
        <v>30.571283307739421</v>
      </c>
      <c r="G8">
        <f t="shared" si="0"/>
        <v>1.4291574433910492E-2</v>
      </c>
      <c r="L8" s="2" t="s">
        <v>17</v>
      </c>
      <c r="M8">
        <f>AVERAGE(E2:E12,E15:E23,E26:E36)</f>
        <v>43.983728892792136</v>
      </c>
    </row>
    <row r="9" spans="1:13" x14ac:dyDescent="0.25">
      <c r="A9" t="s">
        <v>3</v>
      </c>
      <c r="B9">
        <v>223.3859255174695</v>
      </c>
      <c r="C9">
        <v>119.57762499732129</v>
      </c>
      <c r="D9">
        <v>253</v>
      </c>
      <c r="E9">
        <v>56.508692621019947</v>
      </c>
      <c r="F9">
        <v>30.24888537481646</v>
      </c>
      <c r="G9">
        <f t="shared" si="0"/>
        <v>1.4931342358940062E-2</v>
      </c>
      <c r="L9" s="2" t="s">
        <v>18</v>
      </c>
      <c r="M9">
        <f>STDEV(E3:E13,E16:E24,E27:E37)</f>
        <v>9.1814429961604986</v>
      </c>
    </row>
    <row r="10" spans="1:13" x14ac:dyDescent="0.25">
      <c r="A10" t="s">
        <v>2</v>
      </c>
      <c r="B10">
        <v>208.43950598271121</v>
      </c>
      <c r="C10">
        <v>111.9435865067758</v>
      </c>
      <c r="D10">
        <v>253</v>
      </c>
      <c r="E10">
        <v>52.727780169539578</v>
      </c>
      <c r="F10">
        <v>28.317745203295068</v>
      </c>
      <c r="G10">
        <f t="shared" si="0"/>
        <v>1.9014716989180447E-2</v>
      </c>
    </row>
    <row r="11" spans="1:13" x14ac:dyDescent="0.25">
      <c r="A11" t="s">
        <v>1</v>
      </c>
      <c r="B11">
        <v>209.21487534213421</v>
      </c>
      <c r="C11">
        <v>117.0647253445717</v>
      </c>
      <c r="D11">
        <v>253</v>
      </c>
      <c r="E11">
        <v>52.923921035164383</v>
      </c>
      <c r="F11">
        <v>29.613211154358051</v>
      </c>
      <c r="G11">
        <f t="shared" si="0"/>
        <v>1.623112406634079E-2</v>
      </c>
    </row>
    <row r="12" spans="1:13" x14ac:dyDescent="0.25">
      <c r="A12" t="s">
        <v>0</v>
      </c>
      <c r="B12">
        <v>152.7366841088502</v>
      </c>
      <c r="C12">
        <v>50.813356511846372</v>
      </c>
      <c r="D12">
        <v>253</v>
      </c>
      <c r="E12">
        <v>38.63694775876052</v>
      </c>
      <c r="F12">
        <v>12.853971607739791</v>
      </c>
      <c r="G12">
        <f t="shared" si="0"/>
        <v>3.6969678049592891E-2</v>
      </c>
    </row>
    <row r="14" spans="1:13" x14ac:dyDescent="0.25">
      <c r="A14" s="1" t="s">
        <v>16</v>
      </c>
      <c r="B14" s="1" t="s">
        <v>15</v>
      </c>
      <c r="C14" s="1" t="s">
        <v>14</v>
      </c>
      <c r="D14" s="1" t="s">
        <v>13</v>
      </c>
      <c r="E14" s="1" t="s">
        <v>12</v>
      </c>
      <c r="F14" s="1" t="s">
        <v>11</v>
      </c>
    </row>
    <row r="15" spans="1:13" x14ac:dyDescent="0.25">
      <c r="A15" t="s">
        <v>10</v>
      </c>
      <c r="B15">
        <v>159.77227893167009</v>
      </c>
      <c r="C15">
        <v>92.102329177931225</v>
      </c>
      <c r="D15">
        <v>264</v>
      </c>
      <c r="E15">
        <v>38.732673680404879</v>
      </c>
      <c r="F15">
        <v>22.327837376468171</v>
      </c>
      <c r="G15">
        <f>_xlfn.NORM.DIST(F15,$M$3,$M$4,FALSE)</f>
        <v>3.2165152229693635E-2</v>
      </c>
    </row>
    <row r="16" spans="1:13" x14ac:dyDescent="0.25">
      <c r="A16" t="s">
        <v>9</v>
      </c>
      <c r="B16">
        <v>197.95921590305579</v>
      </c>
      <c r="C16">
        <v>77.710697539013253</v>
      </c>
      <c r="D16">
        <v>264</v>
      </c>
      <c r="E16">
        <v>47.990112946195339</v>
      </c>
      <c r="F16">
        <v>18.83895697915473</v>
      </c>
      <c r="G16">
        <f t="shared" ref="G16:G36" si="1">_xlfn.NORM.DIST(F16,$M$3,$M$4,FALSE)</f>
        <v>3.7367875315779342E-2</v>
      </c>
    </row>
    <row r="17" spans="1:7" x14ac:dyDescent="0.25">
      <c r="A17" t="s">
        <v>8</v>
      </c>
      <c r="B17">
        <v>208.30023566221479</v>
      </c>
      <c r="C17">
        <v>74.050142147061408</v>
      </c>
      <c r="D17">
        <v>264</v>
      </c>
      <c r="E17">
        <v>50.497026827203577</v>
      </c>
      <c r="F17">
        <v>17.951549611408829</v>
      </c>
      <c r="G17">
        <f t="shared" si="1"/>
        <v>3.8114568520511719E-2</v>
      </c>
    </row>
    <row r="18" spans="1:7" x14ac:dyDescent="0.25">
      <c r="A18" t="s">
        <v>7</v>
      </c>
      <c r="B18">
        <v>187.25537516866959</v>
      </c>
      <c r="C18">
        <v>57.752733614955403</v>
      </c>
      <c r="D18">
        <v>264</v>
      </c>
      <c r="E18">
        <v>45.395242465132029</v>
      </c>
      <c r="F18">
        <v>14.00066269453464</v>
      </c>
      <c r="G18">
        <f>_xlfn.NORM.DIST(F18,$M$3,$M$4,FALSE)</f>
        <v>3.8029590578982059E-2</v>
      </c>
    </row>
    <row r="19" spans="1:7" x14ac:dyDescent="0.25">
      <c r="A19" t="s">
        <v>6</v>
      </c>
      <c r="B19">
        <v>233.74979394603201</v>
      </c>
      <c r="C19">
        <v>51.711064966794098</v>
      </c>
      <c r="D19">
        <v>264</v>
      </c>
      <c r="E19">
        <v>56.666616714189573</v>
      </c>
      <c r="F19">
        <v>12.53601574952584</v>
      </c>
      <c r="G19">
        <f t="shared" si="1"/>
        <v>3.6600428410282312E-2</v>
      </c>
    </row>
    <row r="20" spans="1:7" x14ac:dyDescent="0.25">
      <c r="A20" t="s">
        <v>5</v>
      </c>
      <c r="B20">
        <v>148.23210827909099</v>
      </c>
      <c r="C20">
        <v>56.445858519469787</v>
      </c>
      <c r="D20">
        <v>264</v>
      </c>
      <c r="E20">
        <v>35.935056552506907</v>
      </c>
      <c r="F20">
        <v>13.683844489568431</v>
      </c>
      <c r="G20">
        <f t="shared" si="1"/>
        <v>3.7780651202940704E-2</v>
      </c>
    </row>
    <row r="21" spans="1:7" x14ac:dyDescent="0.25">
      <c r="A21" t="s">
        <v>4</v>
      </c>
      <c r="B21">
        <v>157.6772101322934</v>
      </c>
      <c r="C21">
        <v>72.021812251567226</v>
      </c>
      <c r="D21">
        <v>264</v>
      </c>
      <c r="E21">
        <v>38.224778213889323</v>
      </c>
      <c r="F21">
        <v>17.459833273107211</v>
      </c>
      <c r="G21">
        <f t="shared" si="1"/>
        <v>3.8411447173920678E-2</v>
      </c>
    </row>
    <row r="22" spans="1:7" x14ac:dyDescent="0.25">
      <c r="A22" t="s">
        <v>3</v>
      </c>
      <c r="B22">
        <v>184.20431802130639</v>
      </c>
      <c r="C22">
        <v>36.371808423557937</v>
      </c>
      <c r="D22">
        <v>264</v>
      </c>
      <c r="E22">
        <v>44.655592247589418</v>
      </c>
      <c r="F22">
        <v>8.8174081026807123</v>
      </c>
      <c r="G22">
        <f t="shared" si="1"/>
        <v>3.0317889279690858E-2</v>
      </c>
    </row>
    <row r="23" spans="1:7" x14ac:dyDescent="0.25">
      <c r="A23" t="s">
        <v>2</v>
      </c>
      <c r="B23">
        <v>140.78288740848549</v>
      </c>
      <c r="C23">
        <v>71.195230626777246</v>
      </c>
      <c r="D23">
        <v>264</v>
      </c>
      <c r="E23">
        <v>34.129184826299522</v>
      </c>
      <c r="F23">
        <v>17.2594498489157</v>
      </c>
      <c r="G23">
        <f t="shared" si="1"/>
        <v>3.850785137387612E-2</v>
      </c>
    </row>
    <row r="25" spans="1:7" x14ac:dyDescent="0.25">
      <c r="A25" s="1" t="s">
        <v>16</v>
      </c>
      <c r="B25" s="1" t="s">
        <v>15</v>
      </c>
      <c r="C25" s="1" t="s">
        <v>14</v>
      </c>
      <c r="D25" s="1" t="s">
        <v>13</v>
      </c>
      <c r="E25" s="1" t="s">
        <v>12</v>
      </c>
      <c r="F25" s="1" t="s">
        <v>11</v>
      </c>
    </row>
    <row r="26" spans="1:7" x14ac:dyDescent="0.25">
      <c r="A26" t="s">
        <v>10</v>
      </c>
      <c r="B26">
        <v>152.58845361005999</v>
      </c>
      <c r="C26">
        <v>2.3940860469080891</v>
      </c>
      <c r="D26">
        <v>341</v>
      </c>
      <c r="E26">
        <v>28.63830214382358</v>
      </c>
      <c r="F26">
        <v>0.44932993255752979</v>
      </c>
      <c r="G26">
        <f>_xlfn.NORM.DIST(F26,$M$3,$M$4,FALSE)</f>
        <v>1.2305727505829055E-2</v>
      </c>
    </row>
    <row r="27" spans="1:7" x14ac:dyDescent="0.25">
      <c r="A27" t="s">
        <v>9</v>
      </c>
      <c r="B27">
        <v>172.47553296285449</v>
      </c>
      <c r="C27">
        <v>7.995618800318085</v>
      </c>
      <c r="D27">
        <v>341</v>
      </c>
      <c r="E27">
        <v>32.370774515022539</v>
      </c>
      <c r="F27">
        <v>1.5006439977136581</v>
      </c>
      <c r="G27">
        <f t="shared" si="1"/>
        <v>1.4291864250221515E-2</v>
      </c>
    </row>
    <row r="28" spans="1:7" x14ac:dyDescent="0.25">
      <c r="A28" t="s">
        <v>8</v>
      </c>
      <c r="B28">
        <v>137.2858020950915</v>
      </c>
      <c r="C28">
        <v>7.968</v>
      </c>
      <c r="D28">
        <v>341</v>
      </c>
      <c r="E28">
        <v>25.76625024658609</v>
      </c>
      <c r="F28">
        <v>1.4954604105571849</v>
      </c>
      <c r="G28">
        <f t="shared" si="1"/>
        <v>1.4281690360970241E-2</v>
      </c>
    </row>
    <row r="29" spans="1:7" x14ac:dyDescent="0.25">
      <c r="A29" t="s">
        <v>7</v>
      </c>
      <c r="B29">
        <v>164.84057757198531</v>
      </c>
      <c r="C29">
        <v>5.9389965482394418</v>
      </c>
      <c r="D29">
        <v>341</v>
      </c>
      <c r="E29">
        <v>30.937821010577881</v>
      </c>
      <c r="F29">
        <v>1.1146503785552031</v>
      </c>
      <c r="G29">
        <f>_xlfn.NORM.DIST(F29,$M$3,$M$4,FALSE)</f>
        <v>1.3544333486798022E-2</v>
      </c>
    </row>
    <row r="30" spans="1:7" x14ac:dyDescent="0.25">
      <c r="A30" t="s">
        <v>6</v>
      </c>
      <c r="B30">
        <v>285.83173813748692</v>
      </c>
      <c r="C30">
        <v>75.722205990052885</v>
      </c>
      <c r="D30">
        <v>341</v>
      </c>
      <c r="E30">
        <v>53.645839415833322</v>
      </c>
      <c r="F30">
        <v>14.21179232657884</v>
      </c>
      <c r="G30">
        <f t="shared" si="1"/>
        <v>3.8176284108577603E-2</v>
      </c>
    </row>
    <row r="31" spans="1:7" x14ac:dyDescent="0.25">
      <c r="A31" t="s">
        <v>5</v>
      </c>
      <c r="B31">
        <v>161.6362953622133</v>
      </c>
      <c r="C31">
        <v>8.0300087173053551</v>
      </c>
      <c r="D31">
        <v>341</v>
      </c>
      <c r="E31">
        <v>30.33643080111921</v>
      </c>
      <c r="F31">
        <v>1.507098410286049</v>
      </c>
      <c r="G31">
        <f t="shared" si="1"/>
        <v>1.4304537458235331E-2</v>
      </c>
    </row>
    <row r="32" spans="1:7" x14ac:dyDescent="0.25">
      <c r="A32" t="s">
        <v>4</v>
      </c>
      <c r="B32">
        <v>165.58586278858061</v>
      </c>
      <c r="C32">
        <v>25.423483946933789</v>
      </c>
      <c r="D32">
        <v>341</v>
      </c>
      <c r="E32">
        <v>31.077698587886101</v>
      </c>
      <c r="F32">
        <v>4.771562969512499</v>
      </c>
      <c r="G32">
        <f t="shared" si="1"/>
        <v>2.1293815878007431E-2</v>
      </c>
    </row>
    <row r="33" spans="1:7" x14ac:dyDescent="0.25">
      <c r="A33" t="s">
        <v>3</v>
      </c>
      <c r="B33">
        <v>254.77775589621439</v>
      </c>
      <c r="C33">
        <v>147.4087477458512</v>
      </c>
      <c r="D33">
        <v>341</v>
      </c>
      <c r="E33">
        <v>47.817526033307097</v>
      </c>
      <c r="F33">
        <v>27.666157934705211</v>
      </c>
      <c r="G33">
        <f t="shared" si="1"/>
        <v>2.0467354046119185E-2</v>
      </c>
    </row>
    <row r="34" spans="1:7" x14ac:dyDescent="0.25">
      <c r="A34" t="s">
        <v>2</v>
      </c>
      <c r="B34">
        <v>238.6401107634737</v>
      </c>
      <c r="C34">
        <v>112.48285430233361</v>
      </c>
      <c r="D34">
        <v>341</v>
      </c>
      <c r="E34">
        <v>44.788759791385097</v>
      </c>
      <c r="F34">
        <v>21.111151540613928</v>
      </c>
      <c r="G34">
        <f t="shared" si="1"/>
        <v>3.4337241226028034E-2</v>
      </c>
    </row>
    <row r="35" spans="1:7" x14ac:dyDescent="0.25">
      <c r="A35" t="s">
        <v>1</v>
      </c>
      <c r="B35">
        <v>219.3534951688795</v>
      </c>
      <c r="C35">
        <v>64.161952713426672</v>
      </c>
      <c r="D35">
        <v>341</v>
      </c>
      <c r="E35">
        <v>41.168984430522841</v>
      </c>
      <c r="F35">
        <v>12.042126022461311</v>
      </c>
      <c r="G35">
        <f t="shared" si="1"/>
        <v>3.5965960473200796E-2</v>
      </c>
    </row>
    <row r="36" spans="1:7" x14ac:dyDescent="0.25">
      <c r="A36" t="s">
        <v>0</v>
      </c>
      <c r="B36">
        <v>251.5144076126075</v>
      </c>
      <c r="C36">
        <v>65.227650578569822</v>
      </c>
      <c r="D36">
        <v>341</v>
      </c>
      <c r="E36">
        <v>47.205050109111077</v>
      </c>
      <c r="F36">
        <v>12.2421396980307</v>
      </c>
      <c r="G36">
        <f t="shared" si="1"/>
        <v>3.6231630041738058E-2</v>
      </c>
    </row>
    <row r="40" spans="1:7" x14ac:dyDescent="0.25">
      <c r="A40" s="1" t="s">
        <v>11</v>
      </c>
      <c r="B40" s="2" t="s">
        <v>21</v>
      </c>
    </row>
    <row r="41" spans="1:7" x14ac:dyDescent="0.25">
      <c r="A41" s="4">
        <v>0.44932993255752979</v>
      </c>
      <c r="B41">
        <f>_xlfn.NORM.DIST(A41,$M$3,$M$4,FALSE)</f>
        <v>1.2305727505829055E-2</v>
      </c>
    </row>
    <row r="42" spans="1:7" x14ac:dyDescent="0.25">
      <c r="A42" s="4">
        <v>1.1146503785552031</v>
      </c>
      <c r="B42">
        <f>_xlfn.NORM.DIST(A42,$M$3,$M$4,FALSE)</f>
        <v>1.3544333486798022E-2</v>
      </c>
    </row>
    <row r="43" spans="1:7" x14ac:dyDescent="0.25">
      <c r="A43" s="4">
        <v>1.4954604105571849</v>
      </c>
      <c r="B43">
        <f>_xlfn.NORM.DIST(A43,$M$3,$M$4,FALSE)</f>
        <v>1.4281690360970241E-2</v>
      </c>
    </row>
    <row r="44" spans="1:7" x14ac:dyDescent="0.25">
      <c r="A44" s="4">
        <v>1.5006439977136581</v>
      </c>
      <c r="B44">
        <f>_xlfn.NORM.DIST(A44,$M$3,$M$4,FALSE)</f>
        <v>1.4291864250221515E-2</v>
      </c>
    </row>
    <row r="45" spans="1:7" x14ac:dyDescent="0.25">
      <c r="A45" s="4">
        <v>1.507098410286049</v>
      </c>
      <c r="B45">
        <f>_xlfn.NORM.DIST(A45,$M$3,$M$4,FALSE)</f>
        <v>1.4304537458235331E-2</v>
      </c>
    </row>
    <row r="46" spans="1:7" x14ac:dyDescent="0.25">
      <c r="A46" s="4">
        <v>4.612253882476943</v>
      </c>
      <c r="B46">
        <f>_xlfn.NORM.DIST(A46,$M$3,$M$4,FALSE)</f>
        <v>2.0933254680054029E-2</v>
      </c>
    </row>
    <row r="47" spans="1:7" x14ac:dyDescent="0.25">
      <c r="A47" s="4">
        <v>4.771562969512499</v>
      </c>
      <c r="B47">
        <f>_xlfn.NORM.DIST(A47,$M$3,$M$4,FALSE)</f>
        <v>2.1293815878007431E-2</v>
      </c>
    </row>
    <row r="48" spans="1:7" x14ac:dyDescent="0.25">
      <c r="A48" s="4">
        <v>5.6718870358289308</v>
      </c>
      <c r="B48">
        <f>_xlfn.NORM.DIST(A48,$M$3,$M$4,FALSE)</f>
        <v>2.3345921947694588E-2</v>
      </c>
    </row>
    <row r="49" spans="1:2" x14ac:dyDescent="0.25">
      <c r="A49" s="4">
        <v>8.8174081026807123</v>
      </c>
      <c r="B49">
        <f>_xlfn.NORM.DIST(A49,$M$3,$M$4,FALSE)</f>
        <v>3.0317889279690858E-2</v>
      </c>
    </row>
    <row r="50" spans="1:2" x14ac:dyDescent="0.25">
      <c r="A50" s="4">
        <v>12.042126022461311</v>
      </c>
      <c r="B50">
        <f>_xlfn.NORM.DIST(A50,$M$3,$M$4,FALSE)</f>
        <v>3.5965960473200796E-2</v>
      </c>
    </row>
    <row r="51" spans="1:2" x14ac:dyDescent="0.25">
      <c r="A51" s="4">
        <v>12.2421396980307</v>
      </c>
      <c r="B51">
        <f>_xlfn.NORM.DIST(A51,$M$3,$M$4,FALSE)</f>
        <v>3.6231630041738058E-2</v>
      </c>
    </row>
    <row r="52" spans="1:2" x14ac:dyDescent="0.25">
      <c r="A52" s="4">
        <v>12.53601574952584</v>
      </c>
      <c r="B52">
        <f>_xlfn.NORM.DIST(A52,$M$3,$M$4,FALSE)</f>
        <v>3.6600428410282312E-2</v>
      </c>
    </row>
    <row r="53" spans="1:2" x14ac:dyDescent="0.25">
      <c r="A53" s="4">
        <v>12.853971607739791</v>
      </c>
      <c r="B53">
        <f>_xlfn.NORM.DIST(A53,$M$3,$M$4,FALSE)</f>
        <v>3.6969678049592891E-2</v>
      </c>
    </row>
    <row r="54" spans="1:2" x14ac:dyDescent="0.25">
      <c r="A54" s="4">
        <v>13.683844489568431</v>
      </c>
      <c r="B54">
        <f>_xlfn.NORM.DIST(A54,$M$3,$M$4,FALSE)</f>
        <v>3.7780651202940704E-2</v>
      </c>
    </row>
    <row r="55" spans="1:2" x14ac:dyDescent="0.25">
      <c r="A55" s="4">
        <v>14.00066269453464</v>
      </c>
      <c r="B55">
        <f>_xlfn.NORM.DIST(A55,$M$3,$M$4,FALSE)</f>
        <v>3.8029590578982059E-2</v>
      </c>
    </row>
    <row r="56" spans="1:2" x14ac:dyDescent="0.25">
      <c r="A56" s="4">
        <v>14.21179232657884</v>
      </c>
      <c r="B56">
        <f>_xlfn.NORM.DIST(A56,$M$3,$M$4,FALSE)</f>
        <v>3.8176284108577603E-2</v>
      </c>
    </row>
    <row r="57" spans="1:2" x14ac:dyDescent="0.25">
      <c r="A57" s="4">
        <v>17.2594498489157</v>
      </c>
      <c r="B57">
        <f>_xlfn.NORM.DIST(A57,$M$3,$M$4,FALSE)</f>
        <v>3.850785137387612E-2</v>
      </c>
    </row>
    <row r="58" spans="1:2" x14ac:dyDescent="0.25">
      <c r="A58" s="4">
        <v>17.459833273107211</v>
      </c>
      <c r="B58">
        <f>_xlfn.NORM.DIST(A58,$M$3,$M$4,FALSE)</f>
        <v>3.8411447173920678E-2</v>
      </c>
    </row>
    <row r="59" spans="1:2" x14ac:dyDescent="0.25">
      <c r="A59" s="4">
        <v>17.951549611408829</v>
      </c>
      <c r="B59">
        <f>_xlfn.NORM.DIST(A59,$M$3,$M$4,FALSE)</f>
        <v>3.8114568520511719E-2</v>
      </c>
    </row>
    <row r="60" spans="1:2" x14ac:dyDescent="0.25">
      <c r="A60" s="4">
        <v>18.83895697915473</v>
      </c>
      <c r="B60">
        <f>_xlfn.NORM.DIST(A60,$M$3,$M$4,FALSE)</f>
        <v>3.7367875315779342E-2</v>
      </c>
    </row>
    <row r="61" spans="1:2" x14ac:dyDescent="0.25">
      <c r="A61" s="4">
        <v>21.111151540613928</v>
      </c>
      <c r="B61">
        <f>_xlfn.NORM.DIST(A61,$M$3,$M$4,FALSE)</f>
        <v>3.4337241226028034E-2</v>
      </c>
    </row>
    <row r="62" spans="1:2" x14ac:dyDescent="0.25">
      <c r="A62" s="4">
        <v>22.327837376468171</v>
      </c>
      <c r="B62">
        <f>_xlfn.NORM.DIST(A62,$M$3,$M$4,FALSE)</f>
        <v>3.2165152229693635E-2</v>
      </c>
    </row>
    <row r="63" spans="1:2" x14ac:dyDescent="0.25">
      <c r="A63" s="4">
        <v>27.666157934705211</v>
      </c>
      <c r="B63">
        <f>_xlfn.NORM.DIST(A63,$M$3,$M$4,FALSE)</f>
        <v>2.0467354046119185E-2</v>
      </c>
    </row>
    <row r="64" spans="1:2" x14ac:dyDescent="0.25">
      <c r="A64" s="4">
        <v>27.978334192160659</v>
      </c>
      <c r="B64">
        <f>_xlfn.NORM.DIST(A64,$M$3,$M$4,FALSE)</f>
        <v>1.9767938343176594E-2</v>
      </c>
    </row>
    <row r="65" spans="1:2" x14ac:dyDescent="0.25">
      <c r="A65" s="4">
        <v>28.2686341342147</v>
      </c>
      <c r="B65">
        <f>_xlfn.NORM.DIST(A65,$M$3,$M$4,FALSE)</f>
        <v>1.9123190180711118E-2</v>
      </c>
    </row>
    <row r="66" spans="1:2" x14ac:dyDescent="0.25">
      <c r="A66" s="4">
        <v>28.317745203295068</v>
      </c>
      <c r="B66">
        <f>_xlfn.NORM.DIST(A66,$M$3,$M$4,FALSE)</f>
        <v>1.9014716989180447E-2</v>
      </c>
    </row>
    <row r="67" spans="1:2" x14ac:dyDescent="0.25">
      <c r="A67" s="4">
        <v>28.525214894426369</v>
      </c>
      <c r="B67">
        <f>_xlfn.NORM.DIST(A67,$M$3,$M$4,FALSE)</f>
        <v>1.8558552421310898E-2</v>
      </c>
    </row>
    <row r="68" spans="1:2" x14ac:dyDescent="0.25">
      <c r="A68" s="4">
        <v>29.463492348018569</v>
      </c>
      <c r="B68">
        <f>_xlfn.NORM.DIST(A68,$M$3,$M$4,FALSE)</f>
        <v>1.6544175220858517E-2</v>
      </c>
    </row>
    <row r="69" spans="1:2" x14ac:dyDescent="0.25">
      <c r="A69" s="4">
        <v>29.613211154358051</v>
      </c>
      <c r="B69">
        <f>_xlfn.NORM.DIST(A69,$M$3,$M$4,FALSE)</f>
        <v>1.623112406634079E-2</v>
      </c>
    </row>
    <row r="70" spans="1:2" x14ac:dyDescent="0.25">
      <c r="A70" s="4">
        <v>30.24888537481646</v>
      </c>
      <c r="B70">
        <f>_xlfn.NORM.DIST(A70,$M$3,$M$4,FALSE)</f>
        <v>1.4931342358940062E-2</v>
      </c>
    </row>
    <row r="71" spans="1:2" x14ac:dyDescent="0.25">
      <c r="A71" s="4">
        <v>30.571283307739421</v>
      </c>
      <c r="B71">
        <f>_xlfn.NORM.DIST(A71,$M$3,$M$4,FALSE)</f>
        <v>1.4291574433910492E-2</v>
      </c>
    </row>
  </sheetData>
  <sortState xmlns:xlrd2="http://schemas.microsoft.com/office/spreadsheetml/2017/richdata2" ref="A41:B71">
    <sortCondition ref="A41:A71"/>
  </sortState>
  <mergeCells count="2">
    <mergeCell ref="L2:M2"/>
    <mergeCell ref="L7:M7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0E80-49C0-42B9-918B-602AF5ABF1BD}">
  <dimension ref="A1:I89"/>
  <sheetViews>
    <sheetView tabSelected="1" topLeftCell="A57" zoomScale="130" zoomScaleNormal="130" workbookViewId="0">
      <selection activeCell="E83" sqref="E83"/>
    </sheetView>
  </sheetViews>
  <sheetFormatPr defaultRowHeight="15" x14ac:dyDescent="0.25"/>
  <cols>
    <col min="1" max="1" width="13.28515625" customWidth="1"/>
    <col min="2" max="2" width="17.28515625" customWidth="1"/>
    <col min="3" max="3" width="20" customWidth="1"/>
    <col min="4" max="4" width="12.28515625" customWidth="1"/>
    <col min="5" max="5" width="18.5703125" customWidth="1"/>
    <col min="6" max="6" width="19.5703125" customWidth="1"/>
  </cols>
  <sheetData>
    <row r="1" spans="1:9" x14ac:dyDescent="0.25">
      <c r="A1" s="1" t="s">
        <v>16</v>
      </c>
      <c r="B1" s="1" t="s">
        <v>15</v>
      </c>
      <c r="C1" s="1" t="s">
        <v>14</v>
      </c>
      <c r="D1" s="1" t="s">
        <v>13</v>
      </c>
      <c r="E1" s="1" t="s">
        <v>12</v>
      </c>
      <c r="F1" s="1" t="s">
        <v>11</v>
      </c>
    </row>
    <row r="2" spans="1:9" x14ac:dyDescent="0.25">
      <c r="A2" t="s">
        <v>10</v>
      </c>
      <c r="B2">
        <v>84.418477481001162</v>
      </c>
      <c r="C2">
        <v>1.66</v>
      </c>
      <c r="D2">
        <v>275</v>
      </c>
      <c r="E2">
        <v>19.646482031942089</v>
      </c>
      <c r="F2">
        <v>0.38632727272727269</v>
      </c>
      <c r="H2" s="3" t="s">
        <v>19</v>
      </c>
      <c r="I2" s="3"/>
    </row>
    <row r="3" spans="1:9" x14ac:dyDescent="0.25">
      <c r="A3" t="s">
        <v>9</v>
      </c>
      <c r="B3">
        <v>136.2370242657193</v>
      </c>
      <c r="C3">
        <v>6.6731174124242711</v>
      </c>
      <c r="D3">
        <v>275</v>
      </c>
      <c r="E3">
        <v>31.706071101840131</v>
      </c>
      <c r="F3">
        <v>1.5530164159823761</v>
      </c>
      <c r="H3" s="2" t="s">
        <v>17</v>
      </c>
      <c r="I3">
        <f>AVERAGE(F2:F14,F17:F32,F35:F46)</f>
        <v>1.854787190493572</v>
      </c>
    </row>
    <row r="4" spans="1:9" x14ac:dyDescent="0.25">
      <c r="A4" t="s">
        <v>8</v>
      </c>
      <c r="B4">
        <v>68.761415859573077</v>
      </c>
      <c r="C4">
        <v>1.3280000000000001</v>
      </c>
      <c r="D4">
        <v>275</v>
      </c>
      <c r="E4">
        <v>16.002656781864282</v>
      </c>
      <c r="F4">
        <v>0.30906181818181822</v>
      </c>
      <c r="H4" s="2" t="s">
        <v>18</v>
      </c>
      <c r="I4">
        <f>STDEV(F2:F14,F17:F32,F35:F46)</f>
        <v>2.2506322856587446</v>
      </c>
    </row>
    <row r="5" spans="1:9" x14ac:dyDescent="0.25">
      <c r="A5" t="s">
        <v>7</v>
      </c>
      <c r="B5">
        <v>114.9229211049477</v>
      </c>
      <c r="C5">
        <v>0</v>
      </c>
      <c r="D5">
        <v>275</v>
      </c>
      <c r="E5">
        <v>26.745698002606019</v>
      </c>
      <c r="F5">
        <v>0</v>
      </c>
    </row>
    <row r="6" spans="1:9" x14ac:dyDescent="0.25">
      <c r="A6" t="s">
        <v>6</v>
      </c>
      <c r="B6">
        <v>91.915134162472057</v>
      </c>
      <c r="C6">
        <v>0</v>
      </c>
      <c r="D6">
        <v>275</v>
      </c>
      <c r="E6">
        <v>21.391158495993501</v>
      </c>
      <c r="F6">
        <v>0</v>
      </c>
      <c r="H6" s="3" t="s">
        <v>20</v>
      </c>
      <c r="I6" s="3"/>
    </row>
    <row r="7" spans="1:9" x14ac:dyDescent="0.25">
      <c r="A7" t="s">
        <v>5</v>
      </c>
      <c r="B7">
        <v>56.145415859573077</v>
      </c>
      <c r="C7">
        <v>0.66400000000000003</v>
      </c>
      <c r="D7">
        <v>275</v>
      </c>
      <c r="E7">
        <v>13.066569509137009</v>
      </c>
      <c r="F7">
        <v>0.15453090909090911</v>
      </c>
      <c r="H7" s="2" t="s">
        <v>17</v>
      </c>
      <c r="I7">
        <f>AVERAGE(E2:E14,E17:E32,E35:E46)</f>
        <v>24.033965682637692</v>
      </c>
    </row>
    <row r="8" spans="1:9" x14ac:dyDescent="0.25">
      <c r="A8" t="s">
        <v>4</v>
      </c>
      <c r="B8">
        <v>71.142378054157348</v>
      </c>
      <c r="C8">
        <v>1.48474913705986</v>
      </c>
      <c r="D8">
        <v>275</v>
      </c>
      <c r="E8">
        <v>16.556771619876621</v>
      </c>
      <c r="F8">
        <v>0.34554161735211297</v>
      </c>
      <c r="H8" s="2" t="s">
        <v>18</v>
      </c>
      <c r="I8">
        <f>STDEV(E3:E15,E18:E33,E36:E47)</f>
        <v>6.3887483084137155</v>
      </c>
    </row>
    <row r="9" spans="1:9" x14ac:dyDescent="0.25">
      <c r="A9" t="s">
        <v>3</v>
      </c>
      <c r="B9">
        <v>124.2232853841351</v>
      </c>
      <c r="C9">
        <v>0.66400000000000003</v>
      </c>
      <c r="D9">
        <v>275</v>
      </c>
      <c r="E9">
        <v>28.910146416671431</v>
      </c>
      <c r="F9">
        <v>0.15453090909090911</v>
      </c>
    </row>
    <row r="10" spans="1:9" x14ac:dyDescent="0.25">
      <c r="A10" t="s">
        <v>2</v>
      </c>
      <c r="B10">
        <v>140.62307929786559</v>
      </c>
      <c r="C10">
        <v>2.9694982741197209</v>
      </c>
      <c r="D10">
        <v>275</v>
      </c>
      <c r="E10">
        <v>32.726825727503247</v>
      </c>
      <c r="F10">
        <v>0.69108323470422595</v>
      </c>
    </row>
    <row r="11" spans="1:9" x14ac:dyDescent="0.25">
      <c r="A11" t="s">
        <v>1</v>
      </c>
      <c r="B11">
        <v>97.441890103247104</v>
      </c>
      <c r="C11">
        <v>1.48474913705986</v>
      </c>
      <c r="D11">
        <v>275</v>
      </c>
      <c r="E11">
        <v>22.677385333119329</v>
      </c>
      <c r="F11">
        <v>0.34554161735211297</v>
      </c>
    </row>
    <row r="12" spans="1:9" x14ac:dyDescent="0.25">
      <c r="A12" t="s">
        <v>0</v>
      </c>
      <c r="B12">
        <v>86.252780041963916</v>
      </c>
      <c r="C12">
        <v>0.46951890270786761</v>
      </c>
      <c r="D12">
        <v>275</v>
      </c>
      <c r="E12">
        <v>20.0733742643116</v>
      </c>
      <c r="F12">
        <v>0.1092698537211037</v>
      </c>
    </row>
    <row r="13" spans="1:9" x14ac:dyDescent="0.25">
      <c r="A13" t="s">
        <v>23</v>
      </c>
      <c r="B13">
        <v>70.914529275820286</v>
      </c>
      <c r="C13">
        <v>0.66400000000000003</v>
      </c>
      <c r="D13">
        <v>275</v>
      </c>
      <c r="E13">
        <v>16.503744995099989</v>
      </c>
      <c r="F13">
        <v>0.15453090909090911</v>
      </c>
    </row>
    <row r="14" spans="1:9" x14ac:dyDescent="0.25">
      <c r="A14" t="s">
        <v>22</v>
      </c>
      <c r="B14">
        <v>99.866226805029939</v>
      </c>
      <c r="C14">
        <v>0.93903780541573523</v>
      </c>
      <c r="D14">
        <v>275</v>
      </c>
      <c r="E14">
        <v>23.24159460189788</v>
      </c>
      <c r="F14">
        <v>0.21853970744220749</v>
      </c>
    </row>
    <row r="16" spans="1:9" x14ac:dyDescent="0.25">
      <c r="A16" s="1" t="s">
        <v>16</v>
      </c>
      <c r="B16" s="1" t="s">
        <v>15</v>
      </c>
      <c r="C16" s="1" t="s">
        <v>14</v>
      </c>
      <c r="D16" s="1" t="s">
        <v>13</v>
      </c>
      <c r="E16" s="1" t="s">
        <v>12</v>
      </c>
      <c r="F16" s="1" t="s">
        <v>11</v>
      </c>
    </row>
    <row r="17" spans="1:6" x14ac:dyDescent="0.25">
      <c r="A17" t="s">
        <v>10</v>
      </c>
      <c r="B17">
        <v>88.064604886651736</v>
      </c>
      <c r="C17">
        <v>1.87807561083147</v>
      </c>
      <c r="D17">
        <v>286</v>
      </c>
      <c r="E17">
        <v>19.70676472988011</v>
      </c>
      <c r="F17">
        <v>0.42026866815809127</v>
      </c>
    </row>
    <row r="18" spans="1:6" x14ac:dyDescent="0.25">
      <c r="A18" t="s">
        <v>9</v>
      </c>
      <c r="B18">
        <v>144.35968418451739</v>
      </c>
      <c r="C18">
        <v>8.3198961531980675</v>
      </c>
      <c r="D18">
        <v>286</v>
      </c>
      <c r="E18">
        <v>32.304264992339547</v>
      </c>
      <c r="F18">
        <v>1.8617949433729939</v>
      </c>
    </row>
    <row r="19" spans="1:6" x14ac:dyDescent="0.25">
      <c r="A19" t="s">
        <v>8</v>
      </c>
      <c r="B19">
        <v>96.810529275820286</v>
      </c>
      <c r="C19">
        <v>0.93903780541573523</v>
      </c>
      <c r="D19">
        <v>286</v>
      </c>
      <c r="E19">
        <v>21.663894663120619</v>
      </c>
      <c r="F19">
        <v>0.21013433407904561</v>
      </c>
    </row>
    <row r="20" spans="1:6" x14ac:dyDescent="0.25">
      <c r="A20" t="s">
        <v>7</v>
      </c>
      <c r="B20">
        <v>146.82692807620259</v>
      </c>
      <c r="C20">
        <v>0.66400000000000003</v>
      </c>
      <c r="D20">
        <v>286</v>
      </c>
      <c r="E20">
        <v>32.856375513555832</v>
      </c>
      <c r="F20">
        <v>0.14858741258741259</v>
      </c>
    </row>
    <row r="21" spans="1:6" x14ac:dyDescent="0.25">
      <c r="A21" t="s">
        <v>6</v>
      </c>
      <c r="B21">
        <v>113.0492097733036</v>
      </c>
      <c r="C21">
        <v>1.48474913705986</v>
      </c>
      <c r="D21">
        <v>286</v>
      </c>
      <c r="E21">
        <v>25.297725263956039</v>
      </c>
      <c r="F21">
        <v>0.33225155514626248</v>
      </c>
    </row>
    <row r="22" spans="1:6" x14ac:dyDescent="0.25">
      <c r="A22" t="s">
        <v>5</v>
      </c>
      <c r="B22">
        <v>97.132756108314695</v>
      </c>
      <c r="C22">
        <v>8.0231425264667973</v>
      </c>
      <c r="D22">
        <v>286</v>
      </c>
      <c r="E22">
        <v>21.7360013668956</v>
      </c>
      <c r="F22">
        <v>1.7953885373911711</v>
      </c>
    </row>
    <row r="23" spans="1:6" x14ac:dyDescent="0.25">
      <c r="A23" t="s">
        <v>4</v>
      </c>
      <c r="B23">
        <v>126.9416564670375</v>
      </c>
      <c r="C23">
        <v>16.210305857694362</v>
      </c>
      <c r="D23">
        <v>286</v>
      </c>
      <c r="E23">
        <v>28.406524524092319</v>
      </c>
      <c r="F23">
        <v>3.6274810310924441</v>
      </c>
    </row>
    <row r="24" spans="1:6" x14ac:dyDescent="0.25">
      <c r="A24" t="s">
        <v>3</v>
      </c>
      <c r="B24">
        <v>128.2136564395731</v>
      </c>
      <c r="C24">
        <v>24.862344861255551</v>
      </c>
      <c r="D24">
        <v>286</v>
      </c>
      <c r="E24">
        <v>28.691167874589791</v>
      </c>
      <c r="F24">
        <v>5.5636016472739689</v>
      </c>
    </row>
    <row r="25" spans="1:6" x14ac:dyDescent="0.25">
      <c r="A25" t="s">
        <v>2</v>
      </c>
      <c r="B25">
        <v>64.134828233518732</v>
      </c>
      <c r="C25">
        <v>5.6732184868908409</v>
      </c>
      <c r="D25">
        <v>286</v>
      </c>
      <c r="E25">
        <v>14.351849674633559</v>
      </c>
      <c r="F25">
        <v>1.269531409653895</v>
      </c>
    </row>
    <row r="26" spans="1:6" x14ac:dyDescent="0.25">
      <c r="A26" t="s">
        <v>1</v>
      </c>
      <c r="B26">
        <v>111.6652921878502</v>
      </c>
      <c r="C26">
        <v>42.089430122062723</v>
      </c>
      <c r="D26">
        <v>286</v>
      </c>
      <c r="E26">
        <v>24.988037412665768</v>
      </c>
      <c r="F26">
        <v>9.4186137336084403</v>
      </c>
    </row>
    <row r="27" spans="1:6" x14ac:dyDescent="0.25">
      <c r="A27" t="s">
        <v>0</v>
      </c>
      <c r="B27">
        <v>101.069567081236</v>
      </c>
      <c r="C27">
        <v>4.8339929664822643</v>
      </c>
      <c r="D27">
        <v>286</v>
      </c>
      <c r="E27">
        <v>22.61696606013674</v>
      </c>
      <c r="F27">
        <v>1.081732691800227</v>
      </c>
    </row>
    <row r="28" spans="1:6" x14ac:dyDescent="0.25">
      <c r="A28" t="s">
        <v>23</v>
      </c>
      <c r="B28">
        <v>153.274313017845</v>
      </c>
      <c r="C28">
        <v>4.7881720938161774</v>
      </c>
      <c r="D28">
        <v>286</v>
      </c>
      <c r="E28">
        <v>34.299146969028243</v>
      </c>
      <c r="F28">
        <v>1.0714790699448791</v>
      </c>
    </row>
    <row r="29" spans="1:6" x14ac:dyDescent="0.25">
      <c r="A29" t="s">
        <v>22</v>
      </c>
      <c r="B29">
        <v>128.23139503095501</v>
      </c>
      <c r="C29">
        <v>0.66400000000000003</v>
      </c>
      <c r="D29">
        <v>286</v>
      </c>
      <c r="E29">
        <v>28.695137349584339</v>
      </c>
      <c r="F29">
        <v>0.14858741258741259</v>
      </c>
    </row>
    <row r="30" spans="1:6" x14ac:dyDescent="0.25">
      <c r="A30" t="s">
        <v>26</v>
      </c>
      <c r="B30">
        <v>98.453893588874493</v>
      </c>
      <c r="C30">
        <v>3.385748957025609</v>
      </c>
      <c r="D30">
        <v>286</v>
      </c>
      <c r="E30">
        <v>22.0316405233845</v>
      </c>
      <c r="F30">
        <v>0.75765011625747891</v>
      </c>
    </row>
    <row r="31" spans="1:6" x14ac:dyDescent="0.25">
      <c r="A31" t="s">
        <v>25</v>
      </c>
      <c r="B31">
        <v>157.91701024081621</v>
      </c>
      <c r="C31">
        <v>15.170620026880909</v>
      </c>
      <c r="D31">
        <v>286</v>
      </c>
      <c r="E31">
        <v>35.338072221721113</v>
      </c>
      <c r="F31">
        <v>3.3948240619593641</v>
      </c>
    </row>
    <row r="32" spans="1:6" x14ac:dyDescent="0.25">
      <c r="A32" t="s">
        <v>24</v>
      </c>
      <c r="B32">
        <v>59.428962167119792</v>
      </c>
      <c r="C32">
        <v>0.66400000000000003</v>
      </c>
      <c r="D32">
        <v>286</v>
      </c>
      <c r="E32">
        <v>13.298788736698141</v>
      </c>
      <c r="F32">
        <v>0.14858741258741259</v>
      </c>
    </row>
    <row r="34" spans="1:6" x14ac:dyDescent="0.25">
      <c r="A34" s="2" t="s">
        <v>16</v>
      </c>
      <c r="B34" s="2" t="s">
        <v>15</v>
      </c>
      <c r="C34" s="2" t="s">
        <v>14</v>
      </c>
      <c r="D34" s="2" t="s">
        <v>13</v>
      </c>
      <c r="E34" s="2" t="s">
        <v>12</v>
      </c>
      <c r="F34" s="2" t="s">
        <v>11</v>
      </c>
    </row>
    <row r="35" spans="1:6" x14ac:dyDescent="0.25">
      <c r="A35" t="s">
        <v>10</v>
      </c>
      <c r="B35">
        <v>87.333869519999993</v>
      </c>
      <c r="C35">
        <v>6.1217775200000002</v>
      </c>
      <c r="D35">
        <v>286</v>
      </c>
      <c r="E35">
        <v>19.543243530000002</v>
      </c>
      <c r="F35">
        <v>1.369908256</v>
      </c>
    </row>
    <row r="36" spans="1:6" x14ac:dyDescent="0.25">
      <c r="A36" t="s">
        <v>9</v>
      </c>
      <c r="B36">
        <v>143.89589029999999</v>
      </c>
      <c r="C36">
        <v>12.6334616</v>
      </c>
      <c r="D36">
        <v>286</v>
      </c>
      <c r="E36">
        <v>32.200478940000004</v>
      </c>
      <c r="F36">
        <v>2.8270683299999999</v>
      </c>
    </row>
    <row r="37" spans="1:6" x14ac:dyDescent="0.25">
      <c r="A37" t="s">
        <v>8</v>
      </c>
      <c r="B37">
        <v>78.332453659999999</v>
      </c>
      <c r="C37">
        <v>11.97043023</v>
      </c>
      <c r="D37">
        <v>286</v>
      </c>
      <c r="E37">
        <v>17.528940680000002</v>
      </c>
      <c r="F37">
        <v>2.678697675</v>
      </c>
    </row>
    <row r="38" spans="1:6" x14ac:dyDescent="0.25">
      <c r="A38" t="s">
        <v>7</v>
      </c>
      <c r="B38">
        <v>121.79513420000001</v>
      </c>
      <c r="C38">
        <v>10.329415859999999</v>
      </c>
      <c r="D38">
        <v>286</v>
      </c>
      <c r="E38">
        <v>27.254855200000002</v>
      </c>
      <c r="F38">
        <v>2.3114776749999999</v>
      </c>
    </row>
    <row r="39" spans="1:6" x14ac:dyDescent="0.25">
      <c r="A39" t="s">
        <v>6</v>
      </c>
      <c r="B39">
        <v>125.3662614</v>
      </c>
      <c r="C39">
        <v>27.545998180000002</v>
      </c>
      <c r="D39">
        <v>286</v>
      </c>
      <c r="E39">
        <v>28.05398855</v>
      </c>
      <c r="F39">
        <v>6.1641394539999999</v>
      </c>
    </row>
    <row r="40" spans="1:6" x14ac:dyDescent="0.25">
      <c r="A40" t="s">
        <v>5</v>
      </c>
      <c r="B40">
        <v>92.048604889999993</v>
      </c>
      <c r="C40">
        <v>26.56</v>
      </c>
      <c r="D40">
        <v>286</v>
      </c>
      <c r="E40">
        <v>20.598289210000001</v>
      </c>
      <c r="F40">
        <v>5.9434965030000004</v>
      </c>
    </row>
    <row r="41" spans="1:6" x14ac:dyDescent="0.25">
      <c r="A41" t="s">
        <v>4</v>
      </c>
      <c r="B41">
        <v>92.920907330000006</v>
      </c>
      <c r="C41">
        <v>7.1514988639999997</v>
      </c>
      <c r="D41">
        <v>286</v>
      </c>
      <c r="E41">
        <v>20.793489749999999</v>
      </c>
      <c r="F41">
        <v>1.60033541</v>
      </c>
    </row>
    <row r="42" spans="1:6" x14ac:dyDescent="0.25">
      <c r="A42" t="s">
        <v>3</v>
      </c>
      <c r="B42">
        <v>107.34824759999999</v>
      </c>
      <c r="C42">
        <v>13.23010627</v>
      </c>
      <c r="D42">
        <v>286</v>
      </c>
      <c r="E42">
        <v>24.021985470000001</v>
      </c>
      <c r="F42">
        <v>2.9605832219999999</v>
      </c>
    </row>
    <row r="43" spans="1:6" x14ac:dyDescent="0.25">
      <c r="A43" t="s">
        <v>2</v>
      </c>
      <c r="B43">
        <v>116.1672784</v>
      </c>
      <c r="C43">
        <v>15.32963039</v>
      </c>
      <c r="D43">
        <v>286</v>
      </c>
      <c r="E43">
        <v>25.99547488</v>
      </c>
      <c r="F43">
        <v>3.4304068010000002</v>
      </c>
    </row>
    <row r="44" spans="1:6" x14ac:dyDescent="0.25">
      <c r="A44" t="s">
        <v>1</v>
      </c>
      <c r="B44">
        <v>155.74851570000001</v>
      </c>
      <c r="C44">
        <v>34.553529019999999</v>
      </c>
      <c r="D44">
        <v>286</v>
      </c>
      <c r="E44">
        <v>34.852814709999997</v>
      </c>
      <c r="F44">
        <v>7.7322582430000004</v>
      </c>
    </row>
    <row r="45" spans="1:6" x14ac:dyDescent="0.25">
      <c r="A45" t="s">
        <v>0</v>
      </c>
      <c r="B45">
        <v>68.047728590000006</v>
      </c>
      <c r="C45">
        <v>7.5707648230000002</v>
      </c>
      <c r="D45">
        <v>286</v>
      </c>
      <c r="E45">
        <v>15.227463739999999</v>
      </c>
      <c r="F45">
        <v>1.6941571630000001</v>
      </c>
    </row>
    <row r="46" spans="1:6" x14ac:dyDescent="0.25">
      <c r="A46" t="s">
        <v>23</v>
      </c>
      <c r="B46">
        <v>106.3148317</v>
      </c>
      <c r="C46">
        <v>7.4237456850000001</v>
      </c>
      <c r="D46">
        <v>286</v>
      </c>
      <c r="E46">
        <v>23.790731569999998</v>
      </c>
      <c r="F46">
        <v>1.661257776</v>
      </c>
    </row>
    <row r="48" spans="1:6" x14ac:dyDescent="0.25">
      <c r="A48" s="1" t="s">
        <v>11</v>
      </c>
    </row>
    <row r="49" spans="1:1" x14ac:dyDescent="0.25">
      <c r="A49">
        <v>0.38632727272727269</v>
      </c>
    </row>
    <row r="50" spans="1:1" x14ac:dyDescent="0.25">
      <c r="A50">
        <v>1.5530164159823761</v>
      </c>
    </row>
    <row r="51" spans="1:1" x14ac:dyDescent="0.25">
      <c r="A51">
        <v>0.30906181818181822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0.15453090909090911</v>
      </c>
    </row>
    <row r="55" spans="1:1" x14ac:dyDescent="0.25">
      <c r="A55">
        <v>0.34554161735211297</v>
      </c>
    </row>
    <row r="56" spans="1:1" x14ac:dyDescent="0.25">
      <c r="A56">
        <v>0.15453090909090911</v>
      </c>
    </row>
    <row r="57" spans="1:1" x14ac:dyDescent="0.25">
      <c r="A57">
        <v>0.69108323470422595</v>
      </c>
    </row>
    <row r="58" spans="1:1" x14ac:dyDescent="0.25">
      <c r="A58">
        <v>0.34554161735211297</v>
      </c>
    </row>
    <row r="59" spans="1:1" x14ac:dyDescent="0.25">
      <c r="A59">
        <v>0.1092698537211037</v>
      </c>
    </row>
    <row r="60" spans="1:1" x14ac:dyDescent="0.25">
      <c r="A60">
        <v>0.15453090909090911</v>
      </c>
    </row>
    <row r="61" spans="1:1" x14ac:dyDescent="0.25">
      <c r="A61">
        <v>0.21853970744220749</v>
      </c>
    </row>
    <row r="62" spans="1:1" x14ac:dyDescent="0.25">
      <c r="A62">
        <v>0.42026866815809127</v>
      </c>
    </row>
    <row r="63" spans="1:1" x14ac:dyDescent="0.25">
      <c r="A63">
        <v>1.8617949433729939</v>
      </c>
    </row>
    <row r="64" spans="1:1" x14ac:dyDescent="0.25">
      <c r="A64">
        <v>0.21013433407904561</v>
      </c>
    </row>
    <row r="65" spans="1:1" x14ac:dyDescent="0.25">
      <c r="A65">
        <v>0.14858741258741259</v>
      </c>
    </row>
    <row r="66" spans="1:1" x14ac:dyDescent="0.25">
      <c r="A66">
        <v>0.33225155514626248</v>
      </c>
    </row>
    <row r="67" spans="1:1" x14ac:dyDescent="0.25">
      <c r="A67">
        <v>1.7953885373911711</v>
      </c>
    </row>
    <row r="68" spans="1:1" x14ac:dyDescent="0.25">
      <c r="A68">
        <v>3.6274810310924441</v>
      </c>
    </row>
    <row r="69" spans="1:1" x14ac:dyDescent="0.25">
      <c r="A69">
        <v>5.5636016472739689</v>
      </c>
    </row>
    <row r="70" spans="1:1" x14ac:dyDescent="0.25">
      <c r="A70">
        <v>1.269531409653895</v>
      </c>
    </row>
    <row r="71" spans="1:1" x14ac:dyDescent="0.25">
      <c r="A71">
        <v>9.4186137336084403</v>
      </c>
    </row>
    <row r="72" spans="1:1" x14ac:dyDescent="0.25">
      <c r="A72">
        <v>1.081732691800227</v>
      </c>
    </row>
    <row r="73" spans="1:1" x14ac:dyDescent="0.25">
      <c r="A73">
        <v>1.0714790699448791</v>
      </c>
    </row>
    <row r="74" spans="1:1" x14ac:dyDescent="0.25">
      <c r="A74">
        <v>0.14858741258741259</v>
      </c>
    </row>
    <row r="75" spans="1:1" x14ac:dyDescent="0.25">
      <c r="A75">
        <v>0.75765011625747891</v>
      </c>
    </row>
    <row r="76" spans="1:1" x14ac:dyDescent="0.25">
      <c r="A76">
        <v>3.3948240619593641</v>
      </c>
    </row>
    <row r="77" spans="1:1" x14ac:dyDescent="0.25">
      <c r="A77">
        <v>0.14858741258741259</v>
      </c>
    </row>
    <row r="78" spans="1:1" x14ac:dyDescent="0.25">
      <c r="A78">
        <v>1.369908256</v>
      </c>
    </row>
    <row r="79" spans="1:1" x14ac:dyDescent="0.25">
      <c r="A79">
        <v>2.8270683299999999</v>
      </c>
    </row>
    <row r="80" spans="1:1" x14ac:dyDescent="0.25">
      <c r="A80">
        <v>2.678697675</v>
      </c>
    </row>
    <row r="81" spans="1:1" x14ac:dyDescent="0.25">
      <c r="A81">
        <v>2.3114776749999999</v>
      </c>
    </row>
    <row r="82" spans="1:1" x14ac:dyDescent="0.25">
      <c r="A82">
        <v>6.1641394539999999</v>
      </c>
    </row>
    <row r="83" spans="1:1" x14ac:dyDescent="0.25">
      <c r="A83">
        <v>5.9434965030000004</v>
      </c>
    </row>
    <row r="84" spans="1:1" x14ac:dyDescent="0.25">
      <c r="A84">
        <v>1.60033541</v>
      </c>
    </row>
    <row r="85" spans="1:1" x14ac:dyDescent="0.25">
      <c r="A85">
        <v>2.9605832219999999</v>
      </c>
    </row>
    <row r="86" spans="1:1" x14ac:dyDescent="0.25">
      <c r="A86">
        <v>3.4304068010000002</v>
      </c>
    </row>
    <row r="87" spans="1:1" x14ac:dyDescent="0.25">
      <c r="A87">
        <v>7.7322582430000004</v>
      </c>
    </row>
    <row r="88" spans="1:1" x14ac:dyDescent="0.25">
      <c r="A88">
        <v>1.6941571630000001</v>
      </c>
    </row>
    <row r="89" spans="1:1" x14ac:dyDescent="0.25">
      <c r="A89">
        <v>1.661257776</v>
      </c>
    </row>
  </sheetData>
  <mergeCells count="2">
    <mergeCell ref="H2:I2"/>
    <mergeCell ref="H6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6CB1-73D7-45F9-A56F-6977595536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PGVG</vt:lpstr>
      <vt:lpstr>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Haridasan</dc:creator>
  <cp:lastModifiedBy>Tarun Haridasan</cp:lastModifiedBy>
  <dcterms:created xsi:type="dcterms:W3CDTF">2015-06-05T18:17:20Z</dcterms:created>
  <dcterms:modified xsi:type="dcterms:W3CDTF">2023-05-30T04:00:48Z</dcterms:modified>
</cp:coreProperties>
</file>