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arun\Downloads\"/>
    </mc:Choice>
  </mc:AlternateContent>
  <xr:revisionPtr revIDLastSave="0" documentId="13_ncr:1_{DE8DD4A1-FE98-4B62-B778-07F3BBBA78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2" r:id="rId1"/>
    <sheet name="Inpu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C95" i="3" l="1"/>
  <c r="C94" i="3"/>
  <c r="C93" i="3"/>
  <c r="F6" i="2" s="1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G9" i="2" s="1"/>
  <c r="C26" i="3"/>
  <c r="C25" i="3"/>
  <c r="C24" i="3"/>
  <c r="E7" i="2" s="1"/>
  <c r="C23" i="3"/>
  <c r="C22" i="3"/>
  <c r="C21" i="3"/>
  <c r="C20" i="3"/>
  <c r="C19" i="3"/>
  <c r="C18" i="3"/>
  <c r="C17" i="3"/>
  <c r="C16" i="3"/>
  <c r="C15" i="3"/>
  <c r="G8" i="2" s="1"/>
  <c r="C14" i="3"/>
  <c r="G6" i="2" s="1"/>
  <c r="C13" i="3"/>
  <c r="J7" i="2" s="1"/>
  <c r="C12" i="3"/>
  <c r="J19" i="2" s="1"/>
  <c r="C11" i="3"/>
  <c r="C10" i="3"/>
  <c r="C9" i="3"/>
  <c r="J18" i="2" s="1"/>
  <c r="C8" i="3"/>
  <c r="J17" i="2" s="1"/>
  <c r="C7" i="3"/>
  <c r="J16" i="2" s="1"/>
  <c r="C6" i="3"/>
  <c r="E15" i="2" s="1"/>
  <c r="C5" i="3"/>
  <c r="I15" i="2" s="1"/>
  <c r="E9" i="2" l="1"/>
  <c r="E8" i="2"/>
  <c r="F14" i="2"/>
  <c r="E19" i="2"/>
  <c r="E18" i="2"/>
  <c r="E17" i="2"/>
  <c r="E16" i="2"/>
  <c r="E6" i="2"/>
  <c r="E10" i="2" s="1"/>
  <c r="D9" i="2"/>
  <c r="D8" i="2"/>
  <c r="D7" i="2"/>
  <c r="E14" i="2"/>
  <c r="D19" i="2"/>
  <c r="D18" i="2"/>
  <c r="D17" i="2"/>
  <c r="D16" i="2"/>
  <c r="D15" i="2"/>
  <c r="D6" i="2"/>
  <c r="C9" i="2"/>
  <c r="C8" i="2"/>
  <c r="C7" i="2"/>
  <c r="D14" i="2"/>
  <c r="C19" i="2"/>
  <c r="C18" i="2"/>
  <c r="C17" i="2"/>
  <c r="C16" i="2"/>
  <c r="C15" i="2"/>
  <c r="N9" i="2"/>
  <c r="N8" i="2"/>
  <c r="N7" i="2"/>
  <c r="C14" i="2"/>
  <c r="N19" i="2"/>
  <c r="N18" i="2"/>
  <c r="N17" i="2"/>
  <c r="N16" i="2"/>
  <c r="N15" i="2"/>
  <c r="N6" i="2"/>
  <c r="M9" i="2"/>
  <c r="M8" i="2"/>
  <c r="M7" i="2"/>
  <c r="N14" i="2"/>
  <c r="M19" i="2"/>
  <c r="M18" i="2"/>
  <c r="M17" i="2"/>
  <c r="M16" i="2"/>
  <c r="M15" i="2"/>
  <c r="M6" i="2"/>
  <c r="L9" i="2"/>
  <c r="L8" i="2"/>
  <c r="L7" i="2"/>
  <c r="M14" i="2"/>
  <c r="L19" i="2"/>
  <c r="L18" i="2"/>
  <c r="L17" i="2"/>
  <c r="L16" i="2"/>
  <c r="L15" i="2"/>
  <c r="L6" i="2"/>
  <c r="K9" i="2"/>
  <c r="K8" i="2"/>
  <c r="K7" i="2"/>
  <c r="L14" i="2"/>
  <c r="K19" i="2"/>
  <c r="K18" i="2"/>
  <c r="K17" i="2"/>
  <c r="K16" i="2"/>
  <c r="K15" i="2"/>
  <c r="K6" i="2"/>
  <c r="J9" i="2"/>
  <c r="J8" i="2"/>
  <c r="K14" i="2"/>
  <c r="J15" i="2"/>
  <c r="J6" i="2"/>
  <c r="I9" i="2"/>
  <c r="I8" i="2"/>
  <c r="I7" i="2"/>
  <c r="J14" i="2"/>
  <c r="I19" i="2"/>
  <c r="I18" i="2"/>
  <c r="I17" i="2"/>
  <c r="I16" i="2"/>
  <c r="C6" i="2"/>
  <c r="I6" i="2"/>
  <c r="H9" i="2"/>
  <c r="H8" i="2"/>
  <c r="H7" i="2"/>
  <c r="I14" i="2"/>
  <c r="H19" i="2"/>
  <c r="H18" i="2"/>
  <c r="H17" i="2"/>
  <c r="H16" i="2"/>
  <c r="H15" i="2"/>
  <c r="H6" i="2"/>
  <c r="G7" i="2"/>
  <c r="G10" i="2" s="1"/>
  <c r="H14" i="2"/>
  <c r="G19" i="2"/>
  <c r="G18" i="2"/>
  <c r="G17" i="2"/>
  <c r="G16" i="2"/>
  <c r="G15" i="2"/>
  <c r="F9" i="2"/>
  <c r="F8" i="2"/>
  <c r="F7" i="2"/>
  <c r="F10" i="2" s="1"/>
  <c r="G14" i="2"/>
  <c r="F19" i="2"/>
  <c r="F18" i="2"/>
  <c r="F17" i="2"/>
  <c r="F16" i="2"/>
  <c r="F15" i="2"/>
  <c r="K20" i="2" l="1"/>
  <c r="D20" i="2"/>
  <c r="L10" i="2"/>
  <c r="M11" i="2" s="1"/>
  <c r="G20" i="2"/>
  <c r="G23" i="2" s="1"/>
  <c r="K10" i="2"/>
  <c r="L11" i="2" s="1"/>
  <c r="D10" i="2"/>
  <c r="E11" i="2" s="1"/>
  <c r="H10" i="2"/>
  <c r="H11" i="2" s="1"/>
  <c r="J20" i="2"/>
  <c r="K21" i="2" s="1"/>
  <c r="N10" i="2"/>
  <c r="F11" i="2"/>
  <c r="G11" i="2"/>
  <c r="H20" i="2"/>
  <c r="I10" i="2"/>
  <c r="E21" i="2"/>
  <c r="C10" i="2"/>
  <c r="P6" i="2"/>
  <c r="P7" i="2"/>
  <c r="P8" i="2"/>
  <c r="K11" i="2"/>
  <c r="C20" i="2"/>
  <c r="P14" i="2"/>
  <c r="P9" i="2"/>
  <c r="N20" i="2"/>
  <c r="M20" i="2"/>
  <c r="P15" i="2"/>
  <c r="F20" i="2"/>
  <c r="I20" i="2"/>
  <c r="P16" i="2"/>
  <c r="H21" i="2"/>
  <c r="L20" i="2"/>
  <c r="P17" i="2"/>
  <c r="J10" i="2"/>
  <c r="P18" i="2"/>
  <c r="E20" i="2"/>
  <c r="E23" i="2" s="1"/>
  <c r="M10" i="2"/>
  <c r="N11" i="2" s="1"/>
  <c r="P19" i="2"/>
  <c r="D23" i="2" l="1"/>
  <c r="E24" i="2" s="1"/>
  <c r="J23" i="2"/>
  <c r="N23" i="2"/>
  <c r="D11" i="2"/>
  <c r="H23" i="2"/>
  <c r="H24" i="2" s="1"/>
  <c r="K23" i="2"/>
  <c r="L24" i="2" s="1"/>
  <c r="L21" i="2"/>
  <c r="I21" i="2"/>
  <c r="I23" i="2"/>
  <c r="J21" i="2"/>
  <c r="M23" i="2"/>
  <c r="N24" i="2" s="1"/>
  <c r="N21" i="2"/>
  <c r="F21" i="2"/>
  <c r="F23" i="2"/>
  <c r="G21" i="2"/>
  <c r="I11" i="2"/>
  <c r="J11" i="2"/>
  <c r="P20" i="2"/>
  <c r="P23" i="2" s="1"/>
  <c r="P10" i="2"/>
  <c r="L23" i="2"/>
  <c r="M24" i="2" s="1"/>
  <c r="M21" i="2"/>
  <c r="C23" i="2"/>
  <c r="D24" i="2" s="1"/>
  <c r="D21" i="2"/>
  <c r="K24" i="2" l="1"/>
  <c r="J24" i="2"/>
  <c r="I24" i="2"/>
  <c r="G24" i="2"/>
  <c r="F24" i="2"/>
</calcChain>
</file>

<file path=xl/sharedStrings.xml><?xml version="1.0" encoding="utf-8"?>
<sst xmlns="http://schemas.openxmlformats.org/spreadsheetml/2006/main" count="234" uniqueCount="68">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</sst>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\-_)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6"/>
      <color rgb="FF293D68"/>
      <name val="Calibri"/>
      <family val="2"/>
    </font>
    <font>
      <i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0"/>
      <name val="Calibri"/>
      <family val="2"/>
    </font>
    <font>
      <sz val="12"/>
      <name val="Calibri"/>
      <family val="2"/>
    </font>
    <font>
      <sz val="12"/>
      <color rgb="FF0432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2" xfId="0" applyFont="1" applyBorder="1"/>
    <xf numFmtId="0" fontId="1" fillId="0" borderId="2" xfId="0" applyFont="1" applyBorder="1"/>
    <xf numFmtId="0" fontId="3" fillId="3" borderId="1" xfId="0" applyFont="1" applyFill="1" applyBorder="1"/>
    <xf numFmtId="17" fontId="4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4" fillId="3" borderId="1" xfId="0" applyNumberFormat="1" applyFont="1" applyFill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6" fillId="2" borderId="3" xfId="0" applyFont="1" applyFill="1" applyBorder="1" applyAlignment="1">
      <alignment horizontal="left"/>
    </xf>
    <xf numFmtId="164" fontId="6" fillId="2" borderId="3" xfId="0" applyNumberFormat="1" applyFont="1" applyFill="1" applyBorder="1"/>
    <xf numFmtId="0" fontId="6" fillId="0" borderId="0" xfId="0" applyFont="1"/>
    <xf numFmtId="0" fontId="7" fillId="2" borderId="4" xfId="0" applyFont="1" applyFill="1" applyBorder="1" applyAlignment="1">
      <alignment horizontal="left"/>
    </xf>
    <xf numFmtId="9" fontId="7" fillId="2" borderId="4" xfId="0" applyNumberFormat="1" applyFont="1" applyFill="1" applyBorder="1"/>
    <xf numFmtId="164" fontId="6" fillId="2" borderId="4" xfId="0" applyNumberFormat="1" applyFont="1" applyFill="1" applyBorder="1"/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6" fillId="4" borderId="3" xfId="0" applyFont="1" applyFill="1" applyBorder="1" applyAlignment="1">
      <alignment horizontal="left"/>
    </xf>
    <xf numFmtId="164" fontId="6" fillId="4" borderId="3" xfId="0" applyNumberFormat="1" applyFont="1" applyFill="1" applyBorder="1"/>
    <xf numFmtId="0" fontId="7" fillId="4" borderId="4" xfId="0" applyFont="1" applyFill="1" applyBorder="1" applyAlignment="1">
      <alignment horizontal="left"/>
    </xf>
    <xf numFmtId="164" fontId="6" fillId="4" borderId="4" xfId="0" applyNumberFormat="1" applyFont="1" applyFill="1" applyBorder="1"/>
    <xf numFmtId="9" fontId="7" fillId="4" borderId="4" xfId="0" applyNumberFormat="1" applyFont="1" applyFill="1" applyBorder="1"/>
    <xf numFmtId="0" fontId="1" fillId="0" borderId="0" xfId="0" applyFont="1"/>
    <xf numFmtId="164" fontId="7" fillId="2" borderId="4" xfId="0" applyNumberFormat="1" applyFont="1" applyFill="1" applyBorder="1"/>
    <xf numFmtId="0" fontId="8" fillId="3" borderId="5" xfId="0" applyFon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0" fillId="0" borderId="7" xfId="0" applyBorder="1"/>
    <xf numFmtId="0" fontId="4" fillId="3" borderId="7" xfId="0" applyFont="1" applyFill="1" applyBorder="1"/>
    <xf numFmtId="16" fontId="1" fillId="0" borderId="7" xfId="0" applyNumberFormat="1" applyFont="1" applyBorder="1" applyAlignment="1">
      <alignment horizontal="left"/>
    </xf>
    <xf numFmtId="0" fontId="5" fillId="0" borderId="7" xfId="0" applyFont="1" applyBorder="1"/>
    <xf numFmtId="164" fontId="10" fillId="0" borderId="7" xfId="0" applyNumberFormat="1" applyFont="1" applyBorder="1"/>
    <xf numFmtId="0" fontId="1" fillId="0" borderId="7" xfId="0" applyFont="1" applyBorder="1" applyAlignment="1">
      <alignment horizontal="left"/>
    </xf>
    <xf numFmtId="0" fontId="2" fillId="0" borderId="8" xfId="0" applyFont="1" applyBorder="1"/>
  </cellXfs>
  <cellStyles count="1">
    <cellStyle name="Normal" xfId="0" builtinId="0"/>
  </cellStyles>
  <dxfs count="8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theme="9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2-4787-84BE-BA2FCBCBE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52-4787-84BE-BA2FCBCBE5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12-428B-9FD9-93A5905A5F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12-428B-9FD9-93A5905A5F7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552-4787-84BE-BA2FCBCBE5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552-4787-84BE-BA2FCBCBE5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28000</c:v>
                </c:pt>
                <c:pt idx="1">
                  <c:v>12330</c:v>
                </c:pt>
                <c:pt idx="2">
                  <c:v>2393</c:v>
                </c:pt>
                <c:pt idx="3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2-4787-84BE-BA2FCBCB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9F-4083-8EBC-0B2E8CE7A7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8-4F0D-84C4-A86D404CF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58-4F0D-84C4-A86D404CF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9F-4083-8EBC-0B2E8CE7A7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9F-4083-8EBC-0B2E8CE7A7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58-4F0D-84C4-A86D404CFE1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39F-4083-8EBC-0B2E8CE7A78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39F-4083-8EBC-0B2E8CE7A78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39F-4083-8EBC-0B2E8CE7A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10000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F-4083-8EBC-0B2E8CE7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27</xdr:row>
      <xdr:rowOff>0</xdr:rowOff>
    </xdr:from>
    <xdr:to>
      <xdr:col>5</xdr:col>
      <xdr:colOff>3187</xdr:colOff>
      <xdr:row>36</xdr:row>
      <xdr:rowOff>107775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5CD1A-3BFF-EC17-8D5D-B82ED5A7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747711</xdr:colOff>
      <xdr:row>27</xdr:row>
      <xdr:rowOff>0</xdr:rowOff>
    </xdr:from>
    <xdr:to>
      <xdr:col>11</xdr:col>
      <xdr:colOff>12861</xdr:colOff>
      <xdr:row>35</xdr:row>
      <xdr:rowOff>199800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4E331-5C41-FE04-CFF9-F93976737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000"/>
  <sheetViews>
    <sheetView showGridLines="0" tabSelected="1" zoomScaleNormal="100" workbookViewId="0">
      <selection activeCell="I16" sqref="I16"/>
    </sheetView>
  </sheetViews>
  <sheetFormatPr defaultColWidth="11.25" defaultRowHeight="15" customHeight="1" x14ac:dyDescent="0.25"/>
  <cols>
    <col min="1" max="1" width="6.375" customWidth="1"/>
    <col min="2" max="2" width="15.625" customWidth="1"/>
    <col min="3" max="14" width="9.875" customWidth="1"/>
    <col min="15" max="15" width="3.625" customWidth="1"/>
    <col min="16" max="26" width="10.625" customWidth="1"/>
  </cols>
  <sheetData>
    <row r="2" spans="2:16" ht="15.75" customHeight="1" x14ac:dyDescent="0.35">
      <c r="B2" s="1" t="s">
        <v>0</v>
      </c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</row>
    <row r="3" spans="2:16" ht="15.75" customHeight="1" x14ac:dyDescent="0.25"/>
    <row r="4" spans="2:16" ht="15.75" customHeight="1" x14ac:dyDescent="0.25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5"/>
      <c r="P4" s="6" t="s">
        <v>14</v>
      </c>
    </row>
    <row r="5" spans="2:16" ht="15.75" customHeight="1" x14ac:dyDescent="0.25">
      <c r="B5" s="7" t="s">
        <v>15</v>
      </c>
    </row>
    <row r="6" spans="2:16" ht="15.75" customHeight="1" x14ac:dyDescent="0.25">
      <c r="B6" s="8" t="s">
        <v>16</v>
      </c>
      <c r="C6">
        <f>SUMIFS(Inputs!$F:$F, Inputs!$C:$C, Dashboard!C$4, Inputs!$D:$D, Dashboard!$B6)</f>
        <v>3500</v>
      </c>
      <c r="D6">
        <f>SUMIFS(Inputs!$F:$F, Inputs!$C:$C, Dashboard!D$4, Inputs!$D:$D, Dashboard!$B6)</f>
        <v>3500</v>
      </c>
      <c r="E6">
        <f>SUMIFS(Inputs!$F:$F, Inputs!$C:$C, Dashboard!E$4, Inputs!$D:$D, Dashboard!$B6)</f>
        <v>3500</v>
      </c>
      <c r="F6">
        <f>SUMIFS(Inputs!$F:$F, Inputs!$C:$C, Dashboard!F$4, Inputs!$D:$D, Dashboard!$B6)</f>
        <v>3500</v>
      </c>
      <c r="G6">
        <f>SUMIFS(Inputs!$F:$F, Inputs!$C:$C, Dashboard!G$4, Inputs!$D:$D, Dashboard!$B6)</f>
        <v>3500</v>
      </c>
      <c r="H6">
        <f>SUMIFS(Inputs!$F:$F, Inputs!$C:$C, Dashboard!H$4, Inputs!$D:$D, Dashboard!$B6)</f>
        <v>3500</v>
      </c>
      <c r="I6">
        <f>SUMIFS(Inputs!$F:$F, Inputs!$C:$C, Dashboard!I$4, Inputs!$D:$D, Dashboard!$B6)</f>
        <v>3500</v>
      </c>
      <c r="J6">
        <f>SUMIFS(Inputs!$F:$F, Inputs!$C:$C, Dashboard!J$4, Inputs!$D:$D, Dashboard!$B6)</f>
        <v>3500</v>
      </c>
      <c r="K6">
        <f>SUMIFS(Inputs!$F:$F, Inputs!$C:$C, Dashboard!K$4, Inputs!$D:$D, Dashboard!$B6)</f>
        <v>0</v>
      </c>
      <c r="L6">
        <f>SUMIFS(Inputs!$F:$F, Inputs!$C:$C, Dashboard!L$4, Inputs!$D:$D, Dashboard!$B6)</f>
        <v>0</v>
      </c>
      <c r="M6">
        <f>SUMIFS(Inputs!$F:$F, Inputs!$C:$C, Dashboard!M$4, Inputs!$D:$D, Dashboard!$B6)</f>
        <v>0</v>
      </c>
      <c r="N6">
        <f>SUMIFS(Inputs!$F:$F, Inputs!$C:$C, Dashboard!N$4, Inputs!$D:$D, Dashboard!$B6)</f>
        <v>0</v>
      </c>
      <c r="P6" s="9">
        <f>SUM(C6:N6)</f>
        <v>28000</v>
      </c>
    </row>
    <row r="7" spans="2:16" ht="15.75" customHeight="1" x14ac:dyDescent="0.25">
      <c r="B7" s="8" t="s">
        <v>17</v>
      </c>
      <c r="C7">
        <f>SUMIFS(Inputs!$F:$F, Inputs!$C:$C, Dashboard!C$4, Inputs!$D:$D, Dashboard!$B7)</f>
        <v>850</v>
      </c>
      <c r="D7">
        <f>SUMIFS(Inputs!$F:$F, Inputs!$C:$C, Dashboard!D$4, Inputs!$D:$D, Dashboard!$B7)</f>
        <v>1025</v>
      </c>
      <c r="E7">
        <f>SUMIFS(Inputs!$F:$F, Inputs!$C:$C, Dashboard!E$4, Inputs!$D:$D, Dashboard!$B7)</f>
        <v>999</v>
      </c>
      <c r="F7">
        <f>SUMIFS(Inputs!$F:$F, Inputs!$C:$C, Dashboard!F$4, Inputs!$D:$D, Dashboard!$B7)</f>
        <v>1243</v>
      </c>
      <c r="G7">
        <f>SUMIFS(Inputs!$F:$F, Inputs!$C:$C, Dashboard!G$4, Inputs!$D:$D, Dashboard!$B7)</f>
        <v>1450</v>
      </c>
      <c r="H7">
        <f>SUMIFS(Inputs!$F:$F, Inputs!$C:$C, Dashboard!H$4, Inputs!$D:$D, Dashboard!$B7)</f>
        <v>2232</v>
      </c>
      <c r="I7">
        <f>SUMIFS(Inputs!$F:$F, Inputs!$C:$C, Dashboard!I$4, Inputs!$D:$D, Dashboard!$B7)</f>
        <v>2231</v>
      </c>
      <c r="J7">
        <f>SUMIFS(Inputs!$F:$F, Inputs!$C:$C, Dashboard!J$4, Inputs!$D:$D, Dashboard!$B7)</f>
        <v>2300</v>
      </c>
      <c r="K7">
        <f>SUMIFS(Inputs!$F:$F, Inputs!$C:$C, Dashboard!K$4, Inputs!$D:$D, Dashboard!$B7)</f>
        <v>0</v>
      </c>
      <c r="L7">
        <f>SUMIFS(Inputs!$F:$F, Inputs!$C:$C, Dashboard!L$4, Inputs!$D:$D, Dashboard!$B7)</f>
        <v>0</v>
      </c>
      <c r="M7">
        <f>SUMIFS(Inputs!$F:$F, Inputs!$C:$C, Dashboard!M$4, Inputs!$D:$D, Dashboard!$B7)</f>
        <v>0</v>
      </c>
      <c r="N7">
        <f>SUMIFS(Inputs!$F:$F, Inputs!$C:$C, Dashboard!N$4, Inputs!$D:$D, Dashboard!$B7)</f>
        <v>0</v>
      </c>
      <c r="P7" s="9">
        <f t="shared" ref="P7:P9" si="0">SUM(C7:N7)</f>
        <v>12330</v>
      </c>
    </row>
    <row r="8" spans="2:16" ht="15.75" customHeight="1" x14ac:dyDescent="0.25">
      <c r="B8" s="8" t="s">
        <v>18</v>
      </c>
      <c r="C8">
        <f>SUMIFS(Inputs!$F:$F, Inputs!$C:$C, Dashboard!C$4, Inputs!$D:$D, Dashboard!$B8)</f>
        <v>199</v>
      </c>
      <c r="D8">
        <f>SUMIFS(Inputs!$F:$F, Inputs!$C:$C, Dashboard!D$4, Inputs!$D:$D, Dashboard!$B8)</f>
        <v>228</v>
      </c>
      <c r="E8">
        <f>SUMIFS(Inputs!$F:$F, Inputs!$C:$C, Dashboard!E$4, Inputs!$D:$D, Dashboard!$B8)</f>
        <v>59</v>
      </c>
      <c r="F8">
        <f>SUMIFS(Inputs!$F:$F, Inputs!$C:$C, Dashboard!F$4, Inputs!$D:$D, Dashboard!$B8)</f>
        <v>258</v>
      </c>
      <c r="G8">
        <f>SUMIFS(Inputs!$F:$F, Inputs!$C:$C, Dashboard!G$4, Inputs!$D:$D, Dashboard!$B8)</f>
        <v>1366</v>
      </c>
      <c r="H8">
        <f>SUMIFS(Inputs!$F:$F, Inputs!$C:$C, Dashboard!H$4, Inputs!$D:$D, Dashboard!$B8)</f>
        <v>199</v>
      </c>
      <c r="I8">
        <f>SUMIFS(Inputs!$F:$F, Inputs!$C:$C, Dashboard!I$4, Inputs!$D:$D, Dashboard!$B8)</f>
        <v>59</v>
      </c>
      <c r="J8">
        <f>SUMIFS(Inputs!$F:$F, Inputs!$C:$C, Dashboard!J$4, Inputs!$D:$D, Dashboard!$B8)</f>
        <v>25</v>
      </c>
      <c r="K8">
        <f>SUMIFS(Inputs!$F:$F, Inputs!$C:$C, Dashboard!K$4, Inputs!$D:$D, Dashboard!$B8)</f>
        <v>0</v>
      </c>
      <c r="L8">
        <f>SUMIFS(Inputs!$F:$F, Inputs!$C:$C, Dashboard!L$4, Inputs!$D:$D, Dashboard!$B8)</f>
        <v>0</v>
      </c>
      <c r="M8">
        <f>SUMIFS(Inputs!$F:$F, Inputs!$C:$C, Dashboard!M$4, Inputs!$D:$D, Dashboard!$B8)</f>
        <v>0</v>
      </c>
      <c r="N8">
        <f>SUMIFS(Inputs!$F:$F, Inputs!$C:$C, Dashboard!N$4, Inputs!$D:$D, Dashboard!$B8)</f>
        <v>0</v>
      </c>
      <c r="P8" s="9">
        <f t="shared" si="0"/>
        <v>2393</v>
      </c>
    </row>
    <row r="9" spans="2:16" ht="15.75" customHeight="1" x14ac:dyDescent="0.25">
      <c r="B9" s="8" t="s">
        <v>19</v>
      </c>
      <c r="C9">
        <f>SUMIFS(Inputs!$F:$F, Inputs!$C:$C, Dashboard!C$4, Inputs!$D:$D, Dashboard!$B9)</f>
        <v>0</v>
      </c>
      <c r="D9">
        <f>SUMIFS(Inputs!$F:$F, Inputs!$C:$C, Dashboard!D$4, Inputs!$D:$D, Dashboard!$B9)</f>
        <v>195</v>
      </c>
      <c r="E9">
        <f>SUMIFS(Inputs!$F:$F, Inputs!$C:$C, Dashboard!E$4, Inputs!$D:$D, Dashboard!$B9)</f>
        <v>299</v>
      </c>
      <c r="F9">
        <f>SUMIFS(Inputs!$F:$F, Inputs!$C:$C, Dashboard!F$4, Inputs!$D:$D, Dashboard!$B9)</f>
        <v>359</v>
      </c>
      <c r="G9">
        <f>SUMIFS(Inputs!$F:$F, Inputs!$C:$C, Dashboard!G$4, Inputs!$D:$D, Dashboard!$B9)</f>
        <v>0</v>
      </c>
      <c r="H9">
        <f>SUMIFS(Inputs!$F:$F, Inputs!$C:$C, Dashboard!H$4, Inputs!$D:$D, Dashboard!$B9)</f>
        <v>250</v>
      </c>
      <c r="I9">
        <f>SUMIFS(Inputs!$F:$F, Inputs!$C:$C, Dashboard!I$4, Inputs!$D:$D, Dashboard!$B9)</f>
        <v>215</v>
      </c>
      <c r="J9">
        <f>SUMIFS(Inputs!$F:$F, Inputs!$C:$C, Dashboard!J$4, Inputs!$D:$D, Dashboard!$B9)</f>
        <v>350</v>
      </c>
      <c r="K9">
        <f>SUMIFS(Inputs!$F:$F, Inputs!$C:$C, Dashboard!K$4, Inputs!$D:$D, Dashboard!$B9)</f>
        <v>0</v>
      </c>
      <c r="L9">
        <f>SUMIFS(Inputs!$F:$F, Inputs!$C:$C, Dashboard!L$4, Inputs!$D:$D, Dashboard!$B9)</f>
        <v>0</v>
      </c>
      <c r="M9">
        <f>SUMIFS(Inputs!$F:$F, Inputs!$C:$C, Dashboard!M$4, Inputs!$D:$D, Dashboard!$B9)</f>
        <v>0</v>
      </c>
      <c r="N9">
        <f>SUMIFS(Inputs!$F:$F, Inputs!$C:$C, Dashboard!N$4, Inputs!$D:$D, Dashboard!$B9)</f>
        <v>0</v>
      </c>
      <c r="P9" s="9">
        <f t="shared" si="0"/>
        <v>1668</v>
      </c>
    </row>
    <row r="10" spans="2:16" ht="15.75" customHeight="1" x14ac:dyDescent="0.25">
      <c r="B10" s="10" t="s">
        <v>20</v>
      </c>
      <c r="C10" s="11">
        <f>SUBTOTAL(9, C$6:C$9)</f>
        <v>4549</v>
      </c>
      <c r="D10" s="11">
        <f t="shared" ref="D10:N10" si="1">SUBTOTAL(9, D$6:D$9)</f>
        <v>4948</v>
      </c>
      <c r="E10" s="11">
        <f t="shared" si="1"/>
        <v>4857</v>
      </c>
      <c r="F10" s="11">
        <f t="shared" si="1"/>
        <v>5360</v>
      </c>
      <c r="G10" s="11">
        <f t="shared" si="1"/>
        <v>6316</v>
      </c>
      <c r="H10" s="11">
        <f t="shared" si="1"/>
        <v>6181</v>
      </c>
      <c r="I10" s="11">
        <f t="shared" si="1"/>
        <v>6005</v>
      </c>
      <c r="J10" s="11">
        <f t="shared" si="1"/>
        <v>6175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P10" s="11">
        <f>SUBTOTAL(9, $P$6:$P$9)</f>
        <v>44391</v>
      </c>
    </row>
    <row r="11" spans="2:16" ht="15.75" customHeight="1" x14ac:dyDescent="0.25">
      <c r="B11" s="13" t="s">
        <v>21</v>
      </c>
      <c r="C11" s="14"/>
      <c r="D11" s="14">
        <f>IF(C$10 = 0, "", D$10/C$10-1)</f>
        <v>8.7711584963728217E-2</v>
      </c>
      <c r="E11" s="14">
        <f t="shared" ref="E11:N11" si="2">IF(D$10 = 0, "", E$10/D$10-1)</f>
        <v>-1.8391269199676596E-2</v>
      </c>
      <c r="F11" s="14">
        <f t="shared" si="2"/>
        <v>0.10356186946674906</v>
      </c>
      <c r="G11" s="14">
        <f t="shared" si="2"/>
        <v>0.17835820895522381</v>
      </c>
      <c r="H11" s="14">
        <f t="shared" si="2"/>
        <v>-2.1374287523749258E-2</v>
      </c>
      <c r="I11" s="14">
        <f t="shared" si="2"/>
        <v>-2.8474356900177966E-2</v>
      </c>
      <c r="J11" s="14">
        <f t="shared" si="2"/>
        <v>2.8309741881765271E-2</v>
      </c>
      <c r="K11" s="14">
        <f t="shared" si="2"/>
        <v>-1</v>
      </c>
      <c r="L11" s="14" t="str">
        <f t="shared" si="2"/>
        <v/>
      </c>
      <c r="M11" s="14" t="str">
        <f t="shared" si="2"/>
        <v/>
      </c>
      <c r="N11" s="14" t="str">
        <f t="shared" si="2"/>
        <v/>
      </c>
      <c r="O11" s="12"/>
      <c r="P11" s="15"/>
    </row>
    <row r="12" spans="2:16" ht="12.75" customHeight="1" x14ac:dyDescent="0.25">
      <c r="B12" s="1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ht="15.75" customHeight="1" x14ac:dyDescent="0.25">
      <c r="B13" s="7" t="s">
        <v>22</v>
      </c>
      <c r="P13" s="12"/>
    </row>
    <row r="14" spans="2:16" ht="15.75" customHeight="1" x14ac:dyDescent="0.25">
      <c r="B14" s="8" t="s">
        <v>23</v>
      </c>
      <c r="C14" s="9">
        <f>SUMIFS(Inputs!$F:$F, Inputs!$C:$C, Dashboard!C$4, Inputs!$D:$D, Dashboard!$B14)</f>
        <v>1250</v>
      </c>
      <c r="D14" s="9">
        <f>SUMIFS(Inputs!$F:$F, Inputs!$C:$C, Dashboard!D$4, Inputs!$D:$D, Dashboard!$B14)</f>
        <v>1250</v>
      </c>
      <c r="E14" s="9">
        <f>SUMIFS(Inputs!$F:$F, Inputs!$C:$C, Dashboard!E$4, Inputs!$D:$D, Dashboard!$B14)</f>
        <v>1250</v>
      </c>
      <c r="F14" s="9">
        <f>SUMIFS(Inputs!$F:$F, Inputs!$C:$C, Dashboard!F$4, Inputs!$D:$D, Dashboard!$B14)</f>
        <v>1250</v>
      </c>
      <c r="G14" s="9">
        <f>SUMIFS(Inputs!$F:$F, Inputs!$C:$C, Dashboard!G$4, Inputs!$D:$D, Dashboard!$B14)</f>
        <v>1250</v>
      </c>
      <c r="H14" s="9">
        <f>SUMIFS(Inputs!$F:$F, Inputs!$C:$C, Dashboard!H$4, Inputs!$D:$D, Dashboard!$B14)</f>
        <v>1250</v>
      </c>
      <c r="I14" s="9">
        <f>SUMIFS(Inputs!$F:$F, Inputs!$C:$C, Dashboard!I$4, Inputs!$D:$D, Dashboard!$B14)</f>
        <v>1250</v>
      </c>
      <c r="J14" s="9">
        <f>SUMIFS(Inputs!$F:$F, Inputs!$C:$C, Dashboard!J$4, Inputs!$D:$D, Dashboard!$B14)</f>
        <v>1250</v>
      </c>
      <c r="K14" s="9">
        <f>SUMIFS(Inputs!$F:$F, Inputs!$C:$C, Dashboard!K$4, Inputs!$D:$D, Dashboard!$B14)</f>
        <v>0</v>
      </c>
      <c r="L14" s="9">
        <f>SUMIFS(Inputs!$F:$F, Inputs!$C:$C, Dashboard!L$4, Inputs!$D:$D, Dashboard!$B14)</f>
        <v>0</v>
      </c>
      <c r="M14" s="9">
        <f>SUMIFS(Inputs!$F:$F, Inputs!$C:$C, Dashboard!M$4, Inputs!$D:$D, Dashboard!$B14)</f>
        <v>0</v>
      </c>
      <c r="N14" s="9">
        <f>SUMIFS(Inputs!$F:$F, Inputs!$C:$C, Dashboard!N$4, Inputs!$D:$D, Dashboard!$B14)</f>
        <v>0</v>
      </c>
      <c r="P14" s="9">
        <f>SUM($C14:$N14)</f>
        <v>10000</v>
      </c>
    </row>
    <row r="15" spans="2:16" ht="15.75" customHeight="1" x14ac:dyDescent="0.25">
      <c r="B15" s="8" t="s">
        <v>24</v>
      </c>
      <c r="C15" s="9">
        <f>SUMIFS(Inputs!$F:$F, Inputs!$C:$C, Dashboard!C$4, Inputs!$D:$D, Dashboard!$B15)</f>
        <v>140</v>
      </c>
      <c r="D15" s="9">
        <f>SUMIFS(Inputs!$F:$F, Inputs!$C:$C, Dashboard!D$4, Inputs!$D:$D, Dashboard!$B15)</f>
        <v>105</v>
      </c>
      <c r="E15" s="9">
        <f>SUMIFS(Inputs!$F:$F, Inputs!$C:$C, Dashboard!E$4, Inputs!$D:$D, Dashboard!$B15)</f>
        <v>110</v>
      </c>
      <c r="F15" s="9">
        <f>SUMIFS(Inputs!$F:$F, Inputs!$C:$C, Dashboard!F$4, Inputs!$D:$D, Dashboard!$B15)</f>
        <v>140</v>
      </c>
      <c r="G15" s="9">
        <f>SUMIFS(Inputs!$F:$F, Inputs!$C:$C, Dashboard!G$4, Inputs!$D:$D, Dashboard!$B15)</f>
        <v>152</v>
      </c>
      <c r="H15" s="9">
        <f>SUMIFS(Inputs!$F:$F, Inputs!$C:$C, Dashboard!H$4, Inputs!$D:$D, Dashboard!$B15)</f>
        <v>152</v>
      </c>
      <c r="I15" s="9">
        <f>SUMIFS(Inputs!$F:$F, Inputs!$C:$C, Dashboard!I$4, Inputs!$D:$D, Dashboard!$B15)</f>
        <v>110</v>
      </c>
      <c r="J15" s="9">
        <f>SUMIFS(Inputs!$F:$F, Inputs!$C:$C, Dashboard!J$4, Inputs!$D:$D, Dashboard!$B15)</f>
        <v>110</v>
      </c>
      <c r="K15" s="9">
        <f>SUMIFS(Inputs!$F:$F, Inputs!$C:$C, Dashboard!K$4, Inputs!$D:$D, Dashboard!$B15)</f>
        <v>0</v>
      </c>
      <c r="L15" s="9">
        <f>SUMIFS(Inputs!$F:$F, Inputs!$C:$C, Dashboard!L$4, Inputs!$D:$D, Dashboard!$B15)</f>
        <v>0</v>
      </c>
      <c r="M15" s="9">
        <f>SUMIFS(Inputs!$F:$F, Inputs!$C:$C, Dashboard!M$4, Inputs!$D:$D, Dashboard!$B15)</f>
        <v>0</v>
      </c>
      <c r="N15" s="9">
        <f>SUMIFS(Inputs!$F:$F, Inputs!$C:$C, Dashboard!N$4, Inputs!$D:$D, Dashboard!$B15)</f>
        <v>0</v>
      </c>
      <c r="P15" s="9">
        <f t="shared" ref="P15:P19" si="3">SUM($C15:$N15)</f>
        <v>1019</v>
      </c>
    </row>
    <row r="16" spans="2:16" ht="15.75" customHeight="1" x14ac:dyDescent="0.25">
      <c r="B16" s="8" t="s">
        <v>25</v>
      </c>
      <c r="C16" s="9">
        <f>SUMIFS(Inputs!$F:$F, Inputs!$C:$C, Dashboard!C$4, Inputs!$D:$D, Dashboard!$B16)</f>
        <v>52</v>
      </c>
      <c r="D16" s="9">
        <f>SUMIFS(Inputs!$F:$F, Inputs!$C:$C, Dashboard!D$4, Inputs!$D:$D, Dashboard!$B16)</f>
        <v>52</v>
      </c>
      <c r="E16" s="9">
        <f>SUMIFS(Inputs!$F:$F, Inputs!$C:$C, Dashboard!E$4, Inputs!$D:$D, Dashboard!$B16)</f>
        <v>52</v>
      </c>
      <c r="F16" s="9">
        <f>SUMIFS(Inputs!$F:$F, Inputs!$C:$C, Dashboard!F$4, Inputs!$D:$D, Dashboard!$B16)</f>
        <v>52</v>
      </c>
      <c r="G16" s="9">
        <f>SUMIFS(Inputs!$F:$F, Inputs!$C:$C, Dashboard!G$4, Inputs!$D:$D, Dashboard!$B16)</f>
        <v>52</v>
      </c>
      <c r="H16" s="9">
        <f>SUMIFS(Inputs!$F:$F, Inputs!$C:$C, Dashboard!H$4, Inputs!$D:$D, Dashboard!$B16)</f>
        <v>52</v>
      </c>
      <c r="I16" s="9">
        <f>SUMIFS(Inputs!$F:$F, Inputs!$C:$C, Dashboard!I$4, Inputs!$D:$D, Dashboard!$B16)</f>
        <v>45</v>
      </c>
      <c r="J16" s="9">
        <f>SUMIFS(Inputs!$F:$F, Inputs!$C:$C, Dashboard!J$4, Inputs!$D:$D, Dashboard!$B16)</f>
        <v>52</v>
      </c>
      <c r="K16" s="9">
        <f>SUMIFS(Inputs!$F:$F, Inputs!$C:$C, Dashboard!K$4, Inputs!$D:$D, Dashboard!$B16)</f>
        <v>0</v>
      </c>
      <c r="L16" s="9">
        <f>SUMIFS(Inputs!$F:$F, Inputs!$C:$C, Dashboard!L$4, Inputs!$D:$D, Dashboard!$B16)</f>
        <v>0</v>
      </c>
      <c r="M16" s="9">
        <f>SUMIFS(Inputs!$F:$F, Inputs!$C:$C, Dashboard!M$4, Inputs!$D:$D, Dashboard!$B16)</f>
        <v>0</v>
      </c>
      <c r="N16" s="9">
        <f>SUMIFS(Inputs!$F:$F, Inputs!$C:$C, Dashboard!N$4, Inputs!$D:$D, Dashboard!$B16)</f>
        <v>0</v>
      </c>
      <c r="P16" s="9">
        <f t="shared" si="3"/>
        <v>409</v>
      </c>
    </row>
    <row r="17" spans="1:26" ht="15.75" customHeight="1" x14ac:dyDescent="0.25">
      <c r="B17" s="8" t="s">
        <v>26</v>
      </c>
      <c r="C17" s="9">
        <f>SUMIFS(Inputs!$F:$F, Inputs!$C:$C, Dashboard!C$4, Inputs!$D:$D, Dashboard!$B17)</f>
        <v>449</v>
      </c>
      <c r="D17" s="9">
        <f>SUMIFS(Inputs!$F:$F, Inputs!$C:$C, Dashboard!D$4, Inputs!$D:$D, Dashboard!$B17)</f>
        <v>305</v>
      </c>
      <c r="E17" s="9">
        <f>SUMIFS(Inputs!$F:$F, Inputs!$C:$C, Dashboard!E$4, Inputs!$D:$D, Dashboard!$B17)</f>
        <v>208</v>
      </c>
      <c r="F17" s="9">
        <f>SUMIFS(Inputs!$F:$F, Inputs!$C:$C, Dashboard!F$4, Inputs!$D:$D, Dashboard!$B17)</f>
        <v>449</v>
      </c>
      <c r="G17" s="9">
        <f>SUMIFS(Inputs!$F:$F, Inputs!$C:$C, Dashboard!G$4, Inputs!$D:$D, Dashboard!$B17)</f>
        <v>449</v>
      </c>
      <c r="H17" s="9">
        <f>SUMIFS(Inputs!$F:$F, Inputs!$C:$C, Dashboard!H$4, Inputs!$D:$D, Dashboard!$B17)</f>
        <v>560</v>
      </c>
      <c r="I17" s="9">
        <f>SUMIFS(Inputs!$F:$F, Inputs!$C:$C, Dashboard!I$4, Inputs!$D:$D, Dashboard!$B17)</f>
        <v>208</v>
      </c>
      <c r="J17" s="9">
        <f>SUMIFS(Inputs!$F:$F, Inputs!$C:$C, Dashboard!J$4, Inputs!$D:$D, Dashboard!$B17)</f>
        <v>208</v>
      </c>
      <c r="K17" s="9">
        <f>SUMIFS(Inputs!$F:$F, Inputs!$C:$C, Dashboard!K$4, Inputs!$D:$D, Dashboard!$B17)</f>
        <v>0</v>
      </c>
      <c r="L17" s="9">
        <f>SUMIFS(Inputs!$F:$F, Inputs!$C:$C, Dashboard!L$4, Inputs!$D:$D, Dashboard!$B17)</f>
        <v>0</v>
      </c>
      <c r="M17" s="9">
        <f>SUMIFS(Inputs!$F:$F, Inputs!$C:$C, Dashboard!M$4, Inputs!$D:$D, Dashboard!$B17)</f>
        <v>0</v>
      </c>
      <c r="N17" s="9">
        <f>SUMIFS(Inputs!$F:$F, Inputs!$C:$C, Dashboard!N$4, Inputs!$D:$D, Dashboard!$B17)</f>
        <v>0</v>
      </c>
      <c r="P17" s="9">
        <f t="shared" si="3"/>
        <v>2836</v>
      </c>
    </row>
    <row r="18" spans="1:26" ht="15.75" customHeight="1" x14ac:dyDescent="0.25">
      <c r="B18" s="8" t="s">
        <v>27</v>
      </c>
      <c r="C18" s="9">
        <f>SUMIFS(Inputs!$F:$F, Inputs!$C:$C, Dashboard!C$4, Inputs!$D:$D, Dashboard!$B18)</f>
        <v>562</v>
      </c>
      <c r="D18" s="9">
        <f>SUMIFS(Inputs!$F:$F, Inputs!$C:$C, Dashboard!D$4, Inputs!$D:$D, Dashboard!$B18)</f>
        <v>194</v>
      </c>
      <c r="E18" s="9">
        <f>SUMIFS(Inputs!$F:$F, Inputs!$C:$C, Dashboard!E$4, Inputs!$D:$D, Dashboard!$B18)</f>
        <v>405</v>
      </c>
      <c r="F18" s="9">
        <f>SUMIFS(Inputs!$F:$F, Inputs!$C:$C, Dashboard!F$4, Inputs!$D:$D, Dashboard!$B18)</f>
        <v>462</v>
      </c>
      <c r="G18" s="9">
        <f>SUMIFS(Inputs!$F:$F, Inputs!$C:$C, Dashboard!G$4, Inputs!$D:$D, Dashboard!$B18)</f>
        <v>646</v>
      </c>
      <c r="H18" s="9">
        <f>SUMIFS(Inputs!$F:$F, Inputs!$C:$C, Dashboard!H$4, Inputs!$D:$D, Dashboard!$B18)</f>
        <v>629</v>
      </c>
      <c r="I18" s="9">
        <f>SUMIFS(Inputs!$F:$F, Inputs!$C:$C, Dashboard!I$4, Inputs!$D:$D, Dashboard!$B18)</f>
        <v>294</v>
      </c>
      <c r="J18" s="9">
        <f>SUMIFS(Inputs!$F:$F, Inputs!$C:$C, Dashboard!J$4, Inputs!$D:$D, Dashboard!$B18)</f>
        <v>147</v>
      </c>
      <c r="K18" s="9">
        <f>SUMIFS(Inputs!$F:$F, Inputs!$C:$C, Dashboard!K$4, Inputs!$D:$D, Dashboard!$B18)</f>
        <v>0</v>
      </c>
      <c r="L18" s="9">
        <f>SUMIFS(Inputs!$F:$F, Inputs!$C:$C, Dashboard!L$4, Inputs!$D:$D, Dashboard!$B18)</f>
        <v>0</v>
      </c>
      <c r="M18" s="9">
        <f>SUMIFS(Inputs!$F:$F, Inputs!$C:$C, Dashboard!M$4, Inputs!$D:$D, Dashboard!$B18)</f>
        <v>0</v>
      </c>
      <c r="N18" s="9">
        <f>SUMIFS(Inputs!$F:$F, Inputs!$C:$C, Dashboard!N$4, Inputs!$D:$D, Dashboard!$B18)</f>
        <v>0</v>
      </c>
      <c r="P18" s="9">
        <f t="shared" si="3"/>
        <v>3339</v>
      </c>
    </row>
    <row r="19" spans="1:26" ht="15.75" customHeight="1" x14ac:dyDescent="0.25">
      <c r="B19" s="8" t="s">
        <v>28</v>
      </c>
      <c r="C19" s="9">
        <f>SUMIFS(Inputs!$F:$F, Inputs!$C:$C, Dashboard!C$4, Inputs!$D:$D, Dashboard!$B19)</f>
        <v>249</v>
      </c>
      <c r="D19" s="9">
        <f>SUMIFS(Inputs!$F:$F, Inputs!$C:$C, Dashboard!D$4, Inputs!$D:$D, Dashboard!$B19)</f>
        <v>18</v>
      </c>
      <c r="E19" s="9">
        <f>SUMIFS(Inputs!$F:$F, Inputs!$C:$C, Dashboard!E$4, Inputs!$D:$D, Dashboard!$B19)</f>
        <v>199</v>
      </c>
      <c r="F19" s="9">
        <f>SUMIFS(Inputs!$F:$F, Inputs!$C:$C, Dashboard!F$4, Inputs!$D:$D, Dashboard!$B19)</f>
        <v>249</v>
      </c>
      <c r="G19" s="9">
        <f>SUMIFS(Inputs!$F:$F, Inputs!$C:$C, Dashboard!G$4, Inputs!$D:$D, Dashboard!$B19)</f>
        <v>249</v>
      </c>
      <c r="H19" s="9">
        <f>SUMIFS(Inputs!$F:$F, Inputs!$C:$C, Dashboard!H$4, Inputs!$D:$D, Dashboard!$B19)</f>
        <v>0</v>
      </c>
      <c r="I19" s="9">
        <f>SUMIFS(Inputs!$F:$F, Inputs!$C:$C, Dashboard!I$4, Inputs!$D:$D, Dashboard!$B19)</f>
        <v>399</v>
      </c>
      <c r="J19" s="9">
        <f>SUMIFS(Inputs!$F:$F, Inputs!$C:$C, Dashboard!J$4, Inputs!$D:$D, Dashboard!$B19)</f>
        <v>149</v>
      </c>
      <c r="K19" s="9">
        <f>SUMIFS(Inputs!$F:$F, Inputs!$C:$C, Dashboard!K$4, Inputs!$D:$D, Dashboard!$B19)</f>
        <v>0</v>
      </c>
      <c r="L19" s="9">
        <f>SUMIFS(Inputs!$F:$F, Inputs!$C:$C, Dashboard!L$4, Inputs!$D:$D, Dashboard!$B19)</f>
        <v>0</v>
      </c>
      <c r="M19" s="9">
        <f>SUMIFS(Inputs!$F:$F, Inputs!$C:$C, Dashboard!M$4, Inputs!$D:$D, Dashboard!$B19)</f>
        <v>0</v>
      </c>
      <c r="N19" s="9">
        <f>SUMIFS(Inputs!$F:$F, Inputs!$C:$C, Dashboard!N$4, Inputs!$D:$D, Dashboard!$B19)</f>
        <v>0</v>
      </c>
      <c r="P19" s="9">
        <f t="shared" si="3"/>
        <v>1512</v>
      </c>
    </row>
    <row r="20" spans="1:26" ht="15.75" customHeight="1" x14ac:dyDescent="0.25">
      <c r="B20" s="10" t="s">
        <v>29</v>
      </c>
      <c r="C20" s="11">
        <f>SUBTOTAL(9, C$14:C$19)</f>
        <v>2702</v>
      </c>
      <c r="D20" s="11">
        <f t="shared" ref="D20:N20" si="4">SUBTOTAL(9, D$14:D$19)</f>
        <v>1924</v>
      </c>
      <c r="E20" s="11">
        <f t="shared" si="4"/>
        <v>2224</v>
      </c>
      <c r="F20" s="11">
        <f t="shared" si="4"/>
        <v>2602</v>
      </c>
      <c r="G20" s="11">
        <f t="shared" si="4"/>
        <v>2798</v>
      </c>
      <c r="H20" s="11">
        <f t="shared" si="4"/>
        <v>2643</v>
      </c>
      <c r="I20" s="11">
        <f t="shared" si="4"/>
        <v>2306</v>
      </c>
      <c r="J20" s="11">
        <f t="shared" si="4"/>
        <v>1916</v>
      </c>
      <c r="K20" s="11">
        <f t="shared" si="4"/>
        <v>0</v>
      </c>
      <c r="L20" s="11">
        <f t="shared" si="4"/>
        <v>0</v>
      </c>
      <c r="M20" s="11">
        <f t="shared" si="4"/>
        <v>0</v>
      </c>
      <c r="N20" s="11">
        <f t="shared" si="4"/>
        <v>0</v>
      </c>
      <c r="P20" s="11">
        <f>SUBTOTAL(9, $P$14:$P$19)</f>
        <v>19115</v>
      </c>
    </row>
    <row r="21" spans="1:26" ht="15.75" customHeight="1" x14ac:dyDescent="0.25">
      <c r="B21" s="13" t="s">
        <v>21</v>
      </c>
      <c r="C21" s="24"/>
      <c r="D21" s="14">
        <f>IF(C$20 = 0, "", D$20/C$20-1)</f>
        <v>-0.28793486306439675</v>
      </c>
      <c r="E21" s="14">
        <f t="shared" ref="E21:N21" si="5">IF(D$20 = 0, "", E$20/D$20-1)</f>
        <v>0.15592515592515599</v>
      </c>
      <c r="F21" s="14">
        <f t="shared" si="5"/>
        <v>0.16996402877697836</v>
      </c>
      <c r="G21" s="14">
        <f t="shared" si="5"/>
        <v>7.532667179093E-2</v>
      </c>
      <c r="H21" s="14">
        <f t="shared" si="5"/>
        <v>-5.5396711937097942E-2</v>
      </c>
      <c r="I21" s="14">
        <f t="shared" si="5"/>
        <v>-0.12750662126371548</v>
      </c>
      <c r="J21" s="14">
        <f t="shared" si="5"/>
        <v>-0.16912402428447526</v>
      </c>
      <c r="K21" s="14">
        <f t="shared" si="5"/>
        <v>-1</v>
      </c>
      <c r="L21" s="14" t="str">
        <f t="shared" si="5"/>
        <v/>
      </c>
      <c r="M21" s="14" t="str">
        <f t="shared" si="5"/>
        <v/>
      </c>
      <c r="N21" s="14" t="str">
        <f t="shared" si="5"/>
        <v/>
      </c>
      <c r="P21" s="15"/>
    </row>
    <row r="22" spans="1:26" ht="15.75" customHeight="1" x14ac:dyDescent="0.25">
      <c r="P22" s="17"/>
    </row>
    <row r="23" spans="1:26" ht="15.75" customHeight="1" x14ac:dyDescent="0.25">
      <c r="B23" s="18" t="s">
        <v>30</v>
      </c>
      <c r="C23" s="19">
        <f>SUM(C$10, -C$20)</f>
        <v>1847</v>
      </c>
      <c r="D23" s="19">
        <f t="shared" ref="D23:N23" si="6">SUM(D$10, -D$20)</f>
        <v>3024</v>
      </c>
      <c r="E23" s="19">
        <f t="shared" si="6"/>
        <v>2633</v>
      </c>
      <c r="F23" s="19">
        <f t="shared" si="6"/>
        <v>2758</v>
      </c>
      <c r="G23" s="19">
        <f t="shared" si="6"/>
        <v>3518</v>
      </c>
      <c r="H23" s="19">
        <f t="shared" si="6"/>
        <v>3538</v>
      </c>
      <c r="I23" s="19">
        <f t="shared" si="6"/>
        <v>3699</v>
      </c>
      <c r="J23" s="19">
        <f t="shared" si="6"/>
        <v>4259</v>
      </c>
      <c r="K23" s="19">
        <f t="shared" si="6"/>
        <v>0</v>
      </c>
      <c r="L23" s="19">
        <f t="shared" si="6"/>
        <v>0</v>
      </c>
      <c r="M23" s="19">
        <f t="shared" si="6"/>
        <v>0</v>
      </c>
      <c r="N23" s="19">
        <f t="shared" si="6"/>
        <v>0</v>
      </c>
      <c r="P23" s="19">
        <f>SUM($P$10, -$P$20)</f>
        <v>25276</v>
      </c>
    </row>
    <row r="24" spans="1:26" ht="15.75" customHeight="1" x14ac:dyDescent="0.25">
      <c r="B24" s="20" t="s">
        <v>21</v>
      </c>
      <c r="C24" s="21"/>
      <c r="D24" s="22">
        <f>IF(C$23=0, "", D$23/C$23-1)</f>
        <v>0.63724959393611269</v>
      </c>
      <c r="E24" s="22">
        <f t="shared" ref="E24:N24" si="7">IF(D$23=0, "", E$23/D$23-1)</f>
        <v>-0.12929894179894175</v>
      </c>
      <c r="F24" s="22">
        <f t="shared" si="7"/>
        <v>4.7474363843524436E-2</v>
      </c>
      <c r="G24" s="22">
        <f t="shared" si="7"/>
        <v>0.27556200145032639</v>
      </c>
      <c r="H24" s="22">
        <f t="shared" si="7"/>
        <v>5.685048322910724E-3</v>
      </c>
      <c r="I24" s="22">
        <f t="shared" si="7"/>
        <v>4.5505935556811705E-2</v>
      </c>
      <c r="J24" s="22">
        <f t="shared" si="7"/>
        <v>0.15139226818058926</v>
      </c>
      <c r="K24" s="22">
        <f t="shared" si="7"/>
        <v>-1</v>
      </c>
      <c r="L24" s="22" t="str">
        <f t="shared" si="7"/>
        <v/>
      </c>
      <c r="M24" s="22" t="str">
        <f t="shared" si="7"/>
        <v/>
      </c>
      <c r="N24" s="22" t="str">
        <f t="shared" si="7"/>
        <v/>
      </c>
      <c r="P24" s="22"/>
    </row>
    <row r="25" spans="1:26" ht="15.75" customHeight="1" x14ac:dyDescent="0.25">
      <c r="A25" s="23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23"/>
      <c r="P25" s="17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9.75" customHeight="1" x14ac:dyDescent="0.2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26" ht="15.75" customHeight="1" x14ac:dyDescent="0.25">
      <c r="B27" s="25" t="s">
        <v>31</v>
      </c>
      <c r="C27" s="26"/>
      <c r="D27" s="26"/>
      <c r="E27" s="27"/>
      <c r="G27" s="25" t="s">
        <v>32</v>
      </c>
      <c r="H27" s="26"/>
      <c r="I27" s="26"/>
      <c r="J27" s="26"/>
      <c r="K27" s="27"/>
    </row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7:E27"/>
    <mergeCell ref="G27:K27"/>
  </mergeCells>
  <conditionalFormatting sqref="C11:N11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C21:N21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C24:N24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P24">
    <cfRule type="cellIs" dxfId="1" priority="14" operator="greaterThan">
      <formula>0</formula>
    </cfRule>
    <cfRule type="cellIs" dxfId="0" priority="15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>
      <pane ySplit="3" topLeftCell="A4" activePane="bottomLeft" state="frozen"/>
      <selection pane="bottomLeft" activeCell="E12" sqref="E12"/>
    </sheetView>
  </sheetViews>
  <sheetFormatPr defaultColWidth="11.25" defaultRowHeight="15" customHeight="1" x14ac:dyDescent="0.25"/>
  <cols>
    <col min="1" max="1" width="13.5" style="28" customWidth="1"/>
    <col min="2" max="4" width="10.625" style="28" customWidth="1"/>
    <col min="5" max="5" width="34.375" style="28" customWidth="1"/>
    <col min="6" max="26" width="10.625" style="28" customWidth="1"/>
    <col min="27" max="16384" width="11.25" style="28"/>
  </cols>
  <sheetData>
    <row r="1" spans="2:8" ht="15.75" customHeight="1" x14ac:dyDescent="0.25"/>
    <row r="2" spans="2:8" ht="15.75" customHeight="1" x14ac:dyDescent="0.35">
      <c r="B2" s="34" t="s">
        <v>33</v>
      </c>
      <c r="C2" s="34"/>
      <c r="D2" s="34"/>
      <c r="E2" s="34"/>
      <c r="F2" s="34"/>
      <c r="G2" s="34"/>
      <c r="H2" s="34"/>
    </row>
    <row r="3" spans="2:8" ht="15.75" customHeight="1" x14ac:dyDescent="0.25"/>
    <row r="4" spans="2:8" ht="15.75" customHeight="1" x14ac:dyDescent="0.25">
      <c r="B4" s="29" t="s">
        <v>34</v>
      </c>
      <c r="C4" s="29" t="s">
        <v>35</v>
      </c>
      <c r="D4" s="29" t="s">
        <v>36</v>
      </c>
      <c r="E4" s="29" t="s">
        <v>37</v>
      </c>
      <c r="F4" s="29" t="s">
        <v>38</v>
      </c>
      <c r="H4" s="29" t="s">
        <v>39</v>
      </c>
    </row>
    <row r="5" spans="2:8" ht="15.75" customHeight="1" x14ac:dyDescent="0.25">
      <c r="B5" s="30">
        <v>44562</v>
      </c>
      <c r="C5" s="31" t="str">
        <f t="shared" ref="C5:C57" si="0">TEXT(B5,"MMMM")</f>
        <v>January</v>
      </c>
      <c r="D5" s="31" t="s">
        <v>23</v>
      </c>
      <c r="E5" s="31" t="s">
        <v>40</v>
      </c>
      <c r="F5" s="32">
        <v>1250</v>
      </c>
      <c r="H5" s="33" t="s">
        <v>16</v>
      </c>
    </row>
    <row r="6" spans="2:8" ht="15.75" customHeight="1" x14ac:dyDescent="0.25">
      <c r="B6" s="30">
        <v>44562</v>
      </c>
      <c r="C6" s="31" t="str">
        <f t="shared" si="0"/>
        <v>January</v>
      </c>
      <c r="D6" s="31" t="s">
        <v>24</v>
      </c>
      <c r="E6" s="31" t="s">
        <v>41</v>
      </c>
      <c r="F6" s="32">
        <v>140</v>
      </c>
      <c r="H6" s="33" t="s">
        <v>17</v>
      </c>
    </row>
    <row r="7" spans="2:8" ht="15.75" customHeight="1" x14ac:dyDescent="0.25">
      <c r="B7" s="30">
        <v>44562</v>
      </c>
      <c r="C7" s="31" t="str">
        <f t="shared" si="0"/>
        <v>January</v>
      </c>
      <c r="D7" s="31" t="s">
        <v>25</v>
      </c>
      <c r="E7" s="31" t="s">
        <v>42</v>
      </c>
      <c r="F7" s="32">
        <v>52</v>
      </c>
      <c r="H7" s="33" t="s">
        <v>18</v>
      </c>
    </row>
    <row r="8" spans="2:8" ht="15.75" customHeight="1" x14ac:dyDescent="0.25">
      <c r="B8" s="30">
        <v>44569</v>
      </c>
      <c r="C8" s="31" t="str">
        <f t="shared" si="0"/>
        <v>January</v>
      </c>
      <c r="D8" s="31" t="s">
        <v>26</v>
      </c>
      <c r="E8" s="31" t="s">
        <v>43</v>
      </c>
      <c r="F8" s="32">
        <v>449</v>
      </c>
      <c r="H8" s="33" t="s">
        <v>19</v>
      </c>
    </row>
    <row r="9" spans="2:8" ht="15.75" customHeight="1" x14ac:dyDescent="0.25">
      <c r="B9" s="30">
        <v>44572</v>
      </c>
      <c r="C9" s="31" t="str">
        <f t="shared" si="0"/>
        <v>January</v>
      </c>
      <c r="D9" s="31" t="s">
        <v>27</v>
      </c>
      <c r="E9" s="31" t="s">
        <v>44</v>
      </c>
      <c r="F9" s="32">
        <v>245</v>
      </c>
      <c r="H9" s="33" t="s">
        <v>23</v>
      </c>
    </row>
    <row r="10" spans="2:8" ht="15.75" customHeight="1" x14ac:dyDescent="0.25">
      <c r="B10" s="30">
        <v>44573</v>
      </c>
      <c r="C10" s="31" t="str">
        <f t="shared" si="0"/>
        <v>January</v>
      </c>
      <c r="D10" s="31" t="s">
        <v>27</v>
      </c>
      <c r="E10" s="31" t="s">
        <v>45</v>
      </c>
      <c r="F10" s="32">
        <v>168</v>
      </c>
      <c r="H10" s="33" t="s">
        <v>24</v>
      </c>
    </row>
    <row r="11" spans="2:8" ht="15.75" customHeight="1" x14ac:dyDescent="0.25">
      <c r="B11" s="30">
        <v>44573</v>
      </c>
      <c r="C11" s="31" t="str">
        <f t="shared" si="0"/>
        <v>January</v>
      </c>
      <c r="D11" s="31" t="s">
        <v>27</v>
      </c>
      <c r="E11" s="31" t="s">
        <v>46</v>
      </c>
      <c r="F11" s="32">
        <v>149</v>
      </c>
      <c r="H11" s="33" t="s">
        <v>25</v>
      </c>
    </row>
    <row r="12" spans="2:8" ht="15.75" customHeight="1" x14ac:dyDescent="0.25">
      <c r="B12" s="30">
        <v>44575</v>
      </c>
      <c r="C12" s="31" t="str">
        <f t="shared" si="0"/>
        <v>January</v>
      </c>
      <c r="D12" s="31" t="s">
        <v>28</v>
      </c>
      <c r="E12" s="31" t="s">
        <v>47</v>
      </c>
      <c r="F12" s="32">
        <v>249</v>
      </c>
      <c r="H12" s="33" t="s">
        <v>26</v>
      </c>
    </row>
    <row r="13" spans="2:8" ht="15.75" customHeight="1" x14ac:dyDescent="0.25">
      <c r="B13" s="30">
        <v>44592</v>
      </c>
      <c r="C13" s="31" t="str">
        <f t="shared" si="0"/>
        <v>January</v>
      </c>
      <c r="D13" s="31" t="s">
        <v>17</v>
      </c>
      <c r="E13" s="31" t="s">
        <v>48</v>
      </c>
      <c r="F13" s="32">
        <v>850</v>
      </c>
      <c r="H13" s="33" t="s">
        <v>27</v>
      </c>
    </row>
    <row r="14" spans="2:8" ht="15.75" customHeight="1" x14ac:dyDescent="0.25">
      <c r="B14" s="30">
        <v>44592</v>
      </c>
      <c r="C14" s="31" t="str">
        <f t="shared" si="0"/>
        <v>January</v>
      </c>
      <c r="D14" s="31" t="s">
        <v>16</v>
      </c>
      <c r="E14" s="31" t="s">
        <v>49</v>
      </c>
      <c r="F14" s="32">
        <v>3500</v>
      </c>
      <c r="H14" s="33" t="s">
        <v>28</v>
      </c>
    </row>
    <row r="15" spans="2:8" ht="15.75" customHeight="1" x14ac:dyDescent="0.25">
      <c r="B15" s="30">
        <v>44592</v>
      </c>
      <c r="C15" s="31" t="str">
        <f t="shared" si="0"/>
        <v>January</v>
      </c>
      <c r="D15" s="31" t="s">
        <v>18</v>
      </c>
      <c r="E15" s="31" t="s">
        <v>50</v>
      </c>
      <c r="F15" s="32">
        <v>199</v>
      </c>
    </row>
    <row r="16" spans="2:8" ht="15.75" customHeight="1" x14ac:dyDescent="0.25">
      <c r="B16" s="30">
        <v>44593</v>
      </c>
      <c r="C16" s="31" t="str">
        <f t="shared" si="0"/>
        <v>February</v>
      </c>
      <c r="D16" s="31" t="s">
        <v>23</v>
      </c>
      <c r="E16" s="31" t="s">
        <v>40</v>
      </c>
      <c r="F16" s="32">
        <v>1250</v>
      </c>
    </row>
    <row r="17" spans="2:6" ht="15.75" customHeight="1" x14ac:dyDescent="0.25">
      <c r="B17" s="30">
        <v>44593</v>
      </c>
      <c r="C17" s="31" t="str">
        <f t="shared" si="0"/>
        <v>February</v>
      </c>
      <c r="D17" s="31" t="s">
        <v>24</v>
      </c>
      <c r="E17" s="31" t="s">
        <v>51</v>
      </c>
      <c r="F17" s="32">
        <v>105</v>
      </c>
    </row>
    <row r="18" spans="2:6" ht="15.75" customHeight="1" x14ac:dyDescent="0.25">
      <c r="B18" s="30">
        <v>44593</v>
      </c>
      <c r="C18" s="31" t="str">
        <f t="shared" si="0"/>
        <v>February</v>
      </c>
      <c r="D18" s="31" t="s">
        <v>25</v>
      </c>
      <c r="E18" s="31" t="s">
        <v>42</v>
      </c>
      <c r="F18" s="32">
        <v>52</v>
      </c>
    </row>
    <row r="19" spans="2:6" ht="15.75" customHeight="1" x14ac:dyDescent="0.25">
      <c r="B19" s="30">
        <v>44600</v>
      </c>
      <c r="C19" s="31" t="str">
        <f t="shared" si="0"/>
        <v>February</v>
      </c>
      <c r="D19" s="31" t="s">
        <v>26</v>
      </c>
      <c r="E19" s="31" t="s">
        <v>43</v>
      </c>
      <c r="F19" s="32">
        <v>305</v>
      </c>
    </row>
    <row r="20" spans="2:6" ht="15.75" customHeight="1" x14ac:dyDescent="0.25">
      <c r="B20" s="30">
        <v>44603</v>
      </c>
      <c r="C20" s="31" t="str">
        <f t="shared" si="0"/>
        <v>February</v>
      </c>
      <c r="D20" s="31" t="s">
        <v>27</v>
      </c>
      <c r="E20" s="31" t="s">
        <v>52</v>
      </c>
      <c r="F20" s="32">
        <v>28</v>
      </c>
    </row>
    <row r="21" spans="2:6" ht="15.75" customHeight="1" x14ac:dyDescent="0.25">
      <c r="B21" s="30">
        <v>44604</v>
      </c>
      <c r="C21" s="31" t="str">
        <f t="shared" si="0"/>
        <v>February</v>
      </c>
      <c r="D21" s="31" t="s">
        <v>27</v>
      </c>
      <c r="E21" s="31" t="s">
        <v>53</v>
      </c>
      <c r="F21" s="32">
        <v>99</v>
      </c>
    </row>
    <row r="22" spans="2:6" ht="15.75" customHeight="1" x14ac:dyDescent="0.25">
      <c r="B22" s="30">
        <v>44604</v>
      </c>
      <c r="C22" s="31" t="str">
        <f t="shared" si="0"/>
        <v>February</v>
      </c>
      <c r="D22" s="31" t="s">
        <v>27</v>
      </c>
      <c r="E22" s="31" t="s">
        <v>54</v>
      </c>
      <c r="F22" s="32">
        <v>67</v>
      </c>
    </row>
    <row r="23" spans="2:6" ht="15.75" customHeight="1" x14ac:dyDescent="0.25">
      <c r="B23" s="30">
        <v>44606</v>
      </c>
      <c r="C23" s="31" t="str">
        <f t="shared" si="0"/>
        <v>February</v>
      </c>
      <c r="D23" s="31" t="s">
        <v>28</v>
      </c>
      <c r="E23" s="31" t="s">
        <v>55</v>
      </c>
      <c r="F23" s="32">
        <v>18</v>
      </c>
    </row>
    <row r="24" spans="2:6" ht="15.75" customHeight="1" x14ac:dyDescent="0.25">
      <c r="B24" s="30">
        <v>44620</v>
      </c>
      <c r="C24" s="31" t="str">
        <f t="shared" si="0"/>
        <v>February</v>
      </c>
      <c r="D24" s="31" t="s">
        <v>17</v>
      </c>
      <c r="E24" s="31" t="s">
        <v>48</v>
      </c>
      <c r="F24" s="32">
        <v>1025</v>
      </c>
    </row>
    <row r="25" spans="2:6" ht="15.75" customHeight="1" x14ac:dyDescent="0.25">
      <c r="B25" s="30">
        <v>44620</v>
      </c>
      <c r="C25" s="31" t="str">
        <f t="shared" si="0"/>
        <v>February</v>
      </c>
      <c r="D25" s="31" t="s">
        <v>16</v>
      </c>
      <c r="E25" s="31" t="s">
        <v>49</v>
      </c>
      <c r="F25" s="32">
        <v>3500</v>
      </c>
    </row>
    <row r="26" spans="2:6" ht="15.75" customHeight="1" x14ac:dyDescent="0.25">
      <c r="B26" s="30">
        <v>44620</v>
      </c>
      <c r="C26" s="31" t="str">
        <f t="shared" si="0"/>
        <v>February</v>
      </c>
      <c r="D26" s="31" t="s">
        <v>18</v>
      </c>
      <c r="E26" s="31" t="s">
        <v>50</v>
      </c>
      <c r="F26" s="32">
        <v>228</v>
      </c>
    </row>
    <row r="27" spans="2:6" ht="15.75" customHeight="1" x14ac:dyDescent="0.25">
      <c r="B27" s="30">
        <v>44620</v>
      </c>
      <c r="C27" s="31" t="str">
        <f t="shared" si="0"/>
        <v>February</v>
      </c>
      <c r="D27" s="31" t="s">
        <v>19</v>
      </c>
      <c r="E27" s="31" t="s">
        <v>56</v>
      </c>
      <c r="F27" s="32">
        <v>195</v>
      </c>
    </row>
    <row r="28" spans="2:6" ht="15.75" customHeight="1" x14ac:dyDescent="0.25">
      <c r="B28" s="30">
        <v>44621</v>
      </c>
      <c r="C28" s="31" t="str">
        <f t="shared" si="0"/>
        <v>March</v>
      </c>
      <c r="D28" s="31" t="s">
        <v>23</v>
      </c>
      <c r="E28" s="31" t="s">
        <v>40</v>
      </c>
      <c r="F28" s="32">
        <v>1250</v>
      </c>
    </row>
    <row r="29" spans="2:6" ht="15.75" customHeight="1" x14ac:dyDescent="0.25">
      <c r="B29" s="30">
        <v>44621</v>
      </c>
      <c r="C29" s="31" t="str">
        <f t="shared" si="0"/>
        <v>March</v>
      </c>
      <c r="D29" s="31" t="s">
        <v>24</v>
      </c>
      <c r="E29" s="31" t="s">
        <v>51</v>
      </c>
      <c r="F29" s="32">
        <v>110</v>
      </c>
    </row>
    <row r="30" spans="2:6" ht="15.75" customHeight="1" x14ac:dyDescent="0.25">
      <c r="B30" s="30">
        <v>44621</v>
      </c>
      <c r="C30" s="31" t="str">
        <f t="shared" si="0"/>
        <v>March</v>
      </c>
      <c r="D30" s="31" t="s">
        <v>25</v>
      </c>
      <c r="E30" s="31" t="s">
        <v>42</v>
      </c>
      <c r="F30" s="32">
        <v>52</v>
      </c>
    </row>
    <row r="31" spans="2:6" ht="15.75" customHeight="1" x14ac:dyDescent="0.25">
      <c r="B31" s="30">
        <v>44628</v>
      </c>
      <c r="C31" s="31" t="str">
        <f t="shared" si="0"/>
        <v>March</v>
      </c>
      <c r="D31" s="31" t="s">
        <v>26</v>
      </c>
      <c r="E31" s="31" t="s">
        <v>43</v>
      </c>
      <c r="F31" s="32">
        <v>208</v>
      </c>
    </row>
    <row r="32" spans="2:6" ht="15.75" customHeight="1" x14ac:dyDescent="0.25">
      <c r="B32" s="30">
        <v>44631</v>
      </c>
      <c r="C32" s="31" t="str">
        <f t="shared" si="0"/>
        <v>March</v>
      </c>
      <c r="D32" s="31" t="s">
        <v>27</v>
      </c>
      <c r="E32" s="31" t="s">
        <v>57</v>
      </c>
      <c r="F32" s="32">
        <v>188</v>
      </c>
    </row>
    <row r="33" spans="2:6" ht="15.75" customHeight="1" x14ac:dyDescent="0.25">
      <c r="B33" s="30">
        <v>44632</v>
      </c>
      <c r="C33" s="31" t="str">
        <f t="shared" si="0"/>
        <v>March</v>
      </c>
      <c r="D33" s="31" t="s">
        <v>27</v>
      </c>
      <c r="E33" s="31" t="s">
        <v>58</v>
      </c>
      <c r="F33" s="32">
        <v>168</v>
      </c>
    </row>
    <row r="34" spans="2:6" ht="15.75" customHeight="1" x14ac:dyDescent="0.25">
      <c r="B34" s="30">
        <v>44632</v>
      </c>
      <c r="C34" s="31" t="str">
        <f t="shared" si="0"/>
        <v>March</v>
      </c>
      <c r="D34" s="31" t="s">
        <v>27</v>
      </c>
      <c r="E34" s="31" t="s">
        <v>59</v>
      </c>
      <c r="F34" s="32">
        <v>49</v>
      </c>
    </row>
    <row r="35" spans="2:6" ht="15.75" customHeight="1" x14ac:dyDescent="0.25">
      <c r="B35" s="30">
        <v>44634</v>
      </c>
      <c r="C35" s="31" t="str">
        <f t="shared" si="0"/>
        <v>March</v>
      </c>
      <c r="D35" s="31" t="s">
        <v>28</v>
      </c>
      <c r="E35" s="31" t="s">
        <v>47</v>
      </c>
      <c r="F35" s="32">
        <v>199</v>
      </c>
    </row>
    <row r="36" spans="2:6" ht="15.75" customHeight="1" x14ac:dyDescent="0.25">
      <c r="B36" s="30">
        <v>44648</v>
      </c>
      <c r="C36" s="31" t="str">
        <f t="shared" si="0"/>
        <v>March</v>
      </c>
      <c r="D36" s="31" t="s">
        <v>17</v>
      </c>
      <c r="E36" s="31" t="s">
        <v>48</v>
      </c>
      <c r="F36" s="32">
        <v>999</v>
      </c>
    </row>
    <row r="37" spans="2:6" ht="15.75" customHeight="1" x14ac:dyDescent="0.25">
      <c r="B37" s="30">
        <v>44648</v>
      </c>
      <c r="C37" s="31" t="str">
        <f t="shared" si="0"/>
        <v>March</v>
      </c>
      <c r="D37" s="31" t="s">
        <v>16</v>
      </c>
      <c r="E37" s="31" t="s">
        <v>49</v>
      </c>
      <c r="F37" s="32">
        <v>3500</v>
      </c>
    </row>
    <row r="38" spans="2:6" ht="15.75" customHeight="1" x14ac:dyDescent="0.25">
      <c r="B38" s="30">
        <v>44648</v>
      </c>
      <c r="C38" s="31" t="str">
        <f t="shared" si="0"/>
        <v>March</v>
      </c>
      <c r="D38" s="31" t="s">
        <v>19</v>
      </c>
      <c r="E38" s="31" t="s">
        <v>56</v>
      </c>
      <c r="F38" s="32">
        <v>299</v>
      </c>
    </row>
    <row r="39" spans="2:6" ht="15.75" customHeight="1" x14ac:dyDescent="0.25">
      <c r="B39" s="30">
        <v>44648</v>
      </c>
      <c r="C39" s="31" t="str">
        <f t="shared" si="0"/>
        <v>March</v>
      </c>
      <c r="D39" s="31" t="s">
        <v>18</v>
      </c>
      <c r="E39" s="31" t="s">
        <v>50</v>
      </c>
      <c r="F39" s="32">
        <v>59</v>
      </c>
    </row>
    <row r="40" spans="2:6" ht="15.75" customHeight="1" x14ac:dyDescent="0.25">
      <c r="B40" s="30">
        <v>44652</v>
      </c>
      <c r="C40" s="31" t="str">
        <f t="shared" si="0"/>
        <v>April</v>
      </c>
      <c r="D40" s="31" t="s">
        <v>23</v>
      </c>
      <c r="E40" s="31" t="s">
        <v>40</v>
      </c>
      <c r="F40" s="32">
        <v>1250</v>
      </c>
    </row>
    <row r="41" spans="2:6" ht="15.75" customHeight="1" x14ac:dyDescent="0.25">
      <c r="B41" s="30">
        <v>44652</v>
      </c>
      <c r="C41" s="31" t="str">
        <f t="shared" si="0"/>
        <v>April</v>
      </c>
      <c r="D41" s="31" t="s">
        <v>24</v>
      </c>
      <c r="E41" s="31" t="s">
        <v>41</v>
      </c>
      <c r="F41" s="32">
        <v>140</v>
      </c>
    </row>
    <row r="42" spans="2:6" ht="15.75" customHeight="1" x14ac:dyDescent="0.25">
      <c r="B42" s="30">
        <v>44652</v>
      </c>
      <c r="C42" s="31" t="str">
        <f t="shared" si="0"/>
        <v>April</v>
      </c>
      <c r="D42" s="31" t="s">
        <v>25</v>
      </c>
      <c r="E42" s="31" t="s">
        <v>42</v>
      </c>
      <c r="F42" s="32">
        <v>52</v>
      </c>
    </row>
    <row r="43" spans="2:6" ht="15.75" customHeight="1" x14ac:dyDescent="0.25">
      <c r="B43" s="30">
        <v>44659</v>
      </c>
      <c r="C43" s="31" t="str">
        <f t="shared" si="0"/>
        <v>April</v>
      </c>
      <c r="D43" s="31" t="s">
        <v>26</v>
      </c>
      <c r="E43" s="31" t="s">
        <v>43</v>
      </c>
      <c r="F43" s="32">
        <v>449</v>
      </c>
    </row>
    <row r="44" spans="2:6" ht="15.75" customHeight="1" x14ac:dyDescent="0.25">
      <c r="B44" s="30">
        <v>44659</v>
      </c>
      <c r="C44" s="31" t="str">
        <f t="shared" si="0"/>
        <v>April</v>
      </c>
      <c r="D44" s="31" t="s">
        <v>19</v>
      </c>
      <c r="E44" s="31" t="s">
        <v>56</v>
      </c>
      <c r="F44" s="32">
        <v>359</v>
      </c>
    </row>
    <row r="45" spans="2:6" ht="15.75" customHeight="1" x14ac:dyDescent="0.25">
      <c r="B45" s="30">
        <v>44662</v>
      </c>
      <c r="C45" s="31" t="str">
        <f t="shared" si="0"/>
        <v>April</v>
      </c>
      <c r="D45" s="31" t="s">
        <v>27</v>
      </c>
      <c r="E45" s="31" t="s">
        <v>60</v>
      </c>
      <c r="F45" s="32">
        <v>245</v>
      </c>
    </row>
    <row r="46" spans="2:6" ht="15.75" customHeight="1" x14ac:dyDescent="0.25">
      <c r="B46" s="30">
        <v>44663</v>
      </c>
      <c r="C46" s="31" t="str">
        <f t="shared" si="0"/>
        <v>April</v>
      </c>
      <c r="D46" s="31" t="s">
        <v>27</v>
      </c>
      <c r="E46" s="31" t="s">
        <v>45</v>
      </c>
      <c r="F46" s="32">
        <v>168</v>
      </c>
    </row>
    <row r="47" spans="2:6" ht="15.75" customHeight="1" x14ac:dyDescent="0.25">
      <c r="B47" s="30">
        <v>44663</v>
      </c>
      <c r="C47" s="31" t="str">
        <f t="shared" si="0"/>
        <v>April</v>
      </c>
      <c r="D47" s="31" t="s">
        <v>27</v>
      </c>
      <c r="E47" s="31" t="s">
        <v>61</v>
      </c>
      <c r="F47" s="32">
        <v>49</v>
      </c>
    </row>
    <row r="48" spans="2:6" ht="15.75" customHeight="1" x14ac:dyDescent="0.25">
      <c r="B48" s="30">
        <v>44665</v>
      </c>
      <c r="C48" s="31" t="str">
        <f t="shared" si="0"/>
        <v>April</v>
      </c>
      <c r="D48" s="31" t="s">
        <v>28</v>
      </c>
      <c r="E48" s="31" t="s">
        <v>47</v>
      </c>
      <c r="F48" s="32">
        <v>249</v>
      </c>
    </row>
    <row r="49" spans="2:6" ht="15.75" customHeight="1" x14ac:dyDescent="0.25">
      <c r="B49" s="30">
        <v>44679</v>
      </c>
      <c r="C49" s="31" t="str">
        <f t="shared" si="0"/>
        <v>April</v>
      </c>
      <c r="D49" s="31" t="s">
        <v>17</v>
      </c>
      <c r="E49" s="31" t="s">
        <v>48</v>
      </c>
      <c r="F49" s="32">
        <v>1243</v>
      </c>
    </row>
    <row r="50" spans="2:6" ht="15.75" customHeight="1" x14ac:dyDescent="0.25">
      <c r="B50" s="30">
        <v>44679</v>
      </c>
      <c r="C50" s="31" t="str">
        <f t="shared" si="0"/>
        <v>April</v>
      </c>
      <c r="D50" s="31" t="s">
        <v>16</v>
      </c>
      <c r="E50" s="31" t="s">
        <v>49</v>
      </c>
      <c r="F50" s="32">
        <v>3500</v>
      </c>
    </row>
    <row r="51" spans="2:6" ht="15.75" customHeight="1" x14ac:dyDescent="0.25">
      <c r="B51" s="30">
        <v>44679</v>
      </c>
      <c r="C51" s="31" t="str">
        <f t="shared" si="0"/>
        <v>April</v>
      </c>
      <c r="D51" s="31" t="s">
        <v>18</v>
      </c>
      <c r="E51" s="31" t="s">
        <v>50</v>
      </c>
      <c r="F51" s="32">
        <v>258</v>
      </c>
    </row>
    <row r="52" spans="2:6" ht="15.75" customHeight="1" x14ac:dyDescent="0.25">
      <c r="B52" s="30">
        <v>44682</v>
      </c>
      <c r="C52" s="31" t="str">
        <f t="shared" si="0"/>
        <v>May</v>
      </c>
      <c r="D52" s="31" t="s">
        <v>23</v>
      </c>
      <c r="E52" s="31" t="s">
        <v>40</v>
      </c>
      <c r="F52" s="32">
        <v>1250</v>
      </c>
    </row>
    <row r="53" spans="2:6" ht="15.75" customHeight="1" x14ac:dyDescent="0.25">
      <c r="B53" s="30">
        <v>44682</v>
      </c>
      <c r="C53" s="31" t="str">
        <f t="shared" si="0"/>
        <v>May</v>
      </c>
      <c r="D53" s="31" t="s">
        <v>24</v>
      </c>
      <c r="E53" s="31" t="s">
        <v>41</v>
      </c>
      <c r="F53" s="32">
        <v>152</v>
      </c>
    </row>
    <row r="54" spans="2:6" ht="15.75" customHeight="1" x14ac:dyDescent="0.25">
      <c r="B54" s="30">
        <v>44682</v>
      </c>
      <c r="C54" s="31" t="str">
        <f t="shared" si="0"/>
        <v>May</v>
      </c>
      <c r="D54" s="31" t="s">
        <v>25</v>
      </c>
      <c r="E54" s="31" t="s">
        <v>42</v>
      </c>
      <c r="F54" s="32">
        <v>52</v>
      </c>
    </row>
    <row r="55" spans="2:6" ht="15.75" customHeight="1" x14ac:dyDescent="0.25">
      <c r="B55" s="30">
        <v>44689</v>
      </c>
      <c r="C55" s="31" t="str">
        <f t="shared" si="0"/>
        <v>May</v>
      </c>
      <c r="D55" s="31" t="s">
        <v>26</v>
      </c>
      <c r="E55" s="31" t="s">
        <v>43</v>
      </c>
      <c r="F55" s="32">
        <v>449</v>
      </c>
    </row>
    <row r="56" spans="2:6" ht="15.75" customHeight="1" x14ac:dyDescent="0.25">
      <c r="B56" s="30">
        <v>44692</v>
      </c>
      <c r="C56" s="31" t="str">
        <f t="shared" si="0"/>
        <v>May</v>
      </c>
      <c r="D56" s="31" t="s">
        <v>27</v>
      </c>
      <c r="E56" s="31" t="s">
        <v>44</v>
      </c>
      <c r="F56" s="32">
        <v>245</v>
      </c>
    </row>
    <row r="57" spans="2:6" ht="15.75" customHeight="1" x14ac:dyDescent="0.25">
      <c r="B57" s="30">
        <v>44693</v>
      </c>
      <c r="C57" s="31" t="str">
        <f t="shared" si="0"/>
        <v>May</v>
      </c>
      <c r="D57" s="31" t="s">
        <v>27</v>
      </c>
      <c r="E57" s="31" t="s">
        <v>45</v>
      </c>
      <c r="F57" s="32">
        <v>168</v>
      </c>
    </row>
    <row r="58" spans="2:6" ht="15.75" customHeight="1" x14ac:dyDescent="0.25">
      <c r="B58" s="30">
        <v>44693</v>
      </c>
      <c r="C58" s="31" t="str">
        <f>TEXT(B55,"MMMM")</f>
        <v>May</v>
      </c>
      <c r="D58" s="31" t="s">
        <v>27</v>
      </c>
      <c r="E58" s="31" t="s">
        <v>62</v>
      </c>
      <c r="F58" s="32">
        <v>233</v>
      </c>
    </row>
    <row r="59" spans="2:6" ht="15.75" customHeight="1" x14ac:dyDescent="0.25">
      <c r="B59" s="30">
        <v>44695</v>
      </c>
      <c r="C59" s="31" t="str">
        <f t="shared" ref="C59:C95" si="1">TEXT(B59,"MMMM")</f>
        <v>May</v>
      </c>
      <c r="D59" s="31" t="s">
        <v>28</v>
      </c>
      <c r="E59" s="31" t="s">
        <v>47</v>
      </c>
      <c r="F59" s="32">
        <v>249</v>
      </c>
    </row>
    <row r="60" spans="2:6" ht="15.75" customHeight="1" x14ac:dyDescent="0.25">
      <c r="B60" s="30">
        <v>44709</v>
      </c>
      <c r="C60" s="31" t="str">
        <f t="shared" si="1"/>
        <v>May</v>
      </c>
      <c r="D60" s="31" t="s">
        <v>17</v>
      </c>
      <c r="E60" s="31" t="s">
        <v>48</v>
      </c>
      <c r="F60" s="32">
        <v>1450</v>
      </c>
    </row>
    <row r="61" spans="2:6" ht="15.75" customHeight="1" x14ac:dyDescent="0.25">
      <c r="B61" s="30">
        <v>44709</v>
      </c>
      <c r="C61" s="31" t="str">
        <f t="shared" si="1"/>
        <v>May</v>
      </c>
      <c r="D61" s="31" t="s">
        <v>16</v>
      </c>
      <c r="E61" s="31" t="s">
        <v>49</v>
      </c>
      <c r="F61" s="32">
        <v>3500</v>
      </c>
    </row>
    <row r="62" spans="2:6" ht="15.75" customHeight="1" x14ac:dyDescent="0.25">
      <c r="B62" s="30">
        <v>44709</v>
      </c>
      <c r="C62" s="31" t="str">
        <f t="shared" si="1"/>
        <v>May</v>
      </c>
      <c r="D62" s="31" t="s">
        <v>18</v>
      </c>
      <c r="E62" s="31" t="s">
        <v>50</v>
      </c>
      <c r="F62" s="32">
        <v>366</v>
      </c>
    </row>
    <row r="63" spans="2:6" ht="15.75" customHeight="1" x14ac:dyDescent="0.25">
      <c r="B63" s="30">
        <v>44710</v>
      </c>
      <c r="C63" s="31" t="str">
        <f t="shared" si="1"/>
        <v>May</v>
      </c>
      <c r="D63" s="31" t="s">
        <v>18</v>
      </c>
      <c r="E63" s="31" t="s">
        <v>63</v>
      </c>
      <c r="F63" s="32">
        <v>1000</v>
      </c>
    </row>
    <row r="64" spans="2:6" ht="15.75" customHeight="1" x14ac:dyDescent="0.25">
      <c r="B64" s="30">
        <v>44713</v>
      </c>
      <c r="C64" s="31" t="str">
        <f t="shared" si="1"/>
        <v>June</v>
      </c>
      <c r="D64" s="31" t="s">
        <v>23</v>
      </c>
      <c r="E64" s="31" t="s">
        <v>40</v>
      </c>
      <c r="F64" s="32">
        <v>1250</v>
      </c>
    </row>
    <row r="65" spans="2:6" ht="15.75" customHeight="1" x14ac:dyDescent="0.25">
      <c r="B65" s="30">
        <v>44713</v>
      </c>
      <c r="C65" s="31" t="str">
        <f t="shared" si="1"/>
        <v>June</v>
      </c>
      <c r="D65" s="31" t="s">
        <v>24</v>
      </c>
      <c r="E65" s="31" t="s">
        <v>41</v>
      </c>
      <c r="F65" s="32">
        <v>152</v>
      </c>
    </row>
    <row r="66" spans="2:6" ht="15.75" customHeight="1" x14ac:dyDescent="0.25">
      <c r="B66" s="30">
        <v>44713</v>
      </c>
      <c r="C66" s="31" t="str">
        <f t="shared" si="1"/>
        <v>June</v>
      </c>
      <c r="D66" s="31" t="s">
        <v>25</v>
      </c>
      <c r="E66" s="31" t="s">
        <v>42</v>
      </c>
      <c r="F66" s="32">
        <v>52</v>
      </c>
    </row>
    <row r="67" spans="2:6" ht="15.75" customHeight="1" x14ac:dyDescent="0.25">
      <c r="B67" s="30">
        <v>44720</v>
      </c>
      <c r="C67" s="31" t="str">
        <f t="shared" si="1"/>
        <v>June</v>
      </c>
      <c r="D67" s="31" t="s">
        <v>26</v>
      </c>
      <c r="E67" s="31" t="s">
        <v>43</v>
      </c>
      <c r="F67" s="32">
        <v>560</v>
      </c>
    </row>
    <row r="68" spans="2:6" ht="15.75" customHeight="1" x14ac:dyDescent="0.25">
      <c r="B68" s="30">
        <v>44723</v>
      </c>
      <c r="C68" s="31" t="str">
        <f t="shared" si="1"/>
        <v>June</v>
      </c>
      <c r="D68" s="31" t="s">
        <v>27</v>
      </c>
      <c r="E68" s="31" t="s">
        <v>64</v>
      </c>
      <c r="F68" s="32">
        <v>280</v>
      </c>
    </row>
    <row r="69" spans="2:6" ht="15.75" customHeight="1" x14ac:dyDescent="0.25">
      <c r="B69" s="30">
        <v>44724</v>
      </c>
      <c r="C69" s="31" t="str">
        <f t="shared" si="1"/>
        <v>June</v>
      </c>
      <c r="D69" s="31" t="s">
        <v>27</v>
      </c>
      <c r="E69" s="31" t="s">
        <v>45</v>
      </c>
      <c r="F69" s="32">
        <v>250</v>
      </c>
    </row>
    <row r="70" spans="2:6" ht="15.75" customHeight="1" x14ac:dyDescent="0.25">
      <c r="B70" s="30">
        <v>44724</v>
      </c>
      <c r="C70" s="31" t="str">
        <f t="shared" si="1"/>
        <v>June</v>
      </c>
      <c r="D70" s="31" t="s">
        <v>27</v>
      </c>
      <c r="E70" s="31" t="s">
        <v>65</v>
      </c>
      <c r="F70" s="32">
        <v>99</v>
      </c>
    </row>
    <row r="71" spans="2:6" ht="15.75" customHeight="1" x14ac:dyDescent="0.25">
      <c r="B71" s="30">
        <v>44742</v>
      </c>
      <c r="C71" s="31" t="str">
        <f t="shared" si="1"/>
        <v>June</v>
      </c>
      <c r="D71" s="31" t="s">
        <v>17</v>
      </c>
      <c r="E71" s="31" t="s">
        <v>48</v>
      </c>
      <c r="F71" s="32">
        <v>2232</v>
      </c>
    </row>
    <row r="72" spans="2:6" ht="15.75" customHeight="1" x14ac:dyDescent="0.25">
      <c r="B72" s="30">
        <v>44742</v>
      </c>
      <c r="C72" s="31" t="str">
        <f t="shared" si="1"/>
        <v>June</v>
      </c>
      <c r="D72" s="31" t="s">
        <v>16</v>
      </c>
      <c r="E72" s="31" t="s">
        <v>49</v>
      </c>
      <c r="F72" s="32">
        <v>3500</v>
      </c>
    </row>
    <row r="73" spans="2:6" ht="15.75" customHeight="1" x14ac:dyDescent="0.25">
      <c r="B73" s="30">
        <v>44742</v>
      </c>
      <c r="C73" s="31" t="str">
        <f t="shared" si="1"/>
        <v>June</v>
      </c>
      <c r="D73" s="31" t="s">
        <v>18</v>
      </c>
      <c r="E73" s="31" t="s">
        <v>50</v>
      </c>
      <c r="F73" s="32">
        <v>199</v>
      </c>
    </row>
    <row r="74" spans="2:6" ht="15.75" customHeight="1" x14ac:dyDescent="0.25">
      <c r="B74" s="30">
        <v>44742</v>
      </c>
      <c r="C74" s="31" t="str">
        <f t="shared" si="1"/>
        <v>June</v>
      </c>
      <c r="D74" s="31" t="s">
        <v>19</v>
      </c>
      <c r="E74" s="31" t="s">
        <v>50</v>
      </c>
      <c r="F74" s="32">
        <v>250</v>
      </c>
    </row>
    <row r="75" spans="2:6" ht="15.75" customHeight="1" x14ac:dyDescent="0.25">
      <c r="B75" s="30">
        <v>44743</v>
      </c>
      <c r="C75" s="31" t="str">
        <f t="shared" si="1"/>
        <v>July</v>
      </c>
      <c r="D75" s="31" t="s">
        <v>24</v>
      </c>
      <c r="E75" s="31" t="s">
        <v>51</v>
      </c>
      <c r="F75" s="32">
        <v>110</v>
      </c>
    </row>
    <row r="76" spans="2:6" ht="15.75" customHeight="1" x14ac:dyDescent="0.25">
      <c r="B76" s="30">
        <v>44743</v>
      </c>
      <c r="C76" s="31" t="str">
        <f t="shared" si="1"/>
        <v>July</v>
      </c>
      <c r="D76" s="31" t="s">
        <v>25</v>
      </c>
      <c r="E76" s="31" t="s">
        <v>42</v>
      </c>
      <c r="F76" s="32">
        <v>45</v>
      </c>
    </row>
    <row r="77" spans="2:6" ht="15.75" customHeight="1" x14ac:dyDescent="0.25">
      <c r="B77" s="30">
        <v>44743</v>
      </c>
      <c r="C77" s="31" t="str">
        <f t="shared" si="1"/>
        <v>July</v>
      </c>
      <c r="D77" s="31" t="s">
        <v>23</v>
      </c>
      <c r="E77" s="31" t="s">
        <v>40</v>
      </c>
      <c r="F77" s="32">
        <v>1250</v>
      </c>
    </row>
    <row r="78" spans="2:6" ht="15.75" customHeight="1" x14ac:dyDescent="0.25">
      <c r="B78" s="30">
        <v>44753</v>
      </c>
      <c r="C78" s="31" t="str">
        <f t="shared" si="1"/>
        <v>July</v>
      </c>
      <c r="D78" s="31" t="s">
        <v>26</v>
      </c>
      <c r="E78" s="31" t="s">
        <v>43</v>
      </c>
      <c r="F78" s="32">
        <v>208</v>
      </c>
    </row>
    <row r="79" spans="2:6" ht="15.75" customHeight="1" x14ac:dyDescent="0.25">
      <c r="B79" s="30">
        <v>44753</v>
      </c>
      <c r="C79" s="31" t="str">
        <f t="shared" si="1"/>
        <v>July</v>
      </c>
      <c r="D79" s="31" t="s">
        <v>27</v>
      </c>
      <c r="E79" s="31" t="s">
        <v>57</v>
      </c>
      <c r="F79" s="32">
        <v>245</v>
      </c>
    </row>
    <row r="80" spans="2:6" ht="15.75" customHeight="1" x14ac:dyDescent="0.25">
      <c r="B80" s="30">
        <v>44753</v>
      </c>
      <c r="C80" s="31" t="str">
        <f t="shared" si="1"/>
        <v>July</v>
      </c>
      <c r="D80" s="31" t="s">
        <v>27</v>
      </c>
      <c r="E80" s="31" t="s">
        <v>59</v>
      </c>
      <c r="F80" s="32">
        <v>49</v>
      </c>
    </row>
    <row r="81" spans="2:6" ht="15.75" customHeight="1" x14ac:dyDescent="0.25">
      <c r="B81" s="30">
        <v>44755</v>
      </c>
      <c r="C81" s="31" t="str">
        <f t="shared" si="1"/>
        <v>July</v>
      </c>
      <c r="D81" s="31" t="s">
        <v>28</v>
      </c>
      <c r="E81" s="31" t="s">
        <v>47</v>
      </c>
      <c r="F81" s="32">
        <v>399</v>
      </c>
    </row>
    <row r="82" spans="2:6" ht="15.75" customHeight="1" x14ac:dyDescent="0.25">
      <c r="B82" s="30">
        <v>44770</v>
      </c>
      <c r="C82" s="31" t="str">
        <f t="shared" si="1"/>
        <v>July</v>
      </c>
      <c r="D82" s="31" t="s">
        <v>17</v>
      </c>
      <c r="E82" s="31" t="s">
        <v>48</v>
      </c>
      <c r="F82" s="32">
        <v>2231</v>
      </c>
    </row>
    <row r="83" spans="2:6" ht="15.75" customHeight="1" x14ac:dyDescent="0.25">
      <c r="B83" s="30">
        <v>44770</v>
      </c>
      <c r="C83" s="31" t="str">
        <f t="shared" si="1"/>
        <v>July</v>
      </c>
      <c r="D83" s="31" t="s">
        <v>16</v>
      </c>
      <c r="E83" s="31" t="s">
        <v>49</v>
      </c>
      <c r="F83" s="32">
        <v>3500</v>
      </c>
    </row>
    <row r="84" spans="2:6" ht="15.75" customHeight="1" x14ac:dyDescent="0.25">
      <c r="B84" s="30">
        <v>44770</v>
      </c>
      <c r="C84" s="31" t="str">
        <f t="shared" si="1"/>
        <v>July</v>
      </c>
      <c r="D84" s="31" t="s">
        <v>19</v>
      </c>
      <c r="E84" s="31" t="s">
        <v>56</v>
      </c>
      <c r="F84" s="32">
        <v>215</v>
      </c>
    </row>
    <row r="85" spans="2:6" ht="15.75" customHeight="1" x14ac:dyDescent="0.25">
      <c r="B85" s="30">
        <v>44770</v>
      </c>
      <c r="C85" s="31" t="str">
        <f t="shared" si="1"/>
        <v>July</v>
      </c>
      <c r="D85" s="31" t="s">
        <v>18</v>
      </c>
      <c r="E85" s="31" t="s">
        <v>50</v>
      </c>
      <c r="F85" s="32">
        <v>59</v>
      </c>
    </row>
    <row r="86" spans="2:6" ht="15.75" customHeight="1" x14ac:dyDescent="0.25">
      <c r="B86" s="30">
        <v>44774</v>
      </c>
      <c r="C86" s="31" t="str">
        <f t="shared" si="1"/>
        <v>August</v>
      </c>
      <c r="D86" s="31" t="s">
        <v>24</v>
      </c>
      <c r="E86" s="31" t="s">
        <v>51</v>
      </c>
      <c r="F86" s="32">
        <v>110</v>
      </c>
    </row>
    <row r="87" spans="2:6" ht="15.75" customHeight="1" x14ac:dyDescent="0.25">
      <c r="B87" s="30">
        <v>44774</v>
      </c>
      <c r="C87" s="31" t="str">
        <f t="shared" si="1"/>
        <v>August</v>
      </c>
      <c r="D87" s="31" t="s">
        <v>23</v>
      </c>
      <c r="E87" s="31" t="s">
        <v>40</v>
      </c>
      <c r="F87" s="32">
        <v>1250</v>
      </c>
    </row>
    <row r="88" spans="2:6" ht="15.75" customHeight="1" x14ac:dyDescent="0.25">
      <c r="B88" s="30">
        <v>44774</v>
      </c>
      <c r="C88" s="31" t="str">
        <f t="shared" si="1"/>
        <v>August</v>
      </c>
      <c r="D88" s="31" t="s">
        <v>25</v>
      </c>
      <c r="E88" s="31" t="s">
        <v>42</v>
      </c>
      <c r="F88" s="32">
        <v>52</v>
      </c>
    </row>
    <row r="89" spans="2:6" ht="15.75" customHeight="1" x14ac:dyDescent="0.25">
      <c r="B89" s="30">
        <v>44774</v>
      </c>
      <c r="C89" s="31" t="str">
        <f t="shared" si="1"/>
        <v>August</v>
      </c>
      <c r="D89" s="31" t="s">
        <v>26</v>
      </c>
      <c r="E89" s="31" t="s">
        <v>43</v>
      </c>
      <c r="F89" s="32">
        <v>208</v>
      </c>
    </row>
    <row r="90" spans="2:6" ht="15.75" customHeight="1" x14ac:dyDescent="0.25">
      <c r="B90" s="30">
        <v>44789</v>
      </c>
      <c r="C90" s="31" t="str">
        <f t="shared" si="1"/>
        <v>August</v>
      </c>
      <c r="D90" s="31" t="s">
        <v>27</v>
      </c>
      <c r="E90" s="31" t="s">
        <v>66</v>
      </c>
      <c r="F90" s="32">
        <v>147</v>
      </c>
    </row>
    <row r="91" spans="2:6" ht="15.75" customHeight="1" x14ac:dyDescent="0.25">
      <c r="B91" s="30">
        <v>44789</v>
      </c>
      <c r="C91" s="31" t="str">
        <f t="shared" si="1"/>
        <v>August</v>
      </c>
      <c r="D91" s="31" t="s">
        <v>28</v>
      </c>
      <c r="E91" s="31" t="s">
        <v>67</v>
      </c>
      <c r="F91" s="32">
        <v>149</v>
      </c>
    </row>
    <row r="92" spans="2:6" ht="15.75" customHeight="1" x14ac:dyDescent="0.25">
      <c r="B92" s="30">
        <v>44789</v>
      </c>
      <c r="C92" s="31" t="str">
        <f t="shared" si="1"/>
        <v>August</v>
      </c>
      <c r="D92" s="31" t="s">
        <v>17</v>
      </c>
      <c r="E92" s="31" t="s">
        <v>48</v>
      </c>
      <c r="F92" s="32">
        <v>2300</v>
      </c>
    </row>
    <row r="93" spans="2:6" ht="15.75" customHeight="1" x14ac:dyDescent="0.25">
      <c r="B93" s="30">
        <v>44801</v>
      </c>
      <c r="C93" s="31" t="str">
        <f t="shared" si="1"/>
        <v>August</v>
      </c>
      <c r="D93" s="31" t="s">
        <v>16</v>
      </c>
      <c r="E93" s="31" t="s">
        <v>49</v>
      </c>
      <c r="F93" s="32">
        <v>3500</v>
      </c>
    </row>
    <row r="94" spans="2:6" ht="15.75" customHeight="1" x14ac:dyDescent="0.25">
      <c r="B94" s="30">
        <v>44801</v>
      </c>
      <c r="C94" s="31" t="str">
        <f t="shared" si="1"/>
        <v>August</v>
      </c>
      <c r="D94" s="31" t="s">
        <v>19</v>
      </c>
      <c r="E94" s="31" t="s">
        <v>56</v>
      </c>
      <c r="F94" s="32">
        <v>350</v>
      </c>
    </row>
    <row r="95" spans="2:6" ht="15.75" customHeight="1" x14ac:dyDescent="0.25">
      <c r="B95" s="30">
        <v>44801</v>
      </c>
      <c r="C95" s="31" t="str">
        <f t="shared" si="1"/>
        <v>August</v>
      </c>
      <c r="D95" s="31" t="s">
        <v>18</v>
      </c>
      <c r="E95" s="31" t="s">
        <v>50</v>
      </c>
      <c r="F95" s="32">
        <v>25</v>
      </c>
    </row>
    <row r="96" spans="2:6" ht="15.75" customHeight="1" x14ac:dyDescent="0.25"/>
    <row r="97" s="28" customFormat="1" ht="15.75" customHeight="1" x14ac:dyDescent="0.25"/>
    <row r="98" s="28" customFormat="1" ht="15.75" customHeight="1" x14ac:dyDescent="0.25"/>
    <row r="99" s="28" customFormat="1" ht="15.75" customHeight="1" x14ac:dyDescent="0.25"/>
    <row r="100" s="28" customFormat="1" ht="15.75" customHeight="1" x14ac:dyDescent="0.25"/>
    <row r="101" s="28" customFormat="1" ht="15.75" customHeight="1" x14ac:dyDescent="0.25"/>
    <row r="102" s="28" customFormat="1" ht="15.75" customHeight="1" x14ac:dyDescent="0.25"/>
    <row r="103" s="28" customFormat="1" ht="15.75" customHeight="1" x14ac:dyDescent="0.25"/>
    <row r="104" s="28" customFormat="1" ht="15.75" customHeight="1" x14ac:dyDescent="0.25"/>
    <row r="105" s="28" customFormat="1" ht="15.75" customHeight="1" x14ac:dyDescent="0.25"/>
    <row r="106" s="28" customFormat="1" ht="15.75" customHeight="1" x14ac:dyDescent="0.25"/>
    <row r="107" s="28" customFormat="1" ht="15.75" customHeight="1" x14ac:dyDescent="0.25"/>
    <row r="108" s="28" customFormat="1" ht="15.75" customHeight="1" x14ac:dyDescent="0.25"/>
    <row r="109" s="28" customFormat="1" ht="15.75" customHeight="1" x14ac:dyDescent="0.25"/>
    <row r="110" s="28" customFormat="1" ht="15.75" customHeight="1" x14ac:dyDescent="0.25"/>
    <row r="111" s="28" customFormat="1" ht="15.75" customHeight="1" x14ac:dyDescent="0.25"/>
    <row r="112" s="28" customFormat="1" ht="15.75" customHeight="1" x14ac:dyDescent="0.25"/>
    <row r="113" s="28" customFormat="1" ht="15.75" customHeight="1" x14ac:dyDescent="0.25"/>
    <row r="114" s="28" customFormat="1" ht="15.75" customHeight="1" x14ac:dyDescent="0.25"/>
    <row r="115" s="28" customFormat="1" ht="15.75" customHeight="1" x14ac:dyDescent="0.25"/>
    <row r="116" s="28" customFormat="1" ht="15.75" customHeight="1" x14ac:dyDescent="0.25"/>
    <row r="117" s="28" customFormat="1" ht="15.75" customHeight="1" x14ac:dyDescent="0.25"/>
    <row r="118" s="28" customFormat="1" ht="15.75" customHeight="1" x14ac:dyDescent="0.25"/>
    <row r="119" s="28" customFormat="1" ht="15.75" customHeight="1" x14ac:dyDescent="0.25"/>
    <row r="120" s="28" customFormat="1" ht="15.75" customHeight="1" x14ac:dyDescent="0.25"/>
    <row r="121" s="28" customFormat="1" ht="15.75" customHeight="1" x14ac:dyDescent="0.25"/>
    <row r="122" s="28" customFormat="1" ht="15.75" customHeight="1" x14ac:dyDescent="0.25"/>
    <row r="123" s="28" customFormat="1" ht="15.75" customHeight="1" x14ac:dyDescent="0.25"/>
    <row r="124" s="28" customFormat="1" ht="15.75" customHeight="1" x14ac:dyDescent="0.25"/>
    <row r="125" s="28" customFormat="1" ht="15.75" customHeight="1" x14ac:dyDescent="0.25"/>
    <row r="126" s="28" customFormat="1" ht="15.75" customHeight="1" x14ac:dyDescent="0.25"/>
    <row r="127" s="28" customFormat="1" ht="15.75" customHeight="1" x14ac:dyDescent="0.25"/>
    <row r="128" s="28" customFormat="1" ht="15.75" customHeight="1" x14ac:dyDescent="0.25"/>
    <row r="129" s="28" customFormat="1" ht="15.75" customHeight="1" x14ac:dyDescent="0.25"/>
    <row r="130" s="28" customFormat="1" ht="15.75" customHeight="1" x14ac:dyDescent="0.25"/>
    <row r="131" s="28" customFormat="1" ht="15.75" customHeight="1" x14ac:dyDescent="0.25"/>
    <row r="132" s="28" customFormat="1" ht="15.75" customHeight="1" x14ac:dyDescent="0.25"/>
    <row r="133" s="28" customFormat="1" ht="15.75" customHeight="1" x14ac:dyDescent="0.25"/>
    <row r="134" s="28" customFormat="1" ht="15.75" customHeight="1" x14ac:dyDescent="0.25"/>
    <row r="135" s="28" customFormat="1" ht="15.75" customHeight="1" x14ac:dyDescent="0.25"/>
    <row r="136" s="28" customFormat="1" ht="15.75" customHeight="1" x14ac:dyDescent="0.25"/>
    <row r="137" s="28" customFormat="1" ht="15.75" customHeight="1" x14ac:dyDescent="0.25"/>
    <row r="138" s="28" customFormat="1" ht="15.75" customHeight="1" x14ac:dyDescent="0.25"/>
    <row r="139" s="28" customFormat="1" ht="15.75" customHeight="1" x14ac:dyDescent="0.25"/>
    <row r="140" s="28" customFormat="1" ht="15.75" customHeight="1" x14ac:dyDescent="0.25"/>
    <row r="141" s="28" customFormat="1" ht="15.75" customHeight="1" x14ac:dyDescent="0.25"/>
    <row r="142" s="28" customFormat="1" ht="15.75" customHeight="1" x14ac:dyDescent="0.25"/>
    <row r="143" s="28" customFormat="1" ht="15.75" customHeight="1" x14ac:dyDescent="0.25"/>
    <row r="144" s="28" customFormat="1" ht="15.75" customHeight="1" x14ac:dyDescent="0.25"/>
    <row r="145" s="28" customFormat="1" ht="15.75" customHeight="1" x14ac:dyDescent="0.25"/>
    <row r="146" s="28" customFormat="1" ht="15.75" customHeight="1" x14ac:dyDescent="0.25"/>
    <row r="147" s="28" customFormat="1" ht="15.75" customHeight="1" x14ac:dyDescent="0.25"/>
    <row r="148" s="28" customFormat="1" ht="15.75" customHeight="1" x14ac:dyDescent="0.25"/>
    <row r="149" s="28" customFormat="1" ht="15.75" customHeight="1" x14ac:dyDescent="0.25"/>
    <row r="150" s="28" customFormat="1" ht="15.75" customHeight="1" x14ac:dyDescent="0.25"/>
    <row r="151" s="28" customFormat="1" ht="15.75" customHeight="1" x14ac:dyDescent="0.25"/>
    <row r="152" s="28" customFormat="1" ht="15.75" customHeight="1" x14ac:dyDescent="0.25"/>
    <row r="153" s="28" customFormat="1" ht="15.75" customHeight="1" x14ac:dyDescent="0.25"/>
    <row r="154" s="28" customFormat="1" ht="15.75" customHeight="1" x14ac:dyDescent="0.25"/>
    <row r="155" s="28" customFormat="1" ht="15.75" customHeight="1" x14ac:dyDescent="0.25"/>
    <row r="156" s="28" customFormat="1" ht="15.75" customHeight="1" x14ac:dyDescent="0.25"/>
    <row r="157" s="28" customFormat="1" ht="15.75" customHeight="1" x14ac:dyDescent="0.25"/>
    <row r="158" s="28" customFormat="1" ht="15.75" customHeight="1" x14ac:dyDescent="0.25"/>
    <row r="159" s="28" customFormat="1" ht="15.75" customHeight="1" x14ac:dyDescent="0.25"/>
    <row r="160" s="28" customFormat="1" ht="15.75" customHeight="1" x14ac:dyDescent="0.25"/>
    <row r="161" s="28" customFormat="1" ht="15.75" customHeight="1" x14ac:dyDescent="0.25"/>
    <row r="162" s="28" customFormat="1" ht="15.75" customHeight="1" x14ac:dyDescent="0.25"/>
    <row r="163" s="28" customFormat="1" ht="15.75" customHeight="1" x14ac:dyDescent="0.25"/>
    <row r="164" s="28" customFormat="1" ht="15.75" customHeight="1" x14ac:dyDescent="0.25"/>
    <row r="165" s="28" customFormat="1" ht="15.75" customHeight="1" x14ac:dyDescent="0.25"/>
    <row r="166" s="28" customFormat="1" ht="15.75" customHeight="1" x14ac:dyDescent="0.25"/>
    <row r="167" s="28" customFormat="1" ht="15.75" customHeight="1" x14ac:dyDescent="0.25"/>
    <row r="168" s="28" customFormat="1" ht="15.75" customHeight="1" x14ac:dyDescent="0.25"/>
    <row r="169" s="28" customFormat="1" ht="15.75" customHeight="1" x14ac:dyDescent="0.25"/>
    <row r="170" s="28" customFormat="1" ht="15.75" customHeight="1" x14ac:dyDescent="0.25"/>
    <row r="171" s="28" customFormat="1" ht="15.75" customHeight="1" x14ac:dyDescent="0.25"/>
    <row r="172" s="28" customFormat="1" ht="15.75" customHeight="1" x14ac:dyDescent="0.25"/>
    <row r="173" s="28" customFormat="1" ht="15.75" customHeight="1" x14ac:dyDescent="0.25"/>
    <row r="174" s="28" customFormat="1" ht="15.75" customHeight="1" x14ac:dyDescent="0.25"/>
    <row r="175" s="28" customFormat="1" ht="15.75" customHeight="1" x14ac:dyDescent="0.25"/>
    <row r="176" s="28" customFormat="1" ht="15.75" customHeight="1" x14ac:dyDescent="0.25"/>
    <row r="177" s="28" customFormat="1" ht="15.75" customHeight="1" x14ac:dyDescent="0.25"/>
    <row r="178" s="28" customFormat="1" ht="15.75" customHeight="1" x14ac:dyDescent="0.25"/>
    <row r="179" s="28" customFormat="1" ht="15.75" customHeight="1" x14ac:dyDescent="0.25"/>
    <row r="180" s="28" customFormat="1" ht="15.75" customHeight="1" x14ac:dyDescent="0.25"/>
    <row r="181" s="28" customFormat="1" ht="15.75" customHeight="1" x14ac:dyDescent="0.25"/>
    <row r="182" s="28" customFormat="1" ht="15.75" customHeight="1" x14ac:dyDescent="0.25"/>
    <row r="183" s="28" customFormat="1" ht="15.75" customHeight="1" x14ac:dyDescent="0.25"/>
    <row r="184" s="28" customFormat="1" ht="15.75" customHeight="1" x14ac:dyDescent="0.25"/>
    <row r="185" s="28" customFormat="1" ht="15.75" customHeight="1" x14ac:dyDescent="0.25"/>
    <row r="186" s="28" customFormat="1" ht="15.75" customHeight="1" x14ac:dyDescent="0.25"/>
    <row r="187" s="28" customFormat="1" ht="15.75" customHeight="1" x14ac:dyDescent="0.25"/>
    <row r="188" s="28" customFormat="1" ht="15.75" customHeight="1" x14ac:dyDescent="0.25"/>
    <row r="189" s="28" customFormat="1" ht="15.75" customHeight="1" x14ac:dyDescent="0.25"/>
    <row r="190" s="28" customFormat="1" ht="15.75" customHeight="1" x14ac:dyDescent="0.25"/>
    <row r="191" s="28" customFormat="1" ht="15.75" customHeight="1" x14ac:dyDescent="0.25"/>
    <row r="192" s="28" customFormat="1" ht="15.75" customHeight="1" x14ac:dyDescent="0.25"/>
    <row r="193" s="28" customFormat="1" ht="15.75" customHeight="1" x14ac:dyDescent="0.25"/>
    <row r="194" s="28" customFormat="1" ht="15.75" customHeight="1" x14ac:dyDescent="0.25"/>
    <row r="195" s="28" customFormat="1" ht="15.75" customHeight="1" x14ac:dyDescent="0.25"/>
    <row r="196" s="28" customFormat="1" ht="15.75" customHeight="1" x14ac:dyDescent="0.25"/>
    <row r="197" s="28" customFormat="1" ht="15.75" customHeight="1" x14ac:dyDescent="0.25"/>
    <row r="198" s="28" customFormat="1" ht="15.75" customHeight="1" x14ac:dyDescent="0.25"/>
    <row r="199" s="28" customFormat="1" ht="15.75" customHeight="1" x14ac:dyDescent="0.25"/>
    <row r="200" s="28" customFormat="1" ht="15.75" customHeight="1" x14ac:dyDescent="0.25"/>
    <row r="201" s="28" customFormat="1" ht="15.75" customHeight="1" x14ac:dyDescent="0.25"/>
    <row r="202" s="28" customFormat="1" ht="15.75" customHeight="1" x14ac:dyDescent="0.25"/>
    <row r="203" s="28" customFormat="1" ht="15.75" customHeight="1" x14ac:dyDescent="0.25"/>
    <row r="204" s="28" customFormat="1" ht="15.75" customHeight="1" x14ac:dyDescent="0.25"/>
    <row r="205" s="28" customFormat="1" ht="15.75" customHeight="1" x14ac:dyDescent="0.25"/>
    <row r="206" s="28" customFormat="1" ht="15.75" customHeight="1" x14ac:dyDescent="0.25"/>
    <row r="207" s="28" customFormat="1" ht="15.75" customHeight="1" x14ac:dyDescent="0.25"/>
    <row r="208" s="28" customFormat="1" ht="15.75" customHeight="1" x14ac:dyDescent="0.25"/>
    <row r="209" s="28" customFormat="1" ht="15.75" customHeight="1" x14ac:dyDescent="0.25"/>
    <row r="210" s="28" customFormat="1" ht="15.75" customHeight="1" x14ac:dyDescent="0.25"/>
    <row r="211" s="28" customFormat="1" ht="15.75" customHeight="1" x14ac:dyDescent="0.25"/>
    <row r="212" s="28" customFormat="1" ht="15.75" customHeight="1" x14ac:dyDescent="0.25"/>
    <row r="213" s="28" customFormat="1" ht="15.75" customHeight="1" x14ac:dyDescent="0.25"/>
    <row r="214" s="28" customFormat="1" ht="15.75" customHeight="1" x14ac:dyDescent="0.25"/>
    <row r="215" s="28" customFormat="1" ht="15.75" customHeight="1" x14ac:dyDescent="0.25"/>
    <row r="216" s="28" customFormat="1" ht="15.75" customHeight="1" x14ac:dyDescent="0.25"/>
    <row r="217" s="28" customFormat="1" ht="15.75" customHeight="1" x14ac:dyDescent="0.25"/>
    <row r="218" s="28" customFormat="1" ht="15.75" customHeight="1" x14ac:dyDescent="0.25"/>
    <row r="219" s="28" customFormat="1" ht="15.75" customHeight="1" x14ac:dyDescent="0.25"/>
    <row r="220" s="28" customFormat="1" ht="15.75" customHeight="1" x14ac:dyDescent="0.25"/>
    <row r="221" s="28" customFormat="1" ht="15.75" customHeight="1" x14ac:dyDescent="0.25"/>
    <row r="222" s="28" customFormat="1" ht="15.75" customHeight="1" x14ac:dyDescent="0.25"/>
    <row r="223" s="28" customFormat="1" ht="15.75" customHeight="1" x14ac:dyDescent="0.25"/>
    <row r="224" s="28" customFormat="1" ht="15.75" customHeight="1" x14ac:dyDescent="0.25"/>
    <row r="225" s="28" customFormat="1" ht="15.75" customHeight="1" x14ac:dyDescent="0.25"/>
    <row r="226" s="28" customFormat="1" ht="15.75" customHeight="1" x14ac:dyDescent="0.25"/>
    <row r="227" s="28" customFormat="1" ht="15.75" customHeight="1" x14ac:dyDescent="0.25"/>
    <row r="228" s="28" customFormat="1" ht="15.75" customHeight="1" x14ac:dyDescent="0.25"/>
    <row r="229" s="28" customFormat="1" ht="15.75" customHeight="1" x14ac:dyDescent="0.25"/>
    <row r="230" s="28" customFormat="1" ht="15.75" customHeight="1" x14ac:dyDescent="0.25"/>
    <row r="231" s="28" customFormat="1" ht="15.75" customHeight="1" x14ac:dyDescent="0.25"/>
    <row r="232" s="28" customFormat="1" ht="15.75" customHeight="1" x14ac:dyDescent="0.25"/>
    <row r="233" s="28" customFormat="1" ht="15.75" customHeight="1" x14ac:dyDescent="0.25"/>
    <row r="234" s="28" customFormat="1" ht="15.75" customHeight="1" x14ac:dyDescent="0.25"/>
    <row r="235" s="28" customFormat="1" ht="15.75" customHeight="1" x14ac:dyDescent="0.25"/>
    <row r="236" s="28" customFormat="1" ht="15.75" customHeight="1" x14ac:dyDescent="0.25"/>
    <row r="237" s="28" customFormat="1" ht="15.75" customHeight="1" x14ac:dyDescent="0.25"/>
    <row r="238" s="28" customFormat="1" ht="15.75" customHeight="1" x14ac:dyDescent="0.25"/>
    <row r="239" s="28" customFormat="1" ht="15.75" customHeight="1" x14ac:dyDescent="0.25"/>
    <row r="240" s="28" customFormat="1" ht="15.75" customHeight="1" x14ac:dyDescent="0.25"/>
    <row r="241" s="28" customFormat="1" ht="15.75" customHeight="1" x14ac:dyDescent="0.25"/>
    <row r="242" s="28" customFormat="1" ht="15.75" customHeight="1" x14ac:dyDescent="0.25"/>
    <row r="243" s="28" customFormat="1" ht="15.75" customHeight="1" x14ac:dyDescent="0.25"/>
    <row r="244" s="28" customFormat="1" ht="15.75" customHeight="1" x14ac:dyDescent="0.25"/>
    <row r="245" s="28" customFormat="1" ht="15.75" customHeight="1" x14ac:dyDescent="0.25"/>
    <row r="246" s="28" customFormat="1" ht="15.75" customHeight="1" x14ac:dyDescent="0.25"/>
    <row r="247" s="28" customFormat="1" ht="15.75" customHeight="1" x14ac:dyDescent="0.25"/>
    <row r="248" s="28" customFormat="1" ht="15.75" customHeight="1" x14ac:dyDescent="0.25"/>
    <row r="249" s="28" customFormat="1" ht="15.75" customHeight="1" x14ac:dyDescent="0.25"/>
    <row r="250" s="28" customFormat="1" ht="15.75" customHeight="1" x14ac:dyDescent="0.25"/>
    <row r="251" s="28" customFormat="1" ht="15.75" customHeight="1" x14ac:dyDescent="0.25"/>
    <row r="252" s="28" customFormat="1" ht="15.75" customHeight="1" x14ac:dyDescent="0.25"/>
    <row r="253" s="28" customFormat="1" ht="15.75" customHeight="1" x14ac:dyDescent="0.25"/>
    <row r="254" s="28" customFormat="1" ht="15.75" customHeight="1" x14ac:dyDescent="0.25"/>
    <row r="255" s="28" customFormat="1" ht="15.75" customHeight="1" x14ac:dyDescent="0.25"/>
    <row r="256" s="28" customFormat="1" ht="15.75" customHeight="1" x14ac:dyDescent="0.25"/>
    <row r="257" s="28" customFormat="1" ht="15.75" customHeight="1" x14ac:dyDescent="0.25"/>
    <row r="258" s="28" customFormat="1" ht="15.75" customHeight="1" x14ac:dyDescent="0.25"/>
    <row r="259" s="28" customFormat="1" ht="15.75" customHeight="1" x14ac:dyDescent="0.25"/>
    <row r="260" s="28" customFormat="1" ht="15.75" customHeight="1" x14ac:dyDescent="0.25"/>
    <row r="261" s="28" customFormat="1" ht="15.75" customHeight="1" x14ac:dyDescent="0.25"/>
    <row r="262" s="28" customFormat="1" ht="15.75" customHeight="1" x14ac:dyDescent="0.25"/>
    <row r="263" s="28" customFormat="1" ht="15.75" customHeight="1" x14ac:dyDescent="0.25"/>
    <row r="264" s="28" customFormat="1" ht="15.75" customHeight="1" x14ac:dyDescent="0.25"/>
    <row r="265" s="28" customFormat="1" ht="15.75" customHeight="1" x14ac:dyDescent="0.25"/>
    <row r="266" s="28" customFormat="1" ht="15.75" customHeight="1" x14ac:dyDescent="0.25"/>
    <row r="267" s="28" customFormat="1" ht="15.75" customHeight="1" x14ac:dyDescent="0.25"/>
    <row r="268" s="28" customFormat="1" ht="15.75" customHeight="1" x14ac:dyDescent="0.25"/>
    <row r="269" s="28" customFormat="1" ht="15.75" customHeight="1" x14ac:dyDescent="0.25"/>
    <row r="270" s="28" customFormat="1" ht="15.75" customHeight="1" x14ac:dyDescent="0.25"/>
    <row r="271" s="28" customFormat="1" ht="15.75" customHeight="1" x14ac:dyDescent="0.25"/>
    <row r="272" s="28" customFormat="1" ht="15.75" customHeight="1" x14ac:dyDescent="0.25"/>
    <row r="273" s="28" customFormat="1" ht="15.75" customHeight="1" x14ac:dyDescent="0.25"/>
    <row r="274" s="28" customFormat="1" ht="15.75" customHeight="1" x14ac:dyDescent="0.25"/>
    <row r="275" s="28" customFormat="1" ht="15.75" customHeight="1" x14ac:dyDescent="0.25"/>
    <row r="276" s="28" customFormat="1" ht="15.75" customHeight="1" x14ac:dyDescent="0.25"/>
    <row r="277" s="28" customFormat="1" ht="15.75" customHeight="1" x14ac:dyDescent="0.25"/>
    <row r="278" s="28" customFormat="1" ht="15.75" customHeight="1" x14ac:dyDescent="0.25"/>
    <row r="279" s="28" customFormat="1" ht="15.75" customHeight="1" x14ac:dyDescent="0.25"/>
    <row r="280" s="28" customFormat="1" ht="15.75" customHeight="1" x14ac:dyDescent="0.25"/>
    <row r="281" s="28" customFormat="1" ht="15.75" customHeight="1" x14ac:dyDescent="0.25"/>
    <row r="282" s="28" customFormat="1" ht="15.75" customHeight="1" x14ac:dyDescent="0.25"/>
    <row r="283" s="28" customFormat="1" ht="15.75" customHeight="1" x14ac:dyDescent="0.25"/>
    <row r="284" s="28" customFormat="1" ht="15.75" customHeight="1" x14ac:dyDescent="0.25"/>
    <row r="285" s="28" customFormat="1" ht="15.75" customHeight="1" x14ac:dyDescent="0.25"/>
    <row r="286" s="28" customFormat="1" ht="15.75" customHeight="1" x14ac:dyDescent="0.25"/>
    <row r="287" s="28" customFormat="1" ht="15.75" customHeight="1" x14ac:dyDescent="0.25"/>
    <row r="288" s="28" customFormat="1" ht="15.75" customHeight="1" x14ac:dyDescent="0.25"/>
    <row r="289" s="28" customFormat="1" ht="15.75" customHeight="1" x14ac:dyDescent="0.25"/>
    <row r="290" s="28" customFormat="1" ht="15.75" customHeight="1" x14ac:dyDescent="0.25"/>
    <row r="291" s="28" customFormat="1" ht="15.75" customHeight="1" x14ac:dyDescent="0.25"/>
    <row r="292" s="28" customFormat="1" ht="15.75" customHeight="1" x14ac:dyDescent="0.25"/>
    <row r="293" s="28" customFormat="1" ht="15.75" customHeight="1" x14ac:dyDescent="0.25"/>
    <row r="294" s="28" customFormat="1" ht="15.75" customHeight="1" x14ac:dyDescent="0.25"/>
    <row r="295" s="28" customFormat="1" ht="15.75" customHeight="1" x14ac:dyDescent="0.25"/>
    <row r="296" s="28" customFormat="1" ht="15.75" customHeight="1" x14ac:dyDescent="0.25"/>
    <row r="297" s="28" customFormat="1" ht="15.75" customHeight="1" x14ac:dyDescent="0.25"/>
    <row r="298" s="28" customFormat="1" ht="15.75" customHeight="1" x14ac:dyDescent="0.25"/>
    <row r="299" s="28" customFormat="1" ht="15.75" customHeight="1" x14ac:dyDescent="0.25"/>
    <row r="300" s="28" customFormat="1" ht="15.75" customHeight="1" x14ac:dyDescent="0.25"/>
    <row r="301" s="28" customFormat="1" ht="15.75" customHeight="1" x14ac:dyDescent="0.25"/>
    <row r="302" s="28" customFormat="1" ht="15.75" customHeight="1" x14ac:dyDescent="0.25"/>
    <row r="303" s="28" customFormat="1" ht="15.75" customHeight="1" x14ac:dyDescent="0.25"/>
    <row r="304" s="28" customFormat="1" ht="15.75" customHeight="1" x14ac:dyDescent="0.25"/>
    <row r="305" s="28" customFormat="1" ht="15.75" customHeight="1" x14ac:dyDescent="0.25"/>
    <row r="306" s="28" customFormat="1" ht="15.75" customHeight="1" x14ac:dyDescent="0.25"/>
    <row r="307" s="28" customFormat="1" ht="15.75" customHeight="1" x14ac:dyDescent="0.25"/>
    <row r="308" s="28" customFormat="1" ht="15.75" customHeight="1" x14ac:dyDescent="0.25"/>
    <row r="309" s="28" customFormat="1" ht="15.75" customHeight="1" x14ac:dyDescent="0.25"/>
    <row r="310" s="28" customFormat="1" ht="15.75" customHeight="1" x14ac:dyDescent="0.25"/>
    <row r="311" s="28" customFormat="1" ht="15.75" customHeight="1" x14ac:dyDescent="0.25"/>
    <row r="312" s="28" customFormat="1" ht="15.75" customHeight="1" x14ac:dyDescent="0.25"/>
    <row r="313" s="28" customFormat="1" ht="15.75" customHeight="1" x14ac:dyDescent="0.25"/>
    <row r="314" s="28" customFormat="1" ht="15.75" customHeight="1" x14ac:dyDescent="0.25"/>
    <row r="315" s="28" customFormat="1" ht="15.75" customHeight="1" x14ac:dyDescent="0.25"/>
    <row r="316" s="28" customFormat="1" ht="15.75" customHeight="1" x14ac:dyDescent="0.25"/>
    <row r="317" s="28" customFormat="1" ht="15.75" customHeight="1" x14ac:dyDescent="0.25"/>
    <row r="318" s="28" customFormat="1" ht="15.75" customHeight="1" x14ac:dyDescent="0.25"/>
    <row r="319" s="28" customFormat="1" ht="15.75" customHeight="1" x14ac:dyDescent="0.25"/>
    <row r="320" s="28" customFormat="1" ht="15.75" customHeight="1" x14ac:dyDescent="0.25"/>
    <row r="321" s="28" customFormat="1" ht="15.75" customHeight="1" x14ac:dyDescent="0.25"/>
    <row r="322" s="28" customFormat="1" ht="15.75" customHeight="1" x14ac:dyDescent="0.25"/>
    <row r="323" s="28" customFormat="1" ht="15.75" customHeight="1" x14ac:dyDescent="0.25"/>
    <row r="324" s="28" customFormat="1" ht="15.75" customHeight="1" x14ac:dyDescent="0.25"/>
    <row r="325" s="28" customFormat="1" ht="15.75" customHeight="1" x14ac:dyDescent="0.25"/>
    <row r="326" s="28" customFormat="1" ht="15.75" customHeight="1" x14ac:dyDescent="0.25"/>
    <row r="327" s="28" customFormat="1" ht="15.75" customHeight="1" x14ac:dyDescent="0.25"/>
    <row r="328" s="28" customFormat="1" ht="15.75" customHeight="1" x14ac:dyDescent="0.25"/>
    <row r="329" s="28" customFormat="1" ht="15.75" customHeight="1" x14ac:dyDescent="0.25"/>
    <row r="330" s="28" customFormat="1" ht="15.75" customHeight="1" x14ac:dyDescent="0.25"/>
    <row r="331" s="28" customFormat="1" ht="15.75" customHeight="1" x14ac:dyDescent="0.25"/>
    <row r="332" s="28" customFormat="1" ht="15.75" customHeight="1" x14ac:dyDescent="0.25"/>
    <row r="333" s="28" customFormat="1" ht="15.75" customHeight="1" x14ac:dyDescent="0.25"/>
    <row r="334" s="28" customFormat="1" ht="15.75" customHeight="1" x14ac:dyDescent="0.25"/>
    <row r="335" s="28" customFormat="1" ht="15.75" customHeight="1" x14ac:dyDescent="0.25"/>
    <row r="336" s="28" customFormat="1" ht="15.75" customHeight="1" x14ac:dyDescent="0.25"/>
    <row r="337" s="28" customFormat="1" ht="15.75" customHeight="1" x14ac:dyDescent="0.25"/>
    <row r="338" s="28" customFormat="1" ht="15.75" customHeight="1" x14ac:dyDescent="0.25"/>
    <row r="339" s="28" customFormat="1" ht="15.75" customHeight="1" x14ac:dyDescent="0.25"/>
    <row r="340" s="28" customFormat="1" ht="15.75" customHeight="1" x14ac:dyDescent="0.25"/>
    <row r="341" s="28" customFormat="1" ht="15.75" customHeight="1" x14ac:dyDescent="0.25"/>
    <row r="342" s="28" customFormat="1" ht="15.75" customHeight="1" x14ac:dyDescent="0.25"/>
    <row r="343" s="28" customFormat="1" ht="15.75" customHeight="1" x14ac:dyDescent="0.25"/>
    <row r="344" s="28" customFormat="1" ht="15.75" customHeight="1" x14ac:dyDescent="0.25"/>
    <row r="345" s="28" customFormat="1" ht="15.75" customHeight="1" x14ac:dyDescent="0.25"/>
    <row r="346" s="28" customFormat="1" ht="15.75" customHeight="1" x14ac:dyDescent="0.25"/>
    <row r="347" s="28" customFormat="1" ht="15.75" customHeight="1" x14ac:dyDescent="0.25"/>
    <row r="348" s="28" customFormat="1" ht="15.75" customHeight="1" x14ac:dyDescent="0.25"/>
    <row r="349" s="28" customFormat="1" ht="15.75" customHeight="1" x14ac:dyDescent="0.25"/>
    <row r="350" s="28" customFormat="1" ht="15.75" customHeight="1" x14ac:dyDescent="0.25"/>
    <row r="351" s="28" customFormat="1" ht="15.75" customHeight="1" x14ac:dyDescent="0.25"/>
    <row r="352" s="28" customFormat="1" ht="15.75" customHeight="1" x14ac:dyDescent="0.25"/>
    <row r="353" s="28" customFormat="1" ht="15.75" customHeight="1" x14ac:dyDescent="0.25"/>
    <row r="354" s="28" customFormat="1" ht="15.75" customHeight="1" x14ac:dyDescent="0.25"/>
    <row r="355" s="28" customFormat="1" ht="15.75" customHeight="1" x14ac:dyDescent="0.25"/>
    <row r="356" s="28" customFormat="1" ht="15.75" customHeight="1" x14ac:dyDescent="0.25"/>
    <row r="357" s="28" customFormat="1" ht="15.75" customHeight="1" x14ac:dyDescent="0.25"/>
    <row r="358" s="28" customFormat="1" ht="15.75" customHeight="1" x14ac:dyDescent="0.25"/>
    <row r="359" s="28" customFormat="1" ht="15.75" customHeight="1" x14ac:dyDescent="0.25"/>
    <row r="360" s="28" customFormat="1" ht="15.75" customHeight="1" x14ac:dyDescent="0.25"/>
    <row r="361" s="28" customFormat="1" ht="15.75" customHeight="1" x14ac:dyDescent="0.25"/>
    <row r="362" s="28" customFormat="1" ht="15.75" customHeight="1" x14ac:dyDescent="0.25"/>
    <row r="363" s="28" customFormat="1" ht="15.75" customHeight="1" x14ac:dyDescent="0.25"/>
    <row r="364" s="28" customFormat="1" ht="15.75" customHeight="1" x14ac:dyDescent="0.25"/>
    <row r="365" s="28" customFormat="1" ht="15.75" customHeight="1" x14ac:dyDescent="0.25"/>
    <row r="366" s="28" customFormat="1" ht="15.75" customHeight="1" x14ac:dyDescent="0.25"/>
    <row r="367" s="28" customFormat="1" ht="15.75" customHeight="1" x14ac:dyDescent="0.25"/>
    <row r="368" s="28" customFormat="1" ht="15.75" customHeight="1" x14ac:dyDescent="0.25"/>
    <row r="369" s="28" customFormat="1" ht="15.75" customHeight="1" x14ac:dyDescent="0.25"/>
    <row r="370" s="28" customFormat="1" ht="15.75" customHeight="1" x14ac:dyDescent="0.25"/>
    <row r="371" s="28" customFormat="1" ht="15.75" customHeight="1" x14ac:dyDescent="0.25"/>
    <row r="372" s="28" customFormat="1" ht="15.75" customHeight="1" x14ac:dyDescent="0.25"/>
    <row r="373" s="28" customFormat="1" ht="15.75" customHeight="1" x14ac:dyDescent="0.25"/>
    <row r="374" s="28" customFormat="1" ht="15.75" customHeight="1" x14ac:dyDescent="0.25"/>
    <row r="375" s="28" customFormat="1" ht="15.75" customHeight="1" x14ac:dyDescent="0.25"/>
    <row r="376" s="28" customFormat="1" ht="15.75" customHeight="1" x14ac:dyDescent="0.25"/>
    <row r="377" s="28" customFormat="1" ht="15.75" customHeight="1" x14ac:dyDescent="0.25"/>
    <row r="378" s="28" customFormat="1" ht="15.75" customHeight="1" x14ac:dyDescent="0.25"/>
    <row r="379" s="28" customFormat="1" ht="15.75" customHeight="1" x14ac:dyDescent="0.25"/>
    <row r="380" s="28" customFormat="1" ht="15.75" customHeight="1" x14ac:dyDescent="0.25"/>
    <row r="381" s="28" customFormat="1" ht="15.75" customHeight="1" x14ac:dyDescent="0.25"/>
    <row r="382" s="28" customFormat="1" ht="15.75" customHeight="1" x14ac:dyDescent="0.25"/>
    <row r="383" s="28" customFormat="1" ht="15.75" customHeight="1" x14ac:dyDescent="0.25"/>
    <row r="384" s="28" customFormat="1" ht="15.75" customHeight="1" x14ac:dyDescent="0.25"/>
    <row r="385" s="28" customFormat="1" ht="15.75" customHeight="1" x14ac:dyDescent="0.25"/>
    <row r="386" s="28" customFormat="1" ht="15.75" customHeight="1" x14ac:dyDescent="0.25"/>
    <row r="387" s="28" customFormat="1" ht="15.75" customHeight="1" x14ac:dyDescent="0.25"/>
    <row r="388" s="28" customFormat="1" ht="15.75" customHeight="1" x14ac:dyDescent="0.25"/>
    <row r="389" s="28" customFormat="1" ht="15.75" customHeight="1" x14ac:dyDescent="0.25"/>
    <row r="390" s="28" customFormat="1" ht="15.75" customHeight="1" x14ac:dyDescent="0.25"/>
    <row r="391" s="28" customFormat="1" ht="15.75" customHeight="1" x14ac:dyDescent="0.25"/>
    <row r="392" s="28" customFormat="1" ht="15.75" customHeight="1" x14ac:dyDescent="0.25"/>
    <row r="393" s="28" customFormat="1" ht="15.75" customHeight="1" x14ac:dyDescent="0.25"/>
    <row r="394" s="28" customFormat="1" ht="15.75" customHeight="1" x14ac:dyDescent="0.25"/>
    <row r="395" s="28" customFormat="1" ht="15.75" customHeight="1" x14ac:dyDescent="0.25"/>
    <row r="396" s="28" customFormat="1" ht="15.75" customHeight="1" x14ac:dyDescent="0.25"/>
    <row r="397" s="28" customFormat="1" ht="15.75" customHeight="1" x14ac:dyDescent="0.25"/>
    <row r="398" s="28" customFormat="1" ht="15.75" customHeight="1" x14ac:dyDescent="0.25"/>
    <row r="399" s="28" customFormat="1" ht="15.75" customHeight="1" x14ac:dyDescent="0.25"/>
    <row r="400" s="28" customFormat="1" ht="15.75" customHeight="1" x14ac:dyDescent="0.25"/>
    <row r="401" s="28" customFormat="1" ht="15.75" customHeight="1" x14ac:dyDescent="0.25"/>
    <row r="402" s="28" customFormat="1" ht="15.75" customHeight="1" x14ac:dyDescent="0.25"/>
    <row r="403" s="28" customFormat="1" ht="15.75" customHeight="1" x14ac:dyDescent="0.25"/>
    <row r="404" s="28" customFormat="1" ht="15.75" customHeight="1" x14ac:dyDescent="0.25"/>
    <row r="405" s="28" customFormat="1" ht="15.75" customHeight="1" x14ac:dyDescent="0.25"/>
    <row r="406" s="28" customFormat="1" ht="15.75" customHeight="1" x14ac:dyDescent="0.25"/>
    <row r="407" s="28" customFormat="1" ht="15.75" customHeight="1" x14ac:dyDescent="0.25"/>
    <row r="408" s="28" customFormat="1" ht="15.75" customHeight="1" x14ac:dyDescent="0.25"/>
    <row r="409" s="28" customFormat="1" ht="15.75" customHeight="1" x14ac:dyDescent="0.25"/>
    <row r="410" s="28" customFormat="1" ht="15.75" customHeight="1" x14ac:dyDescent="0.25"/>
    <row r="411" s="28" customFormat="1" ht="15.75" customHeight="1" x14ac:dyDescent="0.25"/>
    <row r="412" s="28" customFormat="1" ht="15.75" customHeight="1" x14ac:dyDescent="0.25"/>
    <row r="413" s="28" customFormat="1" ht="15.75" customHeight="1" x14ac:dyDescent="0.25"/>
    <row r="414" s="28" customFormat="1" ht="15.75" customHeight="1" x14ac:dyDescent="0.25"/>
    <row r="415" s="28" customFormat="1" ht="15.75" customHeight="1" x14ac:dyDescent="0.25"/>
    <row r="416" s="28" customFormat="1" ht="15.75" customHeight="1" x14ac:dyDescent="0.25"/>
    <row r="417" s="28" customFormat="1" ht="15.75" customHeight="1" x14ac:dyDescent="0.25"/>
    <row r="418" s="28" customFormat="1" ht="15.75" customHeight="1" x14ac:dyDescent="0.25"/>
    <row r="419" s="28" customFormat="1" ht="15.75" customHeight="1" x14ac:dyDescent="0.25"/>
    <row r="420" s="28" customFormat="1" ht="15.75" customHeight="1" x14ac:dyDescent="0.25"/>
    <row r="421" s="28" customFormat="1" ht="15.75" customHeight="1" x14ac:dyDescent="0.25"/>
    <row r="422" s="28" customFormat="1" ht="15.75" customHeight="1" x14ac:dyDescent="0.25"/>
    <row r="423" s="28" customFormat="1" ht="15.75" customHeight="1" x14ac:dyDescent="0.25"/>
    <row r="424" s="28" customFormat="1" ht="15.75" customHeight="1" x14ac:dyDescent="0.25"/>
    <row r="425" s="28" customFormat="1" ht="15.75" customHeight="1" x14ac:dyDescent="0.25"/>
    <row r="426" s="28" customFormat="1" ht="15.75" customHeight="1" x14ac:dyDescent="0.25"/>
    <row r="427" s="28" customFormat="1" ht="15.75" customHeight="1" x14ac:dyDescent="0.25"/>
    <row r="428" s="28" customFormat="1" ht="15.75" customHeight="1" x14ac:dyDescent="0.25"/>
    <row r="429" s="28" customFormat="1" ht="15.75" customHeight="1" x14ac:dyDescent="0.25"/>
    <row r="430" s="28" customFormat="1" ht="15.75" customHeight="1" x14ac:dyDescent="0.25"/>
    <row r="431" s="28" customFormat="1" ht="15.75" customHeight="1" x14ac:dyDescent="0.25"/>
    <row r="432" s="28" customFormat="1" ht="15.75" customHeight="1" x14ac:dyDescent="0.25"/>
    <row r="433" s="28" customFormat="1" ht="15.75" customHeight="1" x14ac:dyDescent="0.25"/>
    <row r="434" s="28" customFormat="1" ht="15.75" customHeight="1" x14ac:dyDescent="0.25"/>
    <row r="435" s="28" customFormat="1" ht="15.75" customHeight="1" x14ac:dyDescent="0.25"/>
    <row r="436" s="28" customFormat="1" ht="15.75" customHeight="1" x14ac:dyDescent="0.25"/>
    <row r="437" s="28" customFormat="1" ht="15.75" customHeight="1" x14ac:dyDescent="0.25"/>
    <row r="438" s="28" customFormat="1" ht="15.75" customHeight="1" x14ac:dyDescent="0.25"/>
    <row r="439" s="28" customFormat="1" ht="15.75" customHeight="1" x14ac:dyDescent="0.25"/>
    <row r="440" s="28" customFormat="1" ht="15.75" customHeight="1" x14ac:dyDescent="0.25"/>
    <row r="441" s="28" customFormat="1" ht="15.75" customHeight="1" x14ac:dyDescent="0.25"/>
    <row r="442" s="28" customFormat="1" ht="15.75" customHeight="1" x14ac:dyDescent="0.25"/>
    <row r="443" s="28" customFormat="1" ht="15.75" customHeight="1" x14ac:dyDescent="0.25"/>
    <row r="444" s="28" customFormat="1" ht="15.75" customHeight="1" x14ac:dyDescent="0.25"/>
    <row r="445" s="28" customFormat="1" ht="15.75" customHeight="1" x14ac:dyDescent="0.25"/>
    <row r="446" s="28" customFormat="1" ht="15.75" customHeight="1" x14ac:dyDescent="0.25"/>
    <row r="447" s="28" customFormat="1" ht="15.75" customHeight="1" x14ac:dyDescent="0.25"/>
    <row r="448" s="28" customFormat="1" ht="15.75" customHeight="1" x14ac:dyDescent="0.25"/>
    <row r="449" s="28" customFormat="1" ht="15.75" customHeight="1" x14ac:dyDescent="0.25"/>
    <row r="450" s="28" customFormat="1" ht="15.75" customHeight="1" x14ac:dyDescent="0.25"/>
    <row r="451" s="28" customFormat="1" ht="15.75" customHeight="1" x14ac:dyDescent="0.25"/>
    <row r="452" s="28" customFormat="1" ht="15.75" customHeight="1" x14ac:dyDescent="0.25"/>
    <row r="453" s="28" customFormat="1" ht="15.75" customHeight="1" x14ac:dyDescent="0.25"/>
    <row r="454" s="28" customFormat="1" ht="15.75" customHeight="1" x14ac:dyDescent="0.25"/>
    <row r="455" s="28" customFormat="1" ht="15.75" customHeight="1" x14ac:dyDescent="0.25"/>
    <row r="456" s="28" customFormat="1" ht="15.75" customHeight="1" x14ac:dyDescent="0.25"/>
    <row r="457" s="28" customFormat="1" ht="15.75" customHeight="1" x14ac:dyDescent="0.25"/>
    <row r="458" s="28" customFormat="1" ht="15.75" customHeight="1" x14ac:dyDescent="0.25"/>
    <row r="459" s="28" customFormat="1" ht="15.75" customHeight="1" x14ac:dyDescent="0.25"/>
    <row r="460" s="28" customFormat="1" ht="15.75" customHeight="1" x14ac:dyDescent="0.25"/>
    <row r="461" s="28" customFormat="1" ht="15.75" customHeight="1" x14ac:dyDescent="0.25"/>
    <row r="462" s="28" customFormat="1" ht="15.75" customHeight="1" x14ac:dyDescent="0.25"/>
    <row r="463" s="28" customFormat="1" ht="15.75" customHeight="1" x14ac:dyDescent="0.25"/>
    <row r="464" s="28" customFormat="1" ht="15.75" customHeight="1" x14ac:dyDescent="0.25"/>
    <row r="465" s="28" customFormat="1" ht="15.75" customHeight="1" x14ac:dyDescent="0.25"/>
    <row r="466" s="28" customFormat="1" ht="15.75" customHeight="1" x14ac:dyDescent="0.25"/>
    <row r="467" s="28" customFormat="1" ht="15.75" customHeight="1" x14ac:dyDescent="0.25"/>
    <row r="468" s="28" customFormat="1" ht="15.75" customHeight="1" x14ac:dyDescent="0.25"/>
    <row r="469" s="28" customFormat="1" ht="15.75" customHeight="1" x14ac:dyDescent="0.25"/>
    <row r="470" s="28" customFormat="1" ht="15.75" customHeight="1" x14ac:dyDescent="0.25"/>
    <row r="471" s="28" customFormat="1" ht="15.75" customHeight="1" x14ac:dyDescent="0.25"/>
    <row r="472" s="28" customFormat="1" ht="15.75" customHeight="1" x14ac:dyDescent="0.25"/>
    <row r="473" s="28" customFormat="1" ht="15.75" customHeight="1" x14ac:dyDescent="0.25"/>
    <row r="474" s="28" customFormat="1" ht="15.75" customHeight="1" x14ac:dyDescent="0.25"/>
    <row r="475" s="28" customFormat="1" ht="15.75" customHeight="1" x14ac:dyDescent="0.25"/>
    <row r="476" s="28" customFormat="1" ht="15.75" customHeight="1" x14ac:dyDescent="0.25"/>
    <row r="477" s="28" customFormat="1" ht="15.75" customHeight="1" x14ac:dyDescent="0.25"/>
    <row r="478" s="28" customFormat="1" ht="15.75" customHeight="1" x14ac:dyDescent="0.25"/>
    <row r="479" s="28" customFormat="1" ht="15.75" customHeight="1" x14ac:dyDescent="0.25"/>
    <row r="480" s="28" customFormat="1" ht="15.75" customHeight="1" x14ac:dyDescent="0.25"/>
    <row r="481" s="28" customFormat="1" ht="15.75" customHeight="1" x14ac:dyDescent="0.25"/>
    <row r="482" s="28" customFormat="1" ht="15.75" customHeight="1" x14ac:dyDescent="0.25"/>
    <row r="483" s="28" customFormat="1" ht="15.75" customHeight="1" x14ac:dyDescent="0.25"/>
    <row r="484" s="28" customFormat="1" ht="15.75" customHeight="1" x14ac:dyDescent="0.25"/>
    <row r="485" s="28" customFormat="1" ht="15.75" customHeight="1" x14ac:dyDescent="0.25"/>
    <row r="486" s="28" customFormat="1" ht="15.75" customHeight="1" x14ac:dyDescent="0.25"/>
    <row r="487" s="28" customFormat="1" ht="15.75" customHeight="1" x14ac:dyDescent="0.25"/>
    <row r="488" s="28" customFormat="1" ht="15.75" customHeight="1" x14ac:dyDescent="0.25"/>
    <row r="489" s="28" customFormat="1" ht="15.75" customHeight="1" x14ac:dyDescent="0.25"/>
    <row r="490" s="28" customFormat="1" ht="15.75" customHeight="1" x14ac:dyDescent="0.25"/>
    <row r="491" s="28" customFormat="1" ht="15.75" customHeight="1" x14ac:dyDescent="0.25"/>
    <row r="492" s="28" customFormat="1" ht="15.75" customHeight="1" x14ac:dyDescent="0.25"/>
    <row r="493" s="28" customFormat="1" ht="15.75" customHeight="1" x14ac:dyDescent="0.25"/>
    <row r="494" s="28" customFormat="1" ht="15.75" customHeight="1" x14ac:dyDescent="0.25"/>
    <row r="495" s="28" customFormat="1" ht="15.75" customHeight="1" x14ac:dyDescent="0.25"/>
    <row r="496" s="28" customFormat="1" ht="15.75" customHeight="1" x14ac:dyDescent="0.25"/>
    <row r="497" s="28" customFormat="1" ht="15.75" customHeight="1" x14ac:dyDescent="0.25"/>
    <row r="498" s="28" customFormat="1" ht="15.75" customHeight="1" x14ac:dyDescent="0.25"/>
    <row r="499" s="28" customFormat="1" ht="15.75" customHeight="1" x14ac:dyDescent="0.25"/>
    <row r="500" s="28" customFormat="1" ht="15.75" customHeight="1" x14ac:dyDescent="0.25"/>
    <row r="501" s="28" customFormat="1" ht="15.75" customHeight="1" x14ac:dyDescent="0.25"/>
    <row r="502" s="28" customFormat="1" ht="15.75" customHeight="1" x14ac:dyDescent="0.25"/>
    <row r="503" s="28" customFormat="1" ht="15.75" customHeight="1" x14ac:dyDescent="0.25"/>
    <row r="504" s="28" customFormat="1" ht="15.75" customHeight="1" x14ac:dyDescent="0.25"/>
    <row r="505" s="28" customFormat="1" ht="15.75" customHeight="1" x14ac:dyDescent="0.25"/>
    <row r="506" s="28" customFormat="1" ht="15.75" customHeight="1" x14ac:dyDescent="0.25"/>
    <row r="507" s="28" customFormat="1" ht="15.75" customHeight="1" x14ac:dyDescent="0.25"/>
    <row r="508" s="28" customFormat="1" ht="15.75" customHeight="1" x14ac:dyDescent="0.25"/>
    <row r="509" s="28" customFormat="1" ht="15.75" customHeight="1" x14ac:dyDescent="0.25"/>
    <row r="510" s="28" customFormat="1" ht="15.75" customHeight="1" x14ac:dyDescent="0.25"/>
    <row r="511" s="28" customFormat="1" ht="15.75" customHeight="1" x14ac:dyDescent="0.25"/>
    <row r="512" s="28" customFormat="1" ht="15.75" customHeight="1" x14ac:dyDescent="0.25"/>
    <row r="513" s="28" customFormat="1" ht="15.75" customHeight="1" x14ac:dyDescent="0.25"/>
    <row r="514" s="28" customFormat="1" ht="15.75" customHeight="1" x14ac:dyDescent="0.25"/>
    <row r="515" s="28" customFormat="1" ht="15.75" customHeight="1" x14ac:dyDescent="0.25"/>
    <row r="516" s="28" customFormat="1" ht="15.75" customHeight="1" x14ac:dyDescent="0.25"/>
    <row r="517" s="28" customFormat="1" ht="15.75" customHeight="1" x14ac:dyDescent="0.25"/>
    <row r="518" s="28" customFormat="1" ht="15.75" customHeight="1" x14ac:dyDescent="0.25"/>
    <row r="519" s="28" customFormat="1" ht="15.75" customHeight="1" x14ac:dyDescent="0.25"/>
    <row r="520" s="28" customFormat="1" ht="15.75" customHeight="1" x14ac:dyDescent="0.25"/>
    <row r="521" s="28" customFormat="1" ht="15.75" customHeight="1" x14ac:dyDescent="0.25"/>
    <row r="522" s="28" customFormat="1" ht="15.75" customHeight="1" x14ac:dyDescent="0.25"/>
    <row r="523" s="28" customFormat="1" ht="15.75" customHeight="1" x14ac:dyDescent="0.25"/>
    <row r="524" s="28" customFormat="1" ht="15.75" customHeight="1" x14ac:dyDescent="0.25"/>
    <row r="525" s="28" customFormat="1" ht="15.75" customHeight="1" x14ac:dyDescent="0.25"/>
    <row r="526" s="28" customFormat="1" ht="15.75" customHeight="1" x14ac:dyDescent="0.25"/>
    <row r="527" s="28" customFormat="1" ht="15.75" customHeight="1" x14ac:dyDescent="0.25"/>
    <row r="528" s="28" customFormat="1" ht="15.75" customHeight="1" x14ac:dyDescent="0.25"/>
    <row r="529" s="28" customFormat="1" ht="15.75" customHeight="1" x14ac:dyDescent="0.25"/>
    <row r="530" s="28" customFormat="1" ht="15.75" customHeight="1" x14ac:dyDescent="0.25"/>
    <row r="531" s="28" customFormat="1" ht="15.75" customHeight="1" x14ac:dyDescent="0.25"/>
    <row r="532" s="28" customFormat="1" ht="15.75" customHeight="1" x14ac:dyDescent="0.25"/>
    <row r="533" s="28" customFormat="1" ht="15.75" customHeight="1" x14ac:dyDescent="0.25"/>
    <row r="534" s="28" customFormat="1" ht="15.75" customHeight="1" x14ac:dyDescent="0.25"/>
    <row r="535" s="28" customFormat="1" ht="15.75" customHeight="1" x14ac:dyDescent="0.25"/>
    <row r="536" s="28" customFormat="1" ht="15.75" customHeight="1" x14ac:dyDescent="0.25"/>
    <row r="537" s="28" customFormat="1" ht="15.75" customHeight="1" x14ac:dyDescent="0.25"/>
    <row r="538" s="28" customFormat="1" ht="15.75" customHeight="1" x14ac:dyDescent="0.25"/>
    <row r="539" s="28" customFormat="1" ht="15.75" customHeight="1" x14ac:dyDescent="0.25"/>
    <row r="540" s="28" customFormat="1" ht="15.75" customHeight="1" x14ac:dyDescent="0.25"/>
    <row r="541" s="28" customFormat="1" ht="15.75" customHeight="1" x14ac:dyDescent="0.25"/>
    <row r="542" s="28" customFormat="1" ht="15.75" customHeight="1" x14ac:dyDescent="0.25"/>
    <row r="543" s="28" customFormat="1" ht="15.75" customHeight="1" x14ac:dyDescent="0.25"/>
    <row r="544" s="28" customFormat="1" ht="15.75" customHeight="1" x14ac:dyDescent="0.25"/>
    <row r="545" s="28" customFormat="1" ht="15.75" customHeight="1" x14ac:dyDescent="0.25"/>
    <row r="546" s="28" customFormat="1" ht="15.75" customHeight="1" x14ac:dyDescent="0.25"/>
    <row r="547" s="28" customFormat="1" ht="15.75" customHeight="1" x14ac:dyDescent="0.25"/>
    <row r="548" s="28" customFormat="1" ht="15.75" customHeight="1" x14ac:dyDescent="0.25"/>
    <row r="549" s="28" customFormat="1" ht="15.75" customHeight="1" x14ac:dyDescent="0.25"/>
    <row r="550" s="28" customFormat="1" ht="15.75" customHeight="1" x14ac:dyDescent="0.25"/>
    <row r="551" s="28" customFormat="1" ht="15.75" customHeight="1" x14ac:dyDescent="0.25"/>
    <row r="552" s="28" customFormat="1" ht="15.75" customHeight="1" x14ac:dyDescent="0.25"/>
    <row r="553" s="28" customFormat="1" ht="15.75" customHeight="1" x14ac:dyDescent="0.25"/>
    <row r="554" s="28" customFormat="1" ht="15.75" customHeight="1" x14ac:dyDescent="0.25"/>
    <row r="555" s="28" customFormat="1" ht="15.75" customHeight="1" x14ac:dyDescent="0.25"/>
    <row r="556" s="28" customFormat="1" ht="15.75" customHeight="1" x14ac:dyDescent="0.25"/>
    <row r="557" s="28" customFormat="1" ht="15.75" customHeight="1" x14ac:dyDescent="0.25"/>
    <row r="558" s="28" customFormat="1" ht="15.75" customHeight="1" x14ac:dyDescent="0.25"/>
    <row r="559" s="28" customFormat="1" ht="15.75" customHeight="1" x14ac:dyDescent="0.25"/>
    <row r="560" s="28" customFormat="1" ht="15.75" customHeight="1" x14ac:dyDescent="0.25"/>
    <row r="561" s="28" customFormat="1" ht="15.75" customHeight="1" x14ac:dyDescent="0.25"/>
    <row r="562" s="28" customFormat="1" ht="15.75" customHeight="1" x14ac:dyDescent="0.25"/>
    <row r="563" s="28" customFormat="1" ht="15.75" customHeight="1" x14ac:dyDescent="0.25"/>
    <row r="564" s="28" customFormat="1" ht="15.75" customHeight="1" x14ac:dyDescent="0.25"/>
    <row r="565" s="28" customFormat="1" ht="15.75" customHeight="1" x14ac:dyDescent="0.25"/>
    <row r="566" s="28" customFormat="1" ht="15.75" customHeight="1" x14ac:dyDescent="0.25"/>
    <row r="567" s="28" customFormat="1" ht="15.75" customHeight="1" x14ac:dyDescent="0.25"/>
    <row r="568" s="28" customFormat="1" ht="15.75" customHeight="1" x14ac:dyDescent="0.25"/>
    <row r="569" s="28" customFormat="1" ht="15.75" customHeight="1" x14ac:dyDescent="0.25"/>
    <row r="570" s="28" customFormat="1" ht="15.75" customHeight="1" x14ac:dyDescent="0.25"/>
    <row r="571" s="28" customFormat="1" ht="15.75" customHeight="1" x14ac:dyDescent="0.25"/>
    <row r="572" s="28" customFormat="1" ht="15.75" customHeight="1" x14ac:dyDescent="0.25"/>
    <row r="573" s="28" customFormat="1" ht="15.75" customHeight="1" x14ac:dyDescent="0.25"/>
    <row r="574" s="28" customFormat="1" ht="15.75" customHeight="1" x14ac:dyDescent="0.25"/>
    <row r="575" s="28" customFormat="1" ht="15.75" customHeight="1" x14ac:dyDescent="0.25"/>
    <row r="576" s="28" customFormat="1" ht="15.75" customHeight="1" x14ac:dyDescent="0.25"/>
    <row r="577" s="28" customFormat="1" ht="15.75" customHeight="1" x14ac:dyDescent="0.25"/>
    <row r="578" s="28" customFormat="1" ht="15.75" customHeight="1" x14ac:dyDescent="0.25"/>
    <row r="579" s="28" customFormat="1" ht="15.75" customHeight="1" x14ac:dyDescent="0.25"/>
    <row r="580" s="28" customFormat="1" ht="15.75" customHeight="1" x14ac:dyDescent="0.25"/>
    <row r="581" s="28" customFormat="1" ht="15.75" customHeight="1" x14ac:dyDescent="0.25"/>
    <row r="582" s="28" customFormat="1" ht="15.75" customHeight="1" x14ac:dyDescent="0.25"/>
    <row r="583" s="28" customFormat="1" ht="15.75" customHeight="1" x14ac:dyDescent="0.25"/>
    <row r="584" s="28" customFormat="1" ht="15.75" customHeight="1" x14ac:dyDescent="0.25"/>
    <row r="585" s="28" customFormat="1" ht="15.75" customHeight="1" x14ac:dyDescent="0.25"/>
    <row r="586" s="28" customFormat="1" ht="15.75" customHeight="1" x14ac:dyDescent="0.25"/>
    <row r="587" s="28" customFormat="1" ht="15.75" customHeight="1" x14ac:dyDescent="0.25"/>
    <row r="588" s="28" customFormat="1" ht="15.75" customHeight="1" x14ac:dyDescent="0.25"/>
    <row r="589" s="28" customFormat="1" ht="15.75" customHeight="1" x14ac:dyDescent="0.25"/>
    <row r="590" s="28" customFormat="1" ht="15.75" customHeight="1" x14ac:dyDescent="0.25"/>
    <row r="591" s="28" customFormat="1" ht="15.75" customHeight="1" x14ac:dyDescent="0.25"/>
    <row r="592" s="28" customFormat="1" ht="15.75" customHeight="1" x14ac:dyDescent="0.25"/>
    <row r="593" s="28" customFormat="1" ht="15.75" customHeight="1" x14ac:dyDescent="0.25"/>
    <row r="594" s="28" customFormat="1" ht="15.75" customHeight="1" x14ac:dyDescent="0.25"/>
    <row r="595" s="28" customFormat="1" ht="15.75" customHeight="1" x14ac:dyDescent="0.25"/>
    <row r="596" s="28" customFormat="1" ht="15.75" customHeight="1" x14ac:dyDescent="0.25"/>
    <row r="597" s="28" customFormat="1" ht="15.75" customHeight="1" x14ac:dyDescent="0.25"/>
    <row r="598" s="28" customFormat="1" ht="15.75" customHeight="1" x14ac:dyDescent="0.25"/>
    <row r="599" s="28" customFormat="1" ht="15.75" customHeight="1" x14ac:dyDescent="0.25"/>
    <row r="600" s="28" customFormat="1" ht="15.75" customHeight="1" x14ac:dyDescent="0.25"/>
    <row r="601" s="28" customFormat="1" ht="15.75" customHeight="1" x14ac:dyDescent="0.25"/>
    <row r="602" s="28" customFormat="1" ht="15.75" customHeight="1" x14ac:dyDescent="0.25"/>
    <row r="603" s="28" customFormat="1" ht="15.75" customHeight="1" x14ac:dyDescent="0.25"/>
    <row r="604" s="28" customFormat="1" ht="15.75" customHeight="1" x14ac:dyDescent="0.25"/>
    <row r="605" s="28" customFormat="1" ht="15.75" customHeight="1" x14ac:dyDescent="0.25"/>
    <row r="606" s="28" customFormat="1" ht="15.75" customHeight="1" x14ac:dyDescent="0.25"/>
    <row r="607" s="28" customFormat="1" ht="15.75" customHeight="1" x14ac:dyDescent="0.25"/>
    <row r="608" s="28" customFormat="1" ht="15.75" customHeight="1" x14ac:dyDescent="0.25"/>
    <row r="609" s="28" customFormat="1" ht="15.75" customHeight="1" x14ac:dyDescent="0.25"/>
    <row r="610" s="28" customFormat="1" ht="15.75" customHeight="1" x14ac:dyDescent="0.25"/>
    <row r="611" s="28" customFormat="1" ht="15.75" customHeight="1" x14ac:dyDescent="0.25"/>
    <row r="612" s="28" customFormat="1" ht="15.75" customHeight="1" x14ac:dyDescent="0.25"/>
    <row r="613" s="28" customFormat="1" ht="15.75" customHeight="1" x14ac:dyDescent="0.25"/>
    <row r="614" s="28" customFormat="1" ht="15.75" customHeight="1" x14ac:dyDescent="0.25"/>
    <row r="615" s="28" customFormat="1" ht="15.75" customHeight="1" x14ac:dyDescent="0.25"/>
    <row r="616" s="28" customFormat="1" ht="15.75" customHeight="1" x14ac:dyDescent="0.25"/>
    <row r="617" s="28" customFormat="1" ht="15.75" customHeight="1" x14ac:dyDescent="0.25"/>
    <row r="618" s="28" customFormat="1" ht="15.75" customHeight="1" x14ac:dyDescent="0.25"/>
    <row r="619" s="28" customFormat="1" ht="15.75" customHeight="1" x14ac:dyDescent="0.25"/>
    <row r="620" s="28" customFormat="1" ht="15.75" customHeight="1" x14ac:dyDescent="0.25"/>
    <row r="621" s="28" customFormat="1" ht="15.75" customHeight="1" x14ac:dyDescent="0.25"/>
    <row r="622" s="28" customFormat="1" ht="15.75" customHeight="1" x14ac:dyDescent="0.25"/>
    <row r="623" s="28" customFormat="1" ht="15.75" customHeight="1" x14ac:dyDescent="0.25"/>
    <row r="624" s="28" customFormat="1" ht="15.75" customHeight="1" x14ac:dyDescent="0.25"/>
    <row r="625" s="28" customFormat="1" ht="15.75" customHeight="1" x14ac:dyDescent="0.25"/>
    <row r="626" s="28" customFormat="1" ht="15.75" customHeight="1" x14ac:dyDescent="0.25"/>
    <row r="627" s="28" customFormat="1" ht="15.75" customHeight="1" x14ac:dyDescent="0.25"/>
    <row r="628" s="28" customFormat="1" ht="15.75" customHeight="1" x14ac:dyDescent="0.25"/>
    <row r="629" s="28" customFormat="1" ht="15.75" customHeight="1" x14ac:dyDescent="0.25"/>
    <row r="630" s="28" customFormat="1" ht="15.75" customHeight="1" x14ac:dyDescent="0.25"/>
    <row r="631" s="28" customFormat="1" ht="15.75" customHeight="1" x14ac:dyDescent="0.25"/>
    <row r="632" s="28" customFormat="1" ht="15.75" customHeight="1" x14ac:dyDescent="0.25"/>
    <row r="633" s="28" customFormat="1" ht="15.75" customHeight="1" x14ac:dyDescent="0.25"/>
    <row r="634" s="28" customFormat="1" ht="15.75" customHeight="1" x14ac:dyDescent="0.25"/>
    <row r="635" s="28" customFormat="1" ht="15.75" customHeight="1" x14ac:dyDescent="0.25"/>
    <row r="636" s="28" customFormat="1" ht="15.75" customHeight="1" x14ac:dyDescent="0.25"/>
    <row r="637" s="28" customFormat="1" ht="15.75" customHeight="1" x14ac:dyDescent="0.25"/>
    <row r="638" s="28" customFormat="1" ht="15.75" customHeight="1" x14ac:dyDescent="0.25"/>
    <row r="639" s="28" customFormat="1" ht="15.75" customHeight="1" x14ac:dyDescent="0.25"/>
    <row r="640" s="28" customFormat="1" ht="15.75" customHeight="1" x14ac:dyDescent="0.25"/>
    <row r="641" s="28" customFormat="1" ht="15.75" customHeight="1" x14ac:dyDescent="0.25"/>
    <row r="642" s="28" customFormat="1" ht="15.75" customHeight="1" x14ac:dyDescent="0.25"/>
    <row r="643" s="28" customFormat="1" ht="15.75" customHeight="1" x14ac:dyDescent="0.25"/>
    <row r="644" s="28" customFormat="1" ht="15.75" customHeight="1" x14ac:dyDescent="0.25"/>
    <row r="645" s="28" customFormat="1" ht="15.75" customHeight="1" x14ac:dyDescent="0.25"/>
    <row r="646" s="28" customFormat="1" ht="15.75" customHeight="1" x14ac:dyDescent="0.25"/>
    <row r="647" s="28" customFormat="1" ht="15.75" customHeight="1" x14ac:dyDescent="0.25"/>
    <row r="648" s="28" customFormat="1" ht="15.75" customHeight="1" x14ac:dyDescent="0.25"/>
    <row r="649" s="28" customFormat="1" ht="15.75" customHeight="1" x14ac:dyDescent="0.25"/>
    <row r="650" s="28" customFormat="1" ht="15.75" customHeight="1" x14ac:dyDescent="0.25"/>
    <row r="651" s="28" customFormat="1" ht="15.75" customHeight="1" x14ac:dyDescent="0.25"/>
    <row r="652" s="28" customFormat="1" ht="15.75" customHeight="1" x14ac:dyDescent="0.25"/>
    <row r="653" s="28" customFormat="1" ht="15.75" customHeight="1" x14ac:dyDescent="0.25"/>
    <row r="654" s="28" customFormat="1" ht="15.75" customHeight="1" x14ac:dyDescent="0.25"/>
    <row r="655" s="28" customFormat="1" ht="15.75" customHeight="1" x14ac:dyDescent="0.25"/>
    <row r="656" s="28" customFormat="1" ht="15.75" customHeight="1" x14ac:dyDescent="0.25"/>
    <row r="657" s="28" customFormat="1" ht="15.75" customHeight="1" x14ac:dyDescent="0.25"/>
    <row r="658" s="28" customFormat="1" ht="15.75" customHeight="1" x14ac:dyDescent="0.25"/>
    <row r="659" s="28" customFormat="1" ht="15.75" customHeight="1" x14ac:dyDescent="0.25"/>
    <row r="660" s="28" customFormat="1" ht="15.75" customHeight="1" x14ac:dyDescent="0.25"/>
    <row r="661" s="28" customFormat="1" ht="15.75" customHeight="1" x14ac:dyDescent="0.25"/>
    <row r="662" s="28" customFormat="1" ht="15.75" customHeight="1" x14ac:dyDescent="0.25"/>
    <row r="663" s="28" customFormat="1" ht="15.75" customHeight="1" x14ac:dyDescent="0.25"/>
    <row r="664" s="28" customFormat="1" ht="15.75" customHeight="1" x14ac:dyDescent="0.25"/>
    <row r="665" s="28" customFormat="1" ht="15.75" customHeight="1" x14ac:dyDescent="0.25"/>
    <row r="666" s="28" customFormat="1" ht="15.75" customHeight="1" x14ac:dyDescent="0.25"/>
    <row r="667" s="28" customFormat="1" ht="15.75" customHeight="1" x14ac:dyDescent="0.25"/>
    <row r="668" s="28" customFormat="1" ht="15.75" customHeight="1" x14ac:dyDescent="0.25"/>
    <row r="669" s="28" customFormat="1" ht="15.75" customHeight="1" x14ac:dyDescent="0.25"/>
    <row r="670" s="28" customFormat="1" ht="15.75" customHeight="1" x14ac:dyDescent="0.25"/>
    <row r="671" s="28" customFormat="1" ht="15.75" customHeight="1" x14ac:dyDescent="0.25"/>
    <row r="672" s="28" customFormat="1" ht="15.75" customHeight="1" x14ac:dyDescent="0.25"/>
    <row r="673" s="28" customFormat="1" ht="15.75" customHeight="1" x14ac:dyDescent="0.25"/>
    <row r="674" s="28" customFormat="1" ht="15.75" customHeight="1" x14ac:dyDescent="0.25"/>
    <row r="675" s="28" customFormat="1" ht="15.75" customHeight="1" x14ac:dyDescent="0.25"/>
    <row r="676" s="28" customFormat="1" ht="15.75" customHeight="1" x14ac:dyDescent="0.25"/>
    <row r="677" s="28" customFormat="1" ht="15.75" customHeight="1" x14ac:dyDescent="0.25"/>
    <row r="678" s="28" customFormat="1" ht="15.75" customHeight="1" x14ac:dyDescent="0.25"/>
    <row r="679" s="28" customFormat="1" ht="15.75" customHeight="1" x14ac:dyDescent="0.25"/>
    <row r="680" s="28" customFormat="1" ht="15.75" customHeight="1" x14ac:dyDescent="0.25"/>
    <row r="681" s="28" customFormat="1" ht="15.75" customHeight="1" x14ac:dyDescent="0.25"/>
    <row r="682" s="28" customFormat="1" ht="15.75" customHeight="1" x14ac:dyDescent="0.25"/>
    <row r="683" s="28" customFormat="1" ht="15.75" customHeight="1" x14ac:dyDescent="0.25"/>
    <row r="684" s="28" customFormat="1" ht="15.75" customHeight="1" x14ac:dyDescent="0.25"/>
    <row r="685" s="28" customFormat="1" ht="15.75" customHeight="1" x14ac:dyDescent="0.25"/>
    <row r="686" s="28" customFormat="1" ht="15.75" customHeight="1" x14ac:dyDescent="0.25"/>
    <row r="687" s="28" customFormat="1" ht="15.75" customHeight="1" x14ac:dyDescent="0.25"/>
    <row r="688" s="28" customFormat="1" ht="15.75" customHeight="1" x14ac:dyDescent="0.25"/>
    <row r="689" s="28" customFormat="1" ht="15.75" customHeight="1" x14ac:dyDescent="0.25"/>
    <row r="690" s="28" customFormat="1" ht="15.75" customHeight="1" x14ac:dyDescent="0.25"/>
    <row r="691" s="28" customFormat="1" ht="15.75" customHeight="1" x14ac:dyDescent="0.25"/>
    <row r="692" s="28" customFormat="1" ht="15.75" customHeight="1" x14ac:dyDescent="0.25"/>
    <row r="693" s="28" customFormat="1" ht="15.75" customHeight="1" x14ac:dyDescent="0.25"/>
    <row r="694" s="28" customFormat="1" ht="15.75" customHeight="1" x14ac:dyDescent="0.25"/>
    <row r="695" s="28" customFormat="1" ht="15.75" customHeight="1" x14ac:dyDescent="0.25"/>
    <row r="696" s="28" customFormat="1" ht="15.75" customHeight="1" x14ac:dyDescent="0.25"/>
    <row r="697" s="28" customFormat="1" ht="15.75" customHeight="1" x14ac:dyDescent="0.25"/>
    <row r="698" s="28" customFormat="1" ht="15.75" customHeight="1" x14ac:dyDescent="0.25"/>
    <row r="699" s="28" customFormat="1" ht="15.75" customHeight="1" x14ac:dyDescent="0.25"/>
    <row r="700" s="28" customFormat="1" ht="15.75" customHeight="1" x14ac:dyDescent="0.25"/>
    <row r="701" s="28" customFormat="1" ht="15.75" customHeight="1" x14ac:dyDescent="0.25"/>
    <row r="702" s="28" customFormat="1" ht="15.75" customHeight="1" x14ac:dyDescent="0.25"/>
    <row r="703" s="28" customFormat="1" ht="15.75" customHeight="1" x14ac:dyDescent="0.25"/>
    <row r="704" s="28" customFormat="1" ht="15.75" customHeight="1" x14ac:dyDescent="0.25"/>
    <row r="705" s="28" customFormat="1" ht="15.75" customHeight="1" x14ac:dyDescent="0.25"/>
    <row r="706" s="28" customFormat="1" ht="15.75" customHeight="1" x14ac:dyDescent="0.25"/>
    <row r="707" s="28" customFormat="1" ht="15.75" customHeight="1" x14ac:dyDescent="0.25"/>
    <row r="708" s="28" customFormat="1" ht="15.75" customHeight="1" x14ac:dyDescent="0.25"/>
    <row r="709" s="28" customFormat="1" ht="15.75" customHeight="1" x14ac:dyDescent="0.25"/>
    <row r="710" s="28" customFormat="1" ht="15.75" customHeight="1" x14ac:dyDescent="0.25"/>
    <row r="711" s="28" customFormat="1" ht="15.75" customHeight="1" x14ac:dyDescent="0.25"/>
    <row r="712" s="28" customFormat="1" ht="15.75" customHeight="1" x14ac:dyDescent="0.25"/>
    <row r="713" s="28" customFormat="1" ht="15.75" customHeight="1" x14ac:dyDescent="0.25"/>
    <row r="714" s="28" customFormat="1" ht="15.75" customHeight="1" x14ac:dyDescent="0.25"/>
    <row r="715" s="28" customFormat="1" ht="15.75" customHeight="1" x14ac:dyDescent="0.25"/>
    <row r="716" s="28" customFormat="1" ht="15.75" customHeight="1" x14ac:dyDescent="0.25"/>
    <row r="717" s="28" customFormat="1" ht="15.75" customHeight="1" x14ac:dyDescent="0.25"/>
    <row r="718" s="28" customFormat="1" ht="15.75" customHeight="1" x14ac:dyDescent="0.25"/>
    <row r="719" s="28" customFormat="1" ht="15.75" customHeight="1" x14ac:dyDescent="0.25"/>
    <row r="720" s="28" customFormat="1" ht="15.75" customHeight="1" x14ac:dyDescent="0.25"/>
    <row r="721" s="28" customFormat="1" ht="15.75" customHeight="1" x14ac:dyDescent="0.25"/>
    <row r="722" s="28" customFormat="1" ht="15.75" customHeight="1" x14ac:dyDescent="0.25"/>
    <row r="723" s="28" customFormat="1" ht="15.75" customHeight="1" x14ac:dyDescent="0.25"/>
    <row r="724" s="28" customFormat="1" ht="15.75" customHeight="1" x14ac:dyDescent="0.25"/>
    <row r="725" s="28" customFormat="1" ht="15.75" customHeight="1" x14ac:dyDescent="0.25"/>
    <row r="726" s="28" customFormat="1" ht="15.75" customHeight="1" x14ac:dyDescent="0.25"/>
    <row r="727" s="28" customFormat="1" ht="15.75" customHeight="1" x14ac:dyDescent="0.25"/>
    <row r="728" s="28" customFormat="1" ht="15.75" customHeight="1" x14ac:dyDescent="0.25"/>
    <row r="729" s="28" customFormat="1" ht="15.75" customHeight="1" x14ac:dyDescent="0.25"/>
    <row r="730" s="28" customFormat="1" ht="15.75" customHeight="1" x14ac:dyDescent="0.25"/>
    <row r="731" s="28" customFormat="1" ht="15.75" customHeight="1" x14ac:dyDescent="0.25"/>
    <row r="732" s="28" customFormat="1" ht="15.75" customHeight="1" x14ac:dyDescent="0.25"/>
    <row r="733" s="28" customFormat="1" ht="15.75" customHeight="1" x14ac:dyDescent="0.25"/>
    <row r="734" s="28" customFormat="1" ht="15.75" customHeight="1" x14ac:dyDescent="0.25"/>
    <row r="735" s="28" customFormat="1" ht="15.75" customHeight="1" x14ac:dyDescent="0.25"/>
    <row r="736" s="28" customFormat="1" ht="15.75" customHeight="1" x14ac:dyDescent="0.25"/>
    <row r="737" s="28" customFormat="1" ht="15.75" customHeight="1" x14ac:dyDescent="0.25"/>
    <row r="738" s="28" customFormat="1" ht="15.75" customHeight="1" x14ac:dyDescent="0.25"/>
    <row r="739" s="28" customFormat="1" ht="15.75" customHeight="1" x14ac:dyDescent="0.25"/>
    <row r="740" s="28" customFormat="1" ht="15.75" customHeight="1" x14ac:dyDescent="0.25"/>
    <row r="741" s="28" customFormat="1" ht="15.75" customHeight="1" x14ac:dyDescent="0.25"/>
    <row r="742" s="28" customFormat="1" ht="15.75" customHeight="1" x14ac:dyDescent="0.25"/>
    <row r="743" s="28" customFormat="1" ht="15.75" customHeight="1" x14ac:dyDescent="0.25"/>
    <row r="744" s="28" customFormat="1" ht="15.75" customHeight="1" x14ac:dyDescent="0.25"/>
    <row r="745" s="28" customFormat="1" ht="15.75" customHeight="1" x14ac:dyDescent="0.25"/>
    <row r="746" s="28" customFormat="1" ht="15.75" customHeight="1" x14ac:dyDescent="0.25"/>
    <row r="747" s="28" customFormat="1" ht="15.75" customHeight="1" x14ac:dyDescent="0.25"/>
    <row r="748" s="28" customFormat="1" ht="15.75" customHeight="1" x14ac:dyDescent="0.25"/>
    <row r="749" s="28" customFormat="1" ht="15.75" customHeight="1" x14ac:dyDescent="0.25"/>
    <row r="750" s="28" customFormat="1" ht="15.75" customHeight="1" x14ac:dyDescent="0.25"/>
    <row r="751" s="28" customFormat="1" ht="15.75" customHeight="1" x14ac:dyDescent="0.25"/>
    <row r="752" s="28" customFormat="1" ht="15.75" customHeight="1" x14ac:dyDescent="0.25"/>
    <row r="753" s="28" customFormat="1" ht="15.75" customHeight="1" x14ac:dyDescent="0.25"/>
    <row r="754" s="28" customFormat="1" ht="15.75" customHeight="1" x14ac:dyDescent="0.25"/>
    <row r="755" s="28" customFormat="1" ht="15.75" customHeight="1" x14ac:dyDescent="0.25"/>
    <row r="756" s="28" customFormat="1" ht="15.75" customHeight="1" x14ac:dyDescent="0.25"/>
    <row r="757" s="28" customFormat="1" ht="15.75" customHeight="1" x14ac:dyDescent="0.25"/>
    <row r="758" s="28" customFormat="1" ht="15.75" customHeight="1" x14ac:dyDescent="0.25"/>
    <row r="759" s="28" customFormat="1" ht="15.75" customHeight="1" x14ac:dyDescent="0.25"/>
    <row r="760" s="28" customFormat="1" ht="15.75" customHeight="1" x14ac:dyDescent="0.25"/>
    <row r="761" s="28" customFormat="1" ht="15.75" customHeight="1" x14ac:dyDescent="0.25"/>
    <row r="762" s="28" customFormat="1" ht="15.75" customHeight="1" x14ac:dyDescent="0.25"/>
    <row r="763" s="28" customFormat="1" ht="15.75" customHeight="1" x14ac:dyDescent="0.25"/>
    <row r="764" s="28" customFormat="1" ht="15.75" customHeight="1" x14ac:dyDescent="0.25"/>
    <row r="765" s="28" customFormat="1" ht="15.75" customHeight="1" x14ac:dyDescent="0.25"/>
    <row r="766" s="28" customFormat="1" ht="15.75" customHeight="1" x14ac:dyDescent="0.25"/>
    <row r="767" s="28" customFormat="1" ht="15.75" customHeight="1" x14ac:dyDescent="0.25"/>
    <row r="768" s="28" customFormat="1" ht="15.75" customHeight="1" x14ac:dyDescent="0.25"/>
    <row r="769" s="28" customFormat="1" ht="15.75" customHeight="1" x14ac:dyDescent="0.25"/>
    <row r="770" s="28" customFormat="1" ht="15.75" customHeight="1" x14ac:dyDescent="0.25"/>
    <row r="771" s="28" customFormat="1" ht="15.75" customHeight="1" x14ac:dyDescent="0.25"/>
    <row r="772" s="28" customFormat="1" ht="15.75" customHeight="1" x14ac:dyDescent="0.25"/>
    <row r="773" s="28" customFormat="1" ht="15.75" customHeight="1" x14ac:dyDescent="0.25"/>
    <row r="774" s="28" customFormat="1" ht="15.75" customHeight="1" x14ac:dyDescent="0.25"/>
    <row r="775" s="28" customFormat="1" ht="15.75" customHeight="1" x14ac:dyDescent="0.25"/>
    <row r="776" s="28" customFormat="1" ht="15.75" customHeight="1" x14ac:dyDescent="0.25"/>
    <row r="777" s="28" customFormat="1" ht="15.75" customHeight="1" x14ac:dyDescent="0.25"/>
    <row r="778" s="28" customFormat="1" ht="15.75" customHeight="1" x14ac:dyDescent="0.25"/>
    <row r="779" s="28" customFormat="1" ht="15.75" customHeight="1" x14ac:dyDescent="0.25"/>
    <row r="780" s="28" customFormat="1" ht="15.75" customHeight="1" x14ac:dyDescent="0.25"/>
    <row r="781" s="28" customFormat="1" ht="15.75" customHeight="1" x14ac:dyDescent="0.25"/>
    <row r="782" s="28" customFormat="1" ht="15.75" customHeight="1" x14ac:dyDescent="0.25"/>
    <row r="783" s="28" customFormat="1" ht="15.75" customHeight="1" x14ac:dyDescent="0.25"/>
    <row r="784" s="28" customFormat="1" ht="15.75" customHeight="1" x14ac:dyDescent="0.25"/>
    <row r="785" s="28" customFormat="1" ht="15.75" customHeight="1" x14ac:dyDescent="0.25"/>
    <row r="786" s="28" customFormat="1" ht="15.75" customHeight="1" x14ac:dyDescent="0.25"/>
    <row r="787" s="28" customFormat="1" ht="15.75" customHeight="1" x14ac:dyDescent="0.25"/>
    <row r="788" s="28" customFormat="1" ht="15.75" customHeight="1" x14ac:dyDescent="0.25"/>
    <row r="789" s="28" customFormat="1" ht="15.75" customHeight="1" x14ac:dyDescent="0.25"/>
    <row r="790" s="28" customFormat="1" ht="15.75" customHeight="1" x14ac:dyDescent="0.25"/>
    <row r="791" s="28" customFormat="1" ht="15.75" customHeight="1" x14ac:dyDescent="0.25"/>
    <row r="792" s="28" customFormat="1" ht="15.75" customHeight="1" x14ac:dyDescent="0.25"/>
    <row r="793" s="28" customFormat="1" ht="15.75" customHeight="1" x14ac:dyDescent="0.25"/>
    <row r="794" s="28" customFormat="1" ht="15.75" customHeight="1" x14ac:dyDescent="0.25"/>
    <row r="795" s="28" customFormat="1" ht="15.75" customHeight="1" x14ac:dyDescent="0.25"/>
    <row r="796" s="28" customFormat="1" ht="15.75" customHeight="1" x14ac:dyDescent="0.25"/>
    <row r="797" s="28" customFormat="1" ht="15.75" customHeight="1" x14ac:dyDescent="0.25"/>
    <row r="798" s="28" customFormat="1" ht="15.75" customHeight="1" x14ac:dyDescent="0.25"/>
    <row r="799" s="28" customFormat="1" ht="15.75" customHeight="1" x14ac:dyDescent="0.25"/>
    <row r="800" s="28" customFormat="1" ht="15.75" customHeight="1" x14ac:dyDescent="0.25"/>
    <row r="801" s="28" customFormat="1" ht="15.75" customHeight="1" x14ac:dyDescent="0.25"/>
    <row r="802" s="28" customFormat="1" ht="15.75" customHeight="1" x14ac:dyDescent="0.25"/>
    <row r="803" s="28" customFormat="1" ht="15.75" customHeight="1" x14ac:dyDescent="0.25"/>
    <row r="804" s="28" customFormat="1" ht="15.75" customHeight="1" x14ac:dyDescent="0.25"/>
    <row r="805" s="28" customFormat="1" ht="15.75" customHeight="1" x14ac:dyDescent="0.25"/>
    <row r="806" s="28" customFormat="1" ht="15.75" customHeight="1" x14ac:dyDescent="0.25"/>
    <row r="807" s="28" customFormat="1" ht="15.75" customHeight="1" x14ac:dyDescent="0.25"/>
    <row r="808" s="28" customFormat="1" ht="15.75" customHeight="1" x14ac:dyDescent="0.25"/>
    <row r="809" s="28" customFormat="1" ht="15.75" customHeight="1" x14ac:dyDescent="0.25"/>
    <row r="810" s="28" customFormat="1" ht="15.75" customHeight="1" x14ac:dyDescent="0.25"/>
    <row r="811" s="28" customFormat="1" ht="15.75" customHeight="1" x14ac:dyDescent="0.25"/>
    <row r="812" s="28" customFormat="1" ht="15.75" customHeight="1" x14ac:dyDescent="0.25"/>
    <row r="813" s="28" customFormat="1" ht="15.75" customHeight="1" x14ac:dyDescent="0.25"/>
    <row r="814" s="28" customFormat="1" ht="15.75" customHeight="1" x14ac:dyDescent="0.25"/>
    <row r="815" s="28" customFormat="1" ht="15.75" customHeight="1" x14ac:dyDescent="0.25"/>
    <row r="816" s="28" customFormat="1" ht="15.75" customHeight="1" x14ac:dyDescent="0.25"/>
    <row r="817" s="28" customFormat="1" ht="15.75" customHeight="1" x14ac:dyDescent="0.25"/>
    <row r="818" s="28" customFormat="1" ht="15.75" customHeight="1" x14ac:dyDescent="0.25"/>
    <row r="819" s="28" customFormat="1" ht="15.75" customHeight="1" x14ac:dyDescent="0.25"/>
    <row r="820" s="28" customFormat="1" ht="15.75" customHeight="1" x14ac:dyDescent="0.25"/>
    <row r="821" s="28" customFormat="1" ht="15.75" customHeight="1" x14ac:dyDescent="0.25"/>
    <row r="822" s="28" customFormat="1" ht="15.75" customHeight="1" x14ac:dyDescent="0.25"/>
    <row r="823" s="28" customFormat="1" ht="15.75" customHeight="1" x14ac:dyDescent="0.25"/>
    <row r="824" s="28" customFormat="1" ht="15.75" customHeight="1" x14ac:dyDescent="0.25"/>
    <row r="825" s="28" customFormat="1" ht="15.75" customHeight="1" x14ac:dyDescent="0.25"/>
    <row r="826" s="28" customFormat="1" ht="15.75" customHeight="1" x14ac:dyDescent="0.25"/>
    <row r="827" s="28" customFormat="1" ht="15.75" customHeight="1" x14ac:dyDescent="0.25"/>
    <row r="828" s="28" customFormat="1" ht="15.75" customHeight="1" x14ac:dyDescent="0.25"/>
    <row r="829" s="28" customFormat="1" ht="15.75" customHeight="1" x14ac:dyDescent="0.25"/>
    <row r="830" s="28" customFormat="1" ht="15.75" customHeight="1" x14ac:dyDescent="0.25"/>
    <row r="831" s="28" customFormat="1" ht="15.75" customHeight="1" x14ac:dyDescent="0.25"/>
    <row r="832" s="28" customFormat="1" ht="15.75" customHeight="1" x14ac:dyDescent="0.25"/>
    <row r="833" s="28" customFormat="1" ht="15.75" customHeight="1" x14ac:dyDescent="0.25"/>
    <row r="834" s="28" customFormat="1" ht="15.75" customHeight="1" x14ac:dyDescent="0.25"/>
    <row r="835" s="28" customFormat="1" ht="15.75" customHeight="1" x14ac:dyDescent="0.25"/>
    <row r="836" s="28" customFormat="1" ht="15.75" customHeight="1" x14ac:dyDescent="0.25"/>
    <row r="837" s="28" customFormat="1" ht="15.75" customHeight="1" x14ac:dyDescent="0.25"/>
    <row r="838" s="28" customFormat="1" ht="15.75" customHeight="1" x14ac:dyDescent="0.25"/>
    <row r="839" s="28" customFormat="1" ht="15.75" customHeight="1" x14ac:dyDescent="0.25"/>
    <row r="840" s="28" customFormat="1" ht="15.75" customHeight="1" x14ac:dyDescent="0.25"/>
    <row r="841" s="28" customFormat="1" ht="15.75" customHeight="1" x14ac:dyDescent="0.25"/>
    <row r="842" s="28" customFormat="1" ht="15.75" customHeight="1" x14ac:dyDescent="0.25"/>
    <row r="843" s="28" customFormat="1" ht="15.75" customHeight="1" x14ac:dyDescent="0.25"/>
    <row r="844" s="28" customFormat="1" ht="15.75" customHeight="1" x14ac:dyDescent="0.25"/>
    <row r="845" s="28" customFormat="1" ht="15.75" customHeight="1" x14ac:dyDescent="0.25"/>
    <row r="846" s="28" customFormat="1" ht="15.75" customHeight="1" x14ac:dyDescent="0.25"/>
    <row r="847" s="28" customFormat="1" ht="15.75" customHeight="1" x14ac:dyDescent="0.25"/>
    <row r="848" s="28" customFormat="1" ht="15.75" customHeight="1" x14ac:dyDescent="0.25"/>
    <row r="849" s="28" customFormat="1" ht="15.75" customHeight="1" x14ac:dyDescent="0.25"/>
    <row r="850" s="28" customFormat="1" ht="15.75" customHeight="1" x14ac:dyDescent="0.25"/>
    <row r="851" s="28" customFormat="1" ht="15.75" customHeight="1" x14ac:dyDescent="0.25"/>
    <row r="852" s="28" customFormat="1" ht="15.75" customHeight="1" x14ac:dyDescent="0.25"/>
    <row r="853" s="28" customFormat="1" ht="15.75" customHeight="1" x14ac:dyDescent="0.25"/>
    <row r="854" s="28" customFormat="1" ht="15.75" customHeight="1" x14ac:dyDescent="0.25"/>
    <row r="855" s="28" customFormat="1" ht="15.75" customHeight="1" x14ac:dyDescent="0.25"/>
    <row r="856" s="28" customFormat="1" ht="15.75" customHeight="1" x14ac:dyDescent="0.25"/>
    <row r="857" s="28" customFormat="1" ht="15.75" customHeight="1" x14ac:dyDescent="0.25"/>
    <row r="858" s="28" customFormat="1" ht="15.75" customHeight="1" x14ac:dyDescent="0.25"/>
    <row r="859" s="28" customFormat="1" ht="15.75" customHeight="1" x14ac:dyDescent="0.25"/>
    <row r="860" s="28" customFormat="1" ht="15.75" customHeight="1" x14ac:dyDescent="0.25"/>
    <row r="861" s="28" customFormat="1" ht="15.75" customHeight="1" x14ac:dyDescent="0.25"/>
    <row r="862" s="28" customFormat="1" ht="15.75" customHeight="1" x14ac:dyDescent="0.25"/>
    <row r="863" s="28" customFormat="1" ht="15.75" customHeight="1" x14ac:dyDescent="0.25"/>
    <row r="864" s="28" customFormat="1" ht="15.75" customHeight="1" x14ac:dyDescent="0.25"/>
    <row r="865" s="28" customFormat="1" ht="15.75" customHeight="1" x14ac:dyDescent="0.25"/>
    <row r="866" s="28" customFormat="1" ht="15.75" customHeight="1" x14ac:dyDescent="0.25"/>
    <row r="867" s="28" customFormat="1" ht="15.75" customHeight="1" x14ac:dyDescent="0.25"/>
    <row r="868" s="28" customFormat="1" ht="15.75" customHeight="1" x14ac:dyDescent="0.25"/>
    <row r="869" s="28" customFormat="1" ht="15.75" customHeight="1" x14ac:dyDescent="0.25"/>
    <row r="870" s="28" customFormat="1" ht="15.75" customHeight="1" x14ac:dyDescent="0.25"/>
    <row r="871" s="28" customFormat="1" ht="15.75" customHeight="1" x14ac:dyDescent="0.25"/>
    <row r="872" s="28" customFormat="1" ht="15.75" customHeight="1" x14ac:dyDescent="0.25"/>
    <row r="873" s="28" customFormat="1" ht="15.75" customHeight="1" x14ac:dyDescent="0.25"/>
    <row r="874" s="28" customFormat="1" ht="15.75" customHeight="1" x14ac:dyDescent="0.25"/>
    <row r="875" s="28" customFormat="1" ht="15.75" customHeight="1" x14ac:dyDescent="0.25"/>
    <row r="876" s="28" customFormat="1" ht="15.75" customHeight="1" x14ac:dyDescent="0.25"/>
    <row r="877" s="28" customFormat="1" ht="15.75" customHeight="1" x14ac:dyDescent="0.25"/>
    <row r="878" s="28" customFormat="1" ht="15.75" customHeight="1" x14ac:dyDescent="0.25"/>
    <row r="879" s="28" customFormat="1" ht="15.75" customHeight="1" x14ac:dyDescent="0.25"/>
    <row r="880" s="28" customFormat="1" ht="15.75" customHeight="1" x14ac:dyDescent="0.25"/>
    <row r="881" s="28" customFormat="1" ht="15.75" customHeight="1" x14ac:dyDescent="0.25"/>
    <row r="882" s="28" customFormat="1" ht="15.75" customHeight="1" x14ac:dyDescent="0.25"/>
    <row r="883" s="28" customFormat="1" ht="15.75" customHeight="1" x14ac:dyDescent="0.25"/>
    <row r="884" s="28" customFormat="1" ht="15.75" customHeight="1" x14ac:dyDescent="0.25"/>
    <row r="885" s="28" customFormat="1" ht="15.75" customHeight="1" x14ac:dyDescent="0.25"/>
    <row r="886" s="28" customFormat="1" ht="15.75" customHeight="1" x14ac:dyDescent="0.25"/>
    <row r="887" s="28" customFormat="1" ht="15.75" customHeight="1" x14ac:dyDescent="0.25"/>
    <row r="888" s="28" customFormat="1" ht="15.75" customHeight="1" x14ac:dyDescent="0.25"/>
    <row r="889" s="28" customFormat="1" ht="15.75" customHeight="1" x14ac:dyDescent="0.25"/>
    <row r="890" s="28" customFormat="1" ht="15.75" customHeight="1" x14ac:dyDescent="0.25"/>
    <row r="891" s="28" customFormat="1" ht="15.75" customHeight="1" x14ac:dyDescent="0.25"/>
    <row r="892" s="28" customFormat="1" ht="15.75" customHeight="1" x14ac:dyDescent="0.25"/>
    <row r="893" s="28" customFormat="1" ht="15.75" customHeight="1" x14ac:dyDescent="0.25"/>
    <row r="894" s="28" customFormat="1" ht="15.75" customHeight="1" x14ac:dyDescent="0.25"/>
    <row r="895" s="28" customFormat="1" ht="15.75" customHeight="1" x14ac:dyDescent="0.25"/>
    <row r="896" s="28" customFormat="1" ht="15.75" customHeight="1" x14ac:dyDescent="0.25"/>
    <row r="897" s="28" customFormat="1" ht="15.75" customHeight="1" x14ac:dyDescent="0.25"/>
    <row r="898" s="28" customFormat="1" ht="15.75" customHeight="1" x14ac:dyDescent="0.25"/>
    <row r="899" s="28" customFormat="1" ht="15.75" customHeight="1" x14ac:dyDescent="0.25"/>
    <row r="900" s="28" customFormat="1" ht="15.75" customHeight="1" x14ac:dyDescent="0.25"/>
    <row r="901" s="28" customFormat="1" ht="15.75" customHeight="1" x14ac:dyDescent="0.25"/>
    <row r="902" s="28" customFormat="1" ht="15.75" customHeight="1" x14ac:dyDescent="0.25"/>
    <row r="903" s="28" customFormat="1" ht="15.75" customHeight="1" x14ac:dyDescent="0.25"/>
    <row r="904" s="28" customFormat="1" ht="15.75" customHeight="1" x14ac:dyDescent="0.25"/>
    <row r="905" s="28" customFormat="1" ht="15.75" customHeight="1" x14ac:dyDescent="0.25"/>
    <row r="906" s="28" customFormat="1" ht="15.75" customHeight="1" x14ac:dyDescent="0.25"/>
    <row r="907" s="28" customFormat="1" ht="15.75" customHeight="1" x14ac:dyDescent="0.25"/>
    <row r="908" s="28" customFormat="1" ht="15.75" customHeight="1" x14ac:dyDescent="0.25"/>
    <row r="909" s="28" customFormat="1" ht="15.75" customHeight="1" x14ac:dyDescent="0.25"/>
    <row r="910" s="28" customFormat="1" ht="15.75" customHeight="1" x14ac:dyDescent="0.25"/>
    <row r="911" s="28" customFormat="1" ht="15.75" customHeight="1" x14ac:dyDescent="0.25"/>
    <row r="912" s="28" customFormat="1" ht="15.75" customHeight="1" x14ac:dyDescent="0.25"/>
    <row r="913" s="28" customFormat="1" ht="15.75" customHeight="1" x14ac:dyDescent="0.25"/>
    <row r="914" s="28" customFormat="1" ht="15.75" customHeight="1" x14ac:dyDescent="0.25"/>
    <row r="915" s="28" customFormat="1" ht="15.75" customHeight="1" x14ac:dyDescent="0.25"/>
    <row r="916" s="28" customFormat="1" ht="15.75" customHeight="1" x14ac:dyDescent="0.25"/>
    <row r="917" s="28" customFormat="1" ht="15.75" customHeight="1" x14ac:dyDescent="0.25"/>
    <row r="918" s="28" customFormat="1" ht="15.75" customHeight="1" x14ac:dyDescent="0.25"/>
    <row r="919" s="28" customFormat="1" ht="15.75" customHeight="1" x14ac:dyDescent="0.25"/>
    <row r="920" s="28" customFormat="1" ht="15.75" customHeight="1" x14ac:dyDescent="0.25"/>
    <row r="921" s="28" customFormat="1" ht="15.75" customHeight="1" x14ac:dyDescent="0.25"/>
    <row r="922" s="28" customFormat="1" ht="15.75" customHeight="1" x14ac:dyDescent="0.25"/>
    <row r="923" s="28" customFormat="1" ht="15.75" customHeight="1" x14ac:dyDescent="0.25"/>
    <row r="924" s="28" customFormat="1" ht="15.75" customHeight="1" x14ac:dyDescent="0.25"/>
    <row r="925" s="28" customFormat="1" ht="15.75" customHeight="1" x14ac:dyDescent="0.25"/>
    <row r="926" s="28" customFormat="1" ht="15.75" customHeight="1" x14ac:dyDescent="0.25"/>
    <row r="927" s="28" customFormat="1" ht="15.75" customHeight="1" x14ac:dyDescent="0.25"/>
    <row r="928" s="28" customFormat="1" ht="15.75" customHeight="1" x14ac:dyDescent="0.25"/>
    <row r="929" s="28" customFormat="1" ht="15.75" customHeight="1" x14ac:dyDescent="0.25"/>
    <row r="930" s="28" customFormat="1" ht="15.75" customHeight="1" x14ac:dyDescent="0.25"/>
    <row r="931" s="28" customFormat="1" ht="15.75" customHeight="1" x14ac:dyDescent="0.25"/>
    <row r="932" s="28" customFormat="1" ht="15.75" customHeight="1" x14ac:dyDescent="0.25"/>
    <row r="933" s="28" customFormat="1" ht="15.75" customHeight="1" x14ac:dyDescent="0.25"/>
    <row r="934" s="28" customFormat="1" ht="15.75" customHeight="1" x14ac:dyDescent="0.25"/>
    <row r="935" s="28" customFormat="1" ht="15.75" customHeight="1" x14ac:dyDescent="0.25"/>
    <row r="936" s="28" customFormat="1" ht="15.75" customHeight="1" x14ac:dyDescent="0.25"/>
    <row r="937" s="28" customFormat="1" ht="15.75" customHeight="1" x14ac:dyDescent="0.25"/>
    <row r="938" s="28" customFormat="1" ht="15.75" customHeight="1" x14ac:dyDescent="0.25"/>
    <row r="939" s="28" customFormat="1" ht="15.75" customHeight="1" x14ac:dyDescent="0.25"/>
    <row r="940" s="28" customFormat="1" ht="15.75" customHeight="1" x14ac:dyDescent="0.25"/>
    <row r="941" s="28" customFormat="1" ht="15.75" customHeight="1" x14ac:dyDescent="0.25"/>
    <row r="942" s="28" customFormat="1" ht="15.75" customHeight="1" x14ac:dyDescent="0.25"/>
    <row r="943" s="28" customFormat="1" ht="15.75" customHeight="1" x14ac:dyDescent="0.25"/>
    <row r="944" s="28" customFormat="1" ht="15.75" customHeight="1" x14ac:dyDescent="0.25"/>
    <row r="945" s="28" customFormat="1" ht="15.75" customHeight="1" x14ac:dyDescent="0.25"/>
    <row r="946" s="28" customFormat="1" ht="15.75" customHeight="1" x14ac:dyDescent="0.25"/>
    <row r="947" s="28" customFormat="1" ht="15.75" customHeight="1" x14ac:dyDescent="0.25"/>
    <row r="948" s="28" customFormat="1" ht="15.75" customHeight="1" x14ac:dyDescent="0.25"/>
    <row r="949" s="28" customFormat="1" ht="15.75" customHeight="1" x14ac:dyDescent="0.25"/>
    <row r="950" s="28" customFormat="1" ht="15.75" customHeight="1" x14ac:dyDescent="0.25"/>
    <row r="951" s="28" customFormat="1" ht="15.75" customHeight="1" x14ac:dyDescent="0.25"/>
    <row r="952" s="28" customFormat="1" ht="15.75" customHeight="1" x14ac:dyDescent="0.25"/>
    <row r="953" s="28" customFormat="1" ht="15.75" customHeight="1" x14ac:dyDescent="0.25"/>
    <row r="954" s="28" customFormat="1" ht="15.75" customHeight="1" x14ac:dyDescent="0.25"/>
    <row r="955" s="28" customFormat="1" ht="15.75" customHeight="1" x14ac:dyDescent="0.25"/>
    <row r="956" s="28" customFormat="1" ht="15.75" customHeight="1" x14ac:dyDescent="0.25"/>
    <row r="957" s="28" customFormat="1" ht="15.75" customHeight="1" x14ac:dyDescent="0.25"/>
    <row r="958" s="28" customFormat="1" ht="15.75" customHeight="1" x14ac:dyDescent="0.25"/>
    <row r="959" s="28" customFormat="1" ht="15.75" customHeight="1" x14ac:dyDescent="0.25"/>
    <row r="960" s="28" customFormat="1" ht="15.75" customHeight="1" x14ac:dyDescent="0.25"/>
    <row r="961" s="28" customFormat="1" ht="15.75" customHeight="1" x14ac:dyDescent="0.25"/>
    <row r="962" s="28" customFormat="1" ht="15.75" customHeight="1" x14ac:dyDescent="0.25"/>
    <row r="963" s="28" customFormat="1" ht="15.75" customHeight="1" x14ac:dyDescent="0.25"/>
    <row r="964" s="28" customFormat="1" ht="15.75" customHeight="1" x14ac:dyDescent="0.25"/>
    <row r="965" s="28" customFormat="1" ht="15.75" customHeight="1" x14ac:dyDescent="0.25"/>
    <row r="966" s="28" customFormat="1" ht="15.75" customHeight="1" x14ac:dyDescent="0.25"/>
    <row r="967" s="28" customFormat="1" ht="15.75" customHeight="1" x14ac:dyDescent="0.25"/>
    <row r="968" s="28" customFormat="1" ht="15.75" customHeight="1" x14ac:dyDescent="0.25"/>
    <row r="969" s="28" customFormat="1" ht="15.75" customHeight="1" x14ac:dyDescent="0.25"/>
    <row r="970" s="28" customFormat="1" ht="15.75" customHeight="1" x14ac:dyDescent="0.25"/>
    <row r="971" s="28" customFormat="1" ht="15.75" customHeight="1" x14ac:dyDescent="0.25"/>
    <row r="972" s="28" customFormat="1" ht="15.75" customHeight="1" x14ac:dyDescent="0.25"/>
    <row r="973" s="28" customFormat="1" ht="15.75" customHeight="1" x14ac:dyDescent="0.25"/>
    <row r="974" s="28" customFormat="1" ht="15.75" customHeight="1" x14ac:dyDescent="0.25"/>
    <row r="975" s="28" customFormat="1" ht="15.75" customHeight="1" x14ac:dyDescent="0.25"/>
    <row r="976" s="28" customFormat="1" ht="15.75" customHeight="1" x14ac:dyDescent="0.25"/>
    <row r="977" s="28" customFormat="1" ht="15.75" customHeight="1" x14ac:dyDescent="0.25"/>
    <row r="978" s="28" customFormat="1" ht="15.75" customHeight="1" x14ac:dyDescent="0.25"/>
    <row r="979" s="28" customFormat="1" ht="15.75" customHeight="1" x14ac:dyDescent="0.25"/>
    <row r="980" s="28" customFormat="1" ht="15.75" customHeight="1" x14ac:dyDescent="0.25"/>
    <row r="981" s="28" customFormat="1" ht="15.75" customHeight="1" x14ac:dyDescent="0.25"/>
    <row r="982" s="28" customFormat="1" ht="15.75" customHeight="1" x14ac:dyDescent="0.25"/>
    <row r="983" s="28" customFormat="1" ht="15.75" customHeight="1" x14ac:dyDescent="0.25"/>
    <row r="984" s="28" customFormat="1" ht="15.75" customHeight="1" x14ac:dyDescent="0.25"/>
    <row r="985" s="28" customFormat="1" ht="15.75" customHeight="1" x14ac:dyDescent="0.25"/>
    <row r="986" s="28" customFormat="1" ht="15.75" customHeight="1" x14ac:dyDescent="0.25"/>
    <row r="987" s="28" customFormat="1" ht="15.75" customHeight="1" x14ac:dyDescent="0.25"/>
    <row r="988" s="28" customFormat="1" ht="15.75" customHeight="1" x14ac:dyDescent="0.25"/>
    <row r="989" s="28" customFormat="1" ht="15.75" customHeight="1" x14ac:dyDescent="0.25"/>
    <row r="990" s="28" customFormat="1" ht="15.75" customHeight="1" x14ac:dyDescent="0.25"/>
    <row r="991" s="28" customFormat="1" ht="15.75" customHeight="1" x14ac:dyDescent="0.25"/>
    <row r="992" s="28" customFormat="1" ht="15.75" customHeight="1" x14ac:dyDescent="0.25"/>
    <row r="993" s="28" customFormat="1" ht="15.75" customHeight="1" x14ac:dyDescent="0.25"/>
    <row r="994" s="28" customFormat="1" ht="15.75" customHeight="1" x14ac:dyDescent="0.25"/>
    <row r="995" s="28" customFormat="1" ht="15.75" customHeight="1" x14ac:dyDescent="0.25"/>
    <row r="996" s="28" customFormat="1" ht="15.75" customHeight="1" x14ac:dyDescent="0.25"/>
    <row r="997" s="28" customFormat="1" ht="15.75" customHeight="1" x14ac:dyDescent="0.25"/>
    <row r="998" s="28" customFormat="1" ht="15.75" customHeight="1" x14ac:dyDescent="0.25"/>
    <row r="999" s="28" customFormat="1" ht="15.75" customHeight="1" x14ac:dyDescent="0.25"/>
    <row r="1000" s="28" customFormat="1" ht="15.75" customHeight="1" x14ac:dyDescent="0.25"/>
  </sheetData>
  <dataValidations count="1">
    <dataValidation type="list" allowBlank="1" showErrorMessage="1" sqref="D5:D95" xr:uid="{00000000-0002-0000-0200-000000000000}">
      <formula1>$H$5:$H$14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tarun sahariya</cp:lastModifiedBy>
  <cp:lastPrinted>2025-04-22T10:52:09Z</cp:lastPrinted>
  <dcterms:created xsi:type="dcterms:W3CDTF">2022-04-11T09:11:40Z</dcterms:created>
  <dcterms:modified xsi:type="dcterms:W3CDTF">2025-04-22T10:58:08Z</dcterms:modified>
</cp:coreProperties>
</file>