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Shared drives\Just Transition\Management\Datasets\Across surveys\"/>
    </mc:Choice>
  </mc:AlternateContent>
  <bookViews>
    <workbookView xWindow="0" yWindow="0" windowWidth="19200" windowHeight="6930" activeTab="1"/>
  </bookViews>
  <sheets>
    <sheet name="Category" sheetId="1" r:id="rId1"/>
    <sheet name="Division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" i="3" l="1"/>
  <c r="R23" i="3"/>
  <c r="R22" i="3"/>
  <c r="R21" i="3"/>
  <c r="R20" i="3"/>
  <c r="R19" i="3"/>
  <c r="R18" i="3"/>
  <c r="R17" i="3"/>
  <c r="R16" i="3"/>
  <c r="R15" i="3"/>
  <c r="R14" i="3"/>
  <c r="R13" i="3"/>
  <c r="R12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4" i="3"/>
</calcChain>
</file>

<file path=xl/sharedStrings.xml><?xml version="1.0" encoding="utf-8"?>
<sst xmlns="http://schemas.openxmlformats.org/spreadsheetml/2006/main" count="66" uniqueCount="42">
  <si>
    <t>usual_status_ind_category</t>
  </si>
  <si>
    <t>population_size</t>
  </si>
  <si>
    <t>sample_size</t>
  </si>
  <si>
    <t>popn_percentage</t>
  </si>
  <si>
    <t>Agriculture</t>
  </si>
  <si>
    <t>Other sevices</t>
  </si>
  <si>
    <t>Construction</t>
  </si>
  <si>
    <t>Manufacturing</t>
  </si>
  <si>
    <t>Trade</t>
  </si>
  <si>
    <t>Transport</t>
  </si>
  <si>
    <t>Accomodation and food services</t>
  </si>
  <si>
    <t>Electricity and water supply</t>
  </si>
  <si>
    <t>Mining and quarrying</t>
  </si>
  <si>
    <t>PLFS 2023-24</t>
  </si>
  <si>
    <t>NA</t>
  </si>
  <si>
    <t>Employment-Unemployment 2011-12</t>
  </si>
  <si>
    <t>Other services</t>
  </si>
  <si>
    <t>Education</t>
  </si>
  <si>
    <t>Agriculture, Forestry and Fishing</t>
  </si>
  <si>
    <t>Mining and Quarrying</t>
  </si>
  <si>
    <t>Electricity, Gas, Steam and Air Conditioning Supply</t>
  </si>
  <si>
    <t>Water Supply; Sewerage, Waste Management and Remediation Activities</t>
  </si>
  <si>
    <t>Wholesale and Retail Trade; Repair of Motor Vehicles and Motorcycles</t>
  </si>
  <si>
    <t>Transportation and Storage</t>
  </si>
  <si>
    <t>Accommodation and Food Service Activities</t>
  </si>
  <si>
    <t>Information and Communication</t>
  </si>
  <si>
    <t>Financial and Insurance Activities</t>
  </si>
  <si>
    <t>Real Estate Activities</t>
  </si>
  <si>
    <t>Professional, Scientific and Technical Activities</t>
  </si>
  <si>
    <t>Administrative and Support Service Activities</t>
  </si>
  <si>
    <t>Public Administration and Defence; Compulsory Social Security</t>
  </si>
  <si>
    <t>Human Health and Social Work Activities</t>
  </si>
  <si>
    <t>Arts, Entertainment and Recreation</t>
  </si>
  <si>
    <t>Other Service Activities</t>
  </si>
  <si>
    <t>Activities of Households as Employers; Undifferentiated Goods- and Services-Producing Activities of Households for Own Use</t>
  </si>
  <si>
    <t>Activities of Extraterritorial Organizations and Bodies</t>
  </si>
  <si>
    <t>usual_status_ind</t>
  </si>
  <si>
    <t>population_percentage</t>
  </si>
  <si>
    <t>2011-12</t>
  </si>
  <si>
    <t>2023-24</t>
  </si>
  <si>
    <t>Popn percentage</t>
  </si>
  <si>
    <t>Merged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</si>
</sst>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/>
    <xf numFmtId="0" fontId="0" fillId="0" borderId="0" xfId="0" applyAlignment="1"/>
    <xf numFmtId="1" fontId="0" fillId="0" borderId="1" xfId="0" applyNumberFormat="1" applyBorder="1"/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0" xfId="0" applyFill="1"/>
    <xf numFmtId="9" fontId="0" fillId="0" borderId="0" xfId="1" applyFont="1"/>
    <xf numFmtId="164" fontId="0" fillId="0" borderId="1" xfId="1" applyNumberFormat="1" applyFont="1" applyBorder="1"/>
    <xf numFmtId="9" fontId="0" fillId="0" borderId="1" xfId="1" applyFont="1" applyBorder="1"/>
    <xf numFmtId="0" fontId="2" fillId="0" borderId="1" xfId="0" applyFont="1" applyBorder="1"/>
    <xf numFmtId="0" fontId="3" fillId="4" borderId="1" xfId="0" applyFont="1" applyFill="1" applyBorder="1" applyAlignment="1">
      <alignment vertical="center" wrapText="1"/>
    </xf>
    <xf numFmtId="10" fontId="0" fillId="4" borderId="1" xfId="1" applyNumberFormat="1" applyFont="1" applyFill="1" applyBorder="1"/>
    <xf numFmtId="0" fontId="3" fillId="0" borderId="1" xfId="0" applyFont="1" applyBorder="1" applyAlignment="1">
      <alignment vertical="center" wrapText="1"/>
    </xf>
    <xf numFmtId="10" fontId="0" fillId="0" borderId="1" xfId="1" applyNumberFormat="1" applyFont="1" applyBorder="1"/>
    <xf numFmtId="0" fontId="3" fillId="3" borderId="1" xfId="0" applyFont="1" applyFill="1" applyBorder="1" applyAlignment="1">
      <alignment vertical="center" wrapText="1"/>
    </xf>
    <xf numFmtId="10" fontId="0" fillId="3" borderId="1" xfId="1" applyNumberFormat="1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0" xfId="1" applyNumberFormat="1" applyFont="1"/>
    <xf numFmtId="2" fontId="0" fillId="0" borderId="0" xfId="0" applyNumberFormat="1"/>
    <xf numFmtId="2" fontId="0" fillId="0" borderId="1" xfId="1" applyNumberFormat="1" applyFont="1" applyBorder="1"/>
    <xf numFmtId="9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5"/>
  <sheetViews>
    <sheetView zoomScale="85" workbookViewId="0">
      <selection activeCell="K12" sqref="K3:K12"/>
    </sheetView>
  </sheetViews>
  <sheetFormatPr defaultRowHeight="14.5" x14ac:dyDescent="0.35"/>
  <cols>
    <col min="2" max="2" width="23.36328125" customWidth="1"/>
    <col min="3" max="3" width="13.90625" customWidth="1"/>
    <col min="4" max="4" width="10.90625" customWidth="1"/>
    <col min="5" max="5" width="15.6328125" customWidth="1"/>
    <col min="6" max="6" width="8.7265625" customWidth="1"/>
    <col min="7" max="7" width="23.36328125" customWidth="1"/>
    <col min="8" max="8" width="13.90625" customWidth="1"/>
    <col min="9" max="9" width="10.90625" customWidth="1"/>
    <col min="10" max="10" width="15.6328125" customWidth="1"/>
  </cols>
  <sheetData>
    <row r="2" spans="1:11" x14ac:dyDescent="0.35">
      <c r="B2" s="20" t="s">
        <v>15</v>
      </c>
      <c r="C2" s="20"/>
      <c r="D2" s="20"/>
      <c r="E2" s="20"/>
      <c r="G2" s="20" t="s">
        <v>13</v>
      </c>
      <c r="H2" s="20"/>
      <c r="I2" s="20"/>
      <c r="J2" s="20"/>
    </row>
    <row r="3" spans="1:11" x14ac:dyDescent="0.35">
      <c r="B3" s="3" t="s">
        <v>0</v>
      </c>
      <c r="C3" s="3" t="s">
        <v>1</v>
      </c>
      <c r="D3" s="3" t="s">
        <v>2</v>
      </c>
      <c r="E3" s="3" t="s">
        <v>3</v>
      </c>
      <c r="F3" s="4"/>
      <c r="G3" s="3" t="s">
        <v>0</v>
      </c>
      <c r="H3" s="3" t="s">
        <v>1</v>
      </c>
      <c r="I3" s="3" t="s">
        <v>2</v>
      </c>
      <c r="J3" s="3" t="s">
        <v>3</v>
      </c>
    </row>
    <row r="4" spans="1:11" x14ac:dyDescent="0.35">
      <c r="A4" s="9"/>
      <c r="B4" s="6" t="s">
        <v>4</v>
      </c>
      <c r="C4" s="5">
        <v>205601300</v>
      </c>
      <c r="D4" s="1">
        <v>62042</v>
      </c>
      <c r="E4" s="1">
        <v>48.9</v>
      </c>
      <c r="G4" s="2" t="s">
        <v>4</v>
      </c>
      <c r="H4" s="1">
        <v>242244757</v>
      </c>
      <c r="I4" s="1">
        <v>72133</v>
      </c>
      <c r="J4" s="24">
        <v>46.073544923974737</v>
      </c>
      <c r="K4" s="23"/>
    </row>
    <row r="5" spans="1:11" x14ac:dyDescent="0.35">
      <c r="A5" s="9"/>
      <c r="B5" s="7" t="s">
        <v>16</v>
      </c>
      <c r="C5" s="5">
        <v>49705310</v>
      </c>
      <c r="D5" s="1">
        <v>31042</v>
      </c>
      <c r="E5" s="1">
        <v>11.82</v>
      </c>
      <c r="G5" s="2" t="s">
        <v>5</v>
      </c>
      <c r="H5" s="1">
        <v>69532973</v>
      </c>
      <c r="I5" s="1">
        <v>30139</v>
      </c>
      <c r="J5" s="24">
        <v>13.224767358795809</v>
      </c>
      <c r="K5" s="23"/>
    </row>
    <row r="6" spans="1:11" x14ac:dyDescent="0.35">
      <c r="A6" s="9"/>
      <c r="B6" s="7" t="s">
        <v>6</v>
      </c>
      <c r="C6" s="5">
        <v>44553950</v>
      </c>
      <c r="D6" s="1">
        <v>20291</v>
      </c>
      <c r="E6" s="1">
        <v>10.6</v>
      </c>
      <c r="G6" s="2" t="s">
        <v>6</v>
      </c>
      <c r="H6" s="1">
        <v>62969497</v>
      </c>
      <c r="I6" s="1">
        <v>20917</v>
      </c>
      <c r="J6" s="24">
        <v>11.976432368646032</v>
      </c>
      <c r="K6" s="23"/>
    </row>
    <row r="7" spans="1:11" x14ac:dyDescent="0.35">
      <c r="A7" s="9"/>
      <c r="B7" s="6" t="s">
        <v>7</v>
      </c>
      <c r="C7" s="5">
        <v>52993710</v>
      </c>
      <c r="D7" s="1">
        <v>21502</v>
      </c>
      <c r="E7" s="1">
        <v>12.6</v>
      </c>
      <c r="G7" s="2" t="s">
        <v>7</v>
      </c>
      <c r="H7" s="1">
        <v>60157900</v>
      </c>
      <c r="I7" s="1">
        <v>21854</v>
      </c>
      <c r="J7" s="24">
        <v>11.441682959445762</v>
      </c>
      <c r="K7" s="23"/>
    </row>
    <row r="8" spans="1:11" x14ac:dyDescent="0.35">
      <c r="A8" s="9"/>
      <c r="B8" s="7" t="s">
        <v>8</v>
      </c>
      <c r="C8" s="5">
        <v>39169760</v>
      </c>
      <c r="D8" s="1">
        <v>22746</v>
      </c>
      <c r="E8" s="1">
        <v>9.32</v>
      </c>
      <c r="G8" s="2" t="s">
        <v>8</v>
      </c>
      <c r="H8" s="1">
        <v>53799265</v>
      </c>
      <c r="I8" s="1">
        <v>22631</v>
      </c>
      <c r="J8" s="24">
        <v>10.232307537018528</v>
      </c>
      <c r="K8" s="23"/>
    </row>
    <row r="9" spans="1:11" x14ac:dyDescent="0.35">
      <c r="A9" s="9"/>
      <c r="B9" s="7" t="s">
        <v>9</v>
      </c>
      <c r="C9" s="5">
        <v>17087030</v>
      </c>
      <c r="D9" s="1">
        <v>8908</v>
      </c>
      <c r="E9" s="1">
        <v>4.0599999999999996</v>
      </c>
      <c r="G9" s="2" t="s">
        <v>9</v>
      </c>
      <c r="H9" s="1">
        <v>22487351</v>
      </c>
      <c r="I9" s="1">
        <v>9067</v>
      </c>
      <c r="J9" s="24">
        <v>4.2769634701307</v>
      </c>
      <c r="K9" s="23"/>
    </row>
    <row r="10" spans="1:11" ht="29" x14ac:dyDescent="0.35">
      <c r="A10" s="9"/>
      <c r="B10" s="7" t="s">
        <v>10</v>
      </c>
      <c r="C10" s="5">
        <v>6897312</v>
      </c>
      <c r="D10" s="1">
        <v>3543</v>
      </c>
      <c r="E10" s="1">
        <v>1.64</v>
      </c>
      <c r="G10" s="2" t="s">
        <v>10</v>
      </c>
      <c r="H10" s="1">
        <v>10502817</v>
      </c>
      <c r="I10" s="1">
        <v>4440</v>
      </c>
      <c r="J10" s="24">
        <v>1.9975747540236157</v>
      </c>
      <c r="K10" s="23"/>
    </row>
    <row r="11" spans="1:11" ht="29" x14ac:dyDescent="0.35">
      <c r="A11" s="9"/>
      <c r="B11" s="8" t="s">
        <v>11</v>
      </c>
      <c r="C11" s="5">
        <v>2172634</v>
      </c>
      <c r="D11" s="1">
        <v>1266</v>
      </c>
      <c r="E11" s="1">
        <v>0.52</v>
      </c>
      <c r="G11" s="2" t="s">
        <v>11</v>
      </c>
      <c r="H11" s="1">
        <v>2860535</v>
      </c>
      <c r="I11" s="1">
        <v>1322</v>
      </c>
      <c r="J11" s="24">
        <v>0.54405713238657238</v>
      </c>
      <c r="K11" s="23"/>
    </row>
    <row r="12" spans="1:11" x14ac:dyDescent="0.35">
      <c r="A12" s="9"/>
      <c r="B12" s="6" t="s">
        <v>12</v>
      </c>
      <c r="C12" s="5">
        <v>2270032</v>
      </c>
      <c r="D12" s="1">
        <v>941</v>
      </c>
      <c r="E12" s="1">
        <v>0.54</v>
      </c>
      <c r="G12" s="2" t="s">
        <v>12</v>
      </c>
      <c r="H12" s="1">
        <v>1223326</v>
      </c>
      <c r="I12" s="1">
        <v>567</v>
      </c>
      <c r="J12" s="24">
        <v>0.23266949557825234</v>
      </c>
      <c r="K12" s="23"/>
    </row>
    <row r="17" spans="11:11" x14ac:dyDescent="0.35">
      <c r="K17" s="22"/>
    </row>
    <row r="18" spans="11:11" x14ac:dyDescent="0.35">
      <c r="K18" s="22"/>
    </row>
    <row r="19" spans="11:11" x14ac:dyDescent="0.35">
      <c r="K19" s="22"/>
    </row>
    <row r="20" spans="11:11" x14ac:dyDescent="0.35">
      <c r="K20" s="22"/>
    </row>
    <row r="21" spans="11:11" x14ac:dyDescent="0.35">
      <c r="K21" s="22"/>
    </row>
    <row r="22" spans="11:11" x14ac:dyDescent="0.35">
      <c r="K22" s="22"/>
    </row>
    <row r="23" spans="11:11" x14ac:dyDescent="0.35">
      <c r="K23" s="22"/>
    </row>
    <row r="24" spans="11:11" x14ac:dyDescent="0.35">
      <c r="K24" s="22"/>
    </row>
    <row r="25" spans="11:11" x14ac:dyDescent="0.35">
      <c r="K25" s="22"/>
    </row>
  </sheetData>
  <mergeCells count="2">
    <mergeCell ref="G2:J2"/>
    <mergeCell ref="B2:E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1"/>
  <sheetViews>
    <sheetView tabSelected="1" topLeftCell="C1" workbookViewId="0">
      <selection activeCell="D6" sqref="D6"/>
    </sheetView>
  </sheetViews>
  <sheetFormatPr defaultRowHeight="14.5" x14ac:dyDescent="0.35"/>
  <cols>
    <col min="1" max="1" width="11.1796875" customWidth="1"/>
    <col min="2" max="2" width="16.7265625" customWidth="1"/>
    <col min="3" max="3" width="14.54296875" customWidth="1"/>
    <col min="4" max="4" width="20.08984375" customWidth="1"/>
    <col min="5" max="5" width="17.08984375" customWidth="1"/>
    <col min="8" max="8" width="8.81640625" bestFit="1" customWidth="1"/>
    <col min="9" max="9" width="10.6328125" bestFit="1" customWidth="1"/>
    <col min="10" max="10" width="8.81640625" bestFit="1" customWidth="1"/>
    <col min="11" max="11" width="24.08984375" customWidth="1"/>
    <col min="14" max="14" width="5.1796875" customWidth="1"/>
    <col min="15" max="15" width="8.7265625" hidden="1" customWidth="1"/>
    <col min="16" max="16" width="51" customWidth="1"/>
    <col min="17" max="18" width="8.7265625" style="10"/>
  </cols>
  <sheetData>
    <row r="1" spans="1:18" x14ac:dyDescent="0.35">
      <c r="Q1"/>
      <c r="R1"/>
    </row>
    <row r="2" spans="1:18" x14ac:dyDescent="0.35">
      <c r="A2" s="21" t="s">
        <v>15</v>
      </c>
      <c r="B2" s="21"/>
      <c r="C2" s="21"/>
      <c r="D2" s="21"/>
      <c r="E2" s="13" t="s">
        <v>39</v>
      </c>
      <c r="H2" s="21" t="s">
        <v>13</v>
      </c>
      <c r="I2" s="21"/>
      <c r="J2" s="21"/>
      <c r="K2" s="21"/>
      <c r="Q2"/>
      <c r="R2"/>
    </row>
    <row r="3" spans="1:18" x14ac:dyDescent="0.35">
      <c r="A3" s="13" t="s">
        <v>36</v>
      </c>
      <c r="B3" s="13" t="s">
        <v>1</v>
      </c>
      <c r="C3" s="13" t="s">
        <v>2</v>
      </c>
      <c r="D3" s="13" t="s">
        <v>37</v>
      </c>
      <c r="E3" s="13" t="s">
        <v>40</v>
      </c>
      <c r="H3" s="13" t="s">
        <v>36</v>
      </c>
      <c r="I3" s="13" t="s">
        <v>1</v>
      </c>
      <c r="J3" s="13" t="s">
        <v>2</v>
      </c>
      <c r="K3" s="13" t="s">
        <v>37</v>
      </c>
      <c r="P3" s="13" t="s">
        <v>41</v>
      </c>
      <c r="Q3" s="13" t="s">
        <v>38</v>
      </c>
      <c r="R3" s="13" t="s">
        <v>39</v>
      </c>
    </row>
    <row r="4" spans="1:18" ht="15.5" x14ac:dyDescent="0.35">
      <c r="A4" s="1">
        <v>1</v>
      </c>
      <c r="B4" s="1">
        <v>203617794.62</v>
      </c>
      <c r="C4" s="1">
        <v>61140</v>
      </c>
      <c r="D4" s="11">
        <v>0.48430000000000001</v>
      </c>
      <c r="E4" s="12">
        <v>0.45242197758435582</v>
      </c>
      <c r="H4" s="1">
        <v>1</v>
      </c>
      <c r="I4" s="1">
        <v>237873713</v>
      </c>
      <c r="J4" s="1">
        <v>70591</v>
      </c>
      <c r="K4" s="25">
        <f>I4/SUM($I$4:$I$89)</f>
        <v>0.45242197758435582</v>
      </c>
      <c r="P4" s="14" t="s">
        <v>18</v>
      </c>
      <c r="Q4" s="15">
        <f>SUM(D4:D6)</f>
        <v>0.48900000000000005</v>
      </c>
      <c r="R4" s="15">
        <f>SUM(E4:E6)</f>
        <v>0.4607354492397473</v>
      </c>
    </row>
    <row r="5" spans="1:18" ht="15.5" x14ac:dyDescent="0.35">
      <c r="A5" s="1">
        <v>2</v>
      </c>
      <c r="B5" s="1">
        <v>593591.49</v>
      </c>
      <c r="C5" s="1">
        <v>360</v>
      </c>
      <c r="D5" s="11">
        <v>1.4000000000000002E-3</v>
      </c>
      <c r="E5" s="12">
        <v>5.0842729431834176E-3</v>
      </c>
      <c r="H5" s="1">
        <v>2</v>
      </c>
      <c r="I5" s="1">
        <v>2673201</v>
      </c>
      <c r="J5" s="1">
        <v>877</v>
      </c>
      <c r="K5" s="17">
        <f t="shared" ref="K5:K68" si="0">I5/SUM($I$4:$I$89)</f>
        <v>5.0842729431834176E-3</v>
      </c>
      <c r="P5" s="16" t="s">
        <v>19</v>
      </c>
      <c r="Q5" s="17">
        <f>SUM(D7:D11)</f>
        <v>5.3999999999999994E-3</v>
      </c>
      <c r="R5" s="17">
        <f>SUM(E7:E11)</f>
        <v>2.3266949557825237E-3</v>
      </c>
    </row>
    <row r="6" spans="1:18" ht="15.5" x14ac:dyDescent="0.35">
      <c r="A6" s="1">
        <v>3</v>
      </c>
      <c r="B6" s="1">
        <v>1389934</v>
      </c>
      <c r="C6" s="1">
        <v>542</v>
      </c>
      <c r="D6" s="11">
        <v>3.3E-3</v>
      </c>
      <c r="E6" s="12">
        <v>3.2291987122080841E-3</v>
      </c>
      <c r="H6" s="1">
        <v>3</v>
      </c>
      <c r="I6" s="1">
        <v>1697843</v>
      </c>
      <c r="J6" s="1">
        <v>665</v>
      </c>
      <c r="K6" s="17">
        <f t="shared" si="0"/>
        <v>3.2291987122080841E-3</v>
      </c>
      <c r="P6" s="14" t="s">
        <v>7</v>
      </c>
      <c r="Q6" s="15">
        <f>SUM(D12:D35)</f>
        <v>0.126</v>
      </c>
      <c r="R6" s="15">
        <f>SUM(E12:E35)</f>
        <v>0.11441682959445762</v>
      </c>
    </row>
    <row r="7" spans="1:18" ht="15.5" x14ac:dyDescent="0.35">
      <c r="A7" s="1">
        <v>5</v>
      </c>
      <c r="B7" s="1">
        <v>521517.49</v>
      </c>
      <c r="C7" s="1">
        <v>362</v>
      </c>
      <c r="D7" s="11">
        <v>1.1999999999999999E-3</v>
      </c>
      <c r="E7" s="12">
        <v>7.1274321088959263E-4</v>
      </c>
      <c r="H7" s="1">
        <v>5</v>
      </c>
      <c r="I7" s="1">
        <v>374745</v>
      </c>
      <c r="J7" s="1">
        <v>184</v>
      </c>
      <c r="K7" s="12">
        <f t="shared" si="0"/>
        <v>7.1274321088959263E-4</v>
      </c>
      <c r="P7" s="16" t="s">
        <v>20</v>
      </c>
      <c r="Q7" s="17">
        <f>SUM(D36)</f>
        <v>2.7000000000000001E-3</v>
      </c>
      <c r="R7" s="17">
        <f>SUM(E36)</f>
        <v>2.7288111164227489E-3</v>
      </c>
    </row>
    <row r="8" spans="1:18" ht="31" x14ac:dyDescent="0.35">
      <c r="A8" s="1">
        <v>6</v>
      </c>
      <c r="B8" s="1">
        <v>152131.57999999999</v>
      </c>
      <c r="C8" s="1">
        <v>41</v>
      </c>
      <c r="D8" s="11">
        <v>4.0000000000000002E-4</v>
      </c>
      <c r="E8" s="12">
        <v>8.1277584421822434E-5</v>
      </c>
      <c r="H8" s="1">
        <v>6</v>
      </c>
      <c r="I8" s="1">
        <v>42734</v>
      </c>
      <c r="J8" s="1">
        <v>26</v>
      </c>
      <c r="K8" s="12">
        <f t="shared" si="0"/>
        <v>8.1277584421822434E-5</v>
      </c>
      <c r="P8" s="16" t="s">
        <v>21</v>
      </c>
      <c r="Q8" s="17">
        <f>SUM(D37:D40)</f>
        <v>2.4000000000000002E-3</v>
      </c>
      <c r="R8" s="17">
        <f>SUM(E37:E40)</f>
        <v>2.7117602074429757E-3</v>
      </c>
    </row>
    <row r="9" spans="1:18" ht="15.5" x14ac:dyDescent="0.35">
      <c r="A9" s="1">
        <v>7</v>
      </c>
      <c r="B9" s="1">
        <v>112122.345</v>
      </c>
      <c r="C9" s="1">
        <v>81</v>
      </c>
      <c r="D9" s="11">
        <v>2.9999999999999997E-4</v>
      </c>
      <c r="E9" s="12">
        <v>2.3482325456639463E-4</v>
      </c>
      <c r="H9" s="1">
        <v>7</v>
      </c>
      <c r="I9" s="1">
        <v>123465</v>
      </c>
      <c r="J9" s="1">
        <v>59</v>
      </c>
      <c r="K9" s="12">
        <f t="shared" si="0"/>
        <v>2.3482325456639463E-4</v>
      </c>
      <c r="P9" s="18" t="s">
        <v>6</v>
      </c>
      <c r="Q9" s="19">
        <f>SUM(D41:D43)</f>
        <v>0.106</v>
      </c>
      <c r="R9" s="19">
        <f>SUM(E41:E43)</f>
        <v>0.1197643236864603</v>
      </c>
    </row>
    <row r="10" spans="1:18" ht="31" x14ac:dyDescent="0.35">
      <c r="A10" s="1">
        <v>8</v>
      </c>
      <c r="B10" s="1">
        <v>1473222.96</v>
      </c>
      <c r="C10" s="1">
        <v>448</v>
      </c>
      <c r="D10" s="11">
        <v>3.4999999999999996E-3</v>
      </c>
      <c r="E10" s="12">
        <v>1.2370971763407536E-3</v>
      </c>
      <c r="H10" s="1">
        <v>8</v>
      </c>
      <c r="I10" s="1">
        <v>650439</v>
      </c>
      <c r="J10" s="1">
        <v>281</v>
      </c>
      <c r="K10" s="12">
        <f t="shared" si="0"/>
        <v>1.2370971763407536E-3</v>
      </c>
      <c r="P10" s="16" t="s">
        <v>22</v>
      </c>
      <c r="Q10" s="17">
        <f>SUM(D44:D46)</f>
        <v>9.3100000000000002E-2</v>
      </c>
      <c r="R10" s="17">
        <f>SUM(E44:E46)</f>
        <v>0.10232307537018526</v>
      </c>
    </row>
    <row r="11" spans="1:18" ht="15.5" x14ac:dyDescent="0.35">
      <c r="A11" s="1">
        <v>9</v>
      </c>
      <c r="B11" s="1">
        <v>11037.485000000001</v>
      </c>
      <c r="C11" s="1">
        <v>9</v>
      </c>
      <c r="D11" s="11">
        <v>0</v>
      </c>
      <c r="E11" s="12">
        <v>6.0753729563960174E-5</v>
      </c>
      <c r="H11" s="1">
        <v>9</v>
      </c>
      <c r="I11" s="1">
        <v>31943</v>
      </c>
      <c r="J11" s="1">
        <v>17</v>
      </c>
      <c r="K11" s="12">
        <f t="shared" si="0"/>
        <v>6.0753729563960174E-5</v>
      </c>
      <c r="P11" s="16" t="s">
        <v>23</v>
      </c>
      <c r="Q11" s="17">
        <f>SUM(D48:D51)</f>
        <v>3.8E-3</v>
      </c>
      <c r="R11" s="17">
        <f>SUM(E48:E51)</f>
        <v>4.9555343010168913E-3</v>
      </c>
    </row>
    <row r="12" spans="1:18" ht="15.5" x14ac:dyDescent="0.35">
      <c r="A12" s="1">
        <v>10</v>
      </c>
      <c r="B12" s="1">
        <v>5343376.7850000001</v>
      </c>
      <c r="C12" s="1">
        <v>2430</v>
      </c>
      <c r="D12" s="11">
        <v>1.2699999999999999E-2</v>
      </c>
      <c r="E12" s="12">
        <v>1.0409904213242711E-2</v>
      </c>
      <c r="H12" s="1">
        <v>10</v>
      </c>
      <c r="I12" s="1">
        <v>5473303</v>
      </c>
      <c r="J12" s="1">
        <v>2123</v>
      </c>
      <c r="K12" s="12">
        <f t="shared" si="0"/>
        <v>1.0409904213242711E-2</v>
      </c>
      <c r="P12" s="16" t="s">
        <v>24</v>
      </c>
      <c r="Q12" s="17">
        <f>SUM(D52:D53)</f>
        <v>1.6399999999999998E-2</v>
      </c>
      <c r="R12" s="17">
        <f>SUM(E52:E53)</f>
        <v>1.9975747540236153E-2</v>
      </c>
    </row>
    <row r="13" spans="1:18" ht="15.5" x14ac:dyDescent="0.35">
      <c r="A13" s="1">
        <v>11</v>
      </c>
      <c r="B13" s="1">
        <v>372304.17499999999</v>
      </c>
      <c r="C13" s="1">
        <v>229</v>
      </c>
      <c r="D13" s="11">
        <v>8.9999999999999998E-4</v>
      </c>
      <c r="E13" s="12">
        <v>6.969038388891963E-4</v>
      </c>
      <c r="H13" s="1">
        <v>11</v>
      </c>
      <c r="I13" s="1">
        <v>366417</v>
      </c>
      <c r="J13" s="1">
        <v>179</v>
      </c>
      <c r="K13" s="12">
        <f t="shared" si="0"/>
        <v>6.969038388891963E-4</v>
      </c>
      <c r="P13" s="16" t="s">
        <v>25</v>
      </c>
      <c r="Q13" s="17">
        <f>SUM(D54:D59)</f>
        <v>7.7000000000000002E-3</v>
      </c>
      <c r="R13" s="17">
        <f>SUM(E54:E59)</f>
        <v>1.3513300881551393E-2</v>
      </c>
    </row>
    <row r="14" spans="1:18" ht="15.5" x14ac:dyDescent="0.35">
      <c r="A14" s="1">
        <v>12</v>
      </c>
      <c r="B14" s="1">
        <v>4316912.4749999996</v>
      </c>
      <c r="C14" s="1">
        <v>1345</v>
      </c>
      <c r="D14" s="11">
        <v>1.03E-2</v>
      </c>
      <c r="E14" s="12">
        <v>7.6685041434973612E-3</v>
      </c>
      <c r="H14" s="1">
        <v>12</v>
      </c>
      <c r="I14" s="1">
        <v>4031934</v>
      </c>
      <c r="J14" s="1">
        <v>1020</v>
      </c>
      <c r="K14" s="12">
        <f t="shared" si="0"/>
        <v>7.6685041434973612E-3</v>
      </c>
      <c r="P14" s="16" t="s">
        <v>26</v>
      </c>
      <c r="Q14" s="17">
        <f>SUM(D60:D62)</f>
        <v>9.0000000000000011E-3</v>
      </c>
      <c r="R14" s="17">
        <f>SUM(E60:E62)</f>
        <v>1.0521308557088918E-2</v>
      </c>
    </row>
    <row r="15" spans="1:18" ht="15.5" x14ac:dyDescent="0.35">
      <c r="A15" s="1">
        <v>13</v>
      </c>
      <c r="B15" s="1">
        <v>8195014.5149999997</v>
      </c>
      <c r="C15" s="1">
        <v>3221</v>
      </c>
      <c r="D15" s="11">
        <v>1.95E-2</v>
      </c>
      <c r="E15" s="12">
        <v>1.2395520127289514E-2</v>
      </c>
      <c r="H15" s="1">
        <v>13</v>
      </c>
      <c r="I15" s="1">
        <v>6517297</v>
      </c>
      <c r="J15" s="1">
        <v>2724</v>
      </c>
      <c r="K15" s="12">
        <f t="shared" si="0"/>
        <v>1.2395520127289514E-2</v>
      </c>
      <c r="P15" s="16" t="s">
        <v>27</v>
      </c>
      <c r="Q15" s="17">
        <f>D63</f>
        <v>2E-3</v>
      </c>
      <c r="R15" s="17">
        <f>E63</f>
        <v>2.1574905981164259E-3</v>
      </c>
    </row>
    <row r="16" spans="1:18" ht="15.5" x14ac:dyDescent="0.35">
      <c r="A16" s="1">
        <v>14</v>
      </c>
      <c r="B16" s="1">
        <v>8527716.1050000004</v>
      </c>
      <c r="C16" s="1">
        <v>3464</v>
      </c>
      <c r="D16" s="11">
        <v>2.0299999999999999E-2</v>
      </c>
      <c r="E16" s="12">
        <v>2.4997756612000627E-2</v>
      </c>
      <c r="H16" s="1">
        <v>14</v>
      </c>
      <c r="I16" s="1">
        <v>13143281</v>
      </c>
      <c r="J16" s="1">
        <v>4945</v>
      </c>
      <c r="K16" s="12">
        <f t="shared" si="0"/>
        <v>2.4997756612000627E-2</v>
      </c>
      <c r="P16" s="16" t="s">
        <v>28</v>
      </c>
      <c r="Q16" s="17">
        <f>SUM(D64:D70)</f>
        <v>5.6000000000000008E-3</v>
      </c>
      <c r="R16" s="17">
        <f>SUM(E64:E70)</f>
        <v>6.7496493927049163E-3</v>
      </c>
    </row>
    <row r="17" spans="1:18" ht="15.5" x14ac:dyDescent="0.35">
      <c r="A17" s="1">
        <v>15</v>
      </c>
      <c r="B17" s="1">
        <v>1164785.98</v>
      </c>
      <c r="C17" s="1">
        <v>379</v>
      </c>
      <c r="D17" s="11">
        <v>2.8000000000000004E-3</v>
      </c>
      <c r="E17" s="12">
        <v>2.1054439584921648E-3</v>
      </c>
      <c r="H17" s="1">
        <v>15</v>
      </c>
      <c r="I17" s="1">
        <v>1106997</v>
      </c>
      <c r="J17" s="1">
        <v>377</v>
      </c>
      <c r="K17" s="12">
        <f t="shared" si="0"/>
        <v>2.1054439584921648E-3</v>
      </c>
      <c r="P17" s="16" t="s">
        <v>29</v>
      </c>
      <c r="Q17" s="17">
        <f>SUM(D71:D76)</f>
        <v>6.5000000000000006E-3</v>
      </c>
      <c r="R17" s="17">
        <f>SUM(E71:E76)</f>
        <v>9.1860046116270713E-3</v>
      </c>
    </row>
    <row r="18" spans="1:18" ht="31" x14ac:dyDescent="0.35">
      <c r="A18" s="1">
        <v>16</v>
      </c>
      <c r="B18" s="1">
        <v>3419518.9750000001</v>
      </c>
      <c r="C18" s="1">
        <v>1779</v>
      </c>
      <c r="D18" s="11">
        <v>8.1000000000000013E-3</v>
      </c>
      <c r="E18" s="12">
        <v>4.1572721753067154E-3</v>
      </c>
      <c r="H18" s="1">
        <v>16</v>
      </c>
      <c r="I18" s="1">
        <v>2185804</v>
      </c>
      <c r="J18" s="1">
        <v>830</v>
      </c>
      <c r="K18" s="12">
        <f t="shared" si="0"/>
        <v>4.1572721753067154E-3</v>
      </c>
      <c r="P18" s="16" t="s">
        <v>30</v>
      </c>
      <c r="Q18" s="17">
        <f>D77</f>
        <v>1.67E-2</v>
      </c>
      <c r="R18" s="17">
        <f>E77</f>
        <v>1.4176102902481044E-2</v>
      </c>
    </row>
    <row r="19" spans="1:18" ht="15.5" x14ac:dyDescent="0.35">
      <c r="A19" s="1">
        <v>17</v>
      </c>
      <c r="B19" s="1">
        <v>483319.29</v>
      </c>
      <c r="C19" s="1">
        <v>228</v>
      </c>
      <c r="D19" s="11">
        <v>1.1000000000000001E-3</v>
      </c>
      <c r="E19" s="12">
        <v>1.6815600730026917E-3</v>
      </c>
      <c r="H19" s="1">
        <v>17</v>
      </c>
      <c r="I19" s="1">
        <v>884128</v>
      </c>
      <c r="J19" s="1">
        <v>271</v>
      </c>
      <c r="K19" s="12">
        <f t="shared" si="0"/>
        <v>1.6815600730026917E-3</v>
      </c>
      <c r="P19" s="16" t="s">
        <v>17</v>
      </c>
      <c r="Q19" s="17">
        <f>D78</f>
        <v>2.98E-2</v>
      </c>
      <c r="R19" s="17">
        <f>E78</f>
        <v>3.0434562090938304E-2</v>
      </c>
    </row>
    <row r="20" spans="1:18" ht="15.5" x14ac:dyDescent="0.35">
      <c r="A20" s="1">
        <v>18</v>
      </c>
      <c r="B20" s="1">
        <v>563509.85499999998</v>
      </c>
      <c r="C20" s="1">
        <v>233</v>
      </c>
      <c r="D20" s="11">
        <v>1.2999999999999999E-3</v>
      </c>
      <c r="E20" s="12">
        <v>1.1855887862693398E-3</v>
      </c>
      <c r="H20" s="1">
        <v>18</v>
      </c>
      <c r="I20" s="1">
        <v>623357</v>
      </c>
      <c r="J20" s="1">
        <v>261</v>
      </c>
      <c r="K20" s="12">
        <f t="shared" si="0"/>
        <v>1.1855887862693398E-3</v>
      </c>
      <c r="P20" s="16" t="s">
        <v>31</v>
      </c>
      <c r="Q20" s="17">
        <f>SUM(D79:D81)</f>
        <v>9.1999999999999998E-3</v>
      </c>
      <c r="R20" s="17">
        <f>SUM(E79:E81)</f>
        <v>1.3482190818173574E-2</v>
      </c>
    </row>
    <row r="21" spans="1:18" ht="15.5" x14ac:dyDescent="0.35">
      <c r="A21" s="1">
        <v>19</v>
      </c>
      <c r="B21" s="1">
        <v>133762.07</v>
      </c>
      <c r="C21" s="1">
        <v>70</v>
      </c>
      <c r="D21" s="11">
        <v>2.9999999999999997E-4</v>
      </c>
      <c r="E21" s="12">
        <v>4.4767717844395899E-4</v>
      </c>
      <c r="H21" s="1">
        <v>19</v>
      </c>
      <c r="I21" s="1">
        <v>235379</v>
      </c>
      <c r="J21" s="1">
        <v>105</v>
      </c>
      <c r="K21" s="12">
        <f t="shared" si="0"/>
        <v>4.4767717844395899E-4</v>
      </c>
      <c r="P21" s="16" t="s">
        <v>32</v>
      </c>
      <c r="Q21" s="17">
        <f>SUM(D82:D85)</f>
        <v>2.2000000000000001E-3</v>
      </c>
      <c r="R21" s="17">
        <f>SUM(E82:E85)</f>
        <v>2.2352819230669796E-3</v>
      </c>
    </row>
    <row r="22" spans="1:18" ht="15.5" x14ac:dyDescent="0.35">
      <c r="A22" s="1">
        <v>20</v>
      </c>
      <c r="B22" s="1">
        <v>1046358.465</v>
      </c>
      <c r="C22" s="1">
        <v>395</v>
      </c>
      <c r="D22" s="11">
        <v>2.5000000000000001E-3</v>
      </c>
      <c r="E22" s="12">
        <v>2.7866054244169904E-3</v>
      </c>
      <c r="H22" s="1">
        <v>20</v>
      </c>
      <c r="I22" s="1">
        <v>1465137</v>
      </c>
      <c r="J22" s="1">
        <v>486</v>
      </c>
      <c r="K22" s="12">
        <f t="shared" si="0"/>
        <v>2.7866054244169904E-3</v>
      </c>
      <c r="P22" s="16" t="s">
        <v>33</v>
      </c>
      <c r="Q22" s="17">
        <f>SUM(D86:D88)</f>
        <v>2.1299999999999999E-2</v>
      </c>
      <c r="R22" s="17">
        <f>SUM(E86:E88)</f>
        <v>1.6687090320886333E-2</v>
      </c>
    </row>
    <row r="23" spans="1:18" ht="46.5" x14ac:dyDescent="0.35">
      <c r="A23" s="1">
        <v>21</v>
      </c>
      <c r="B23" s="1">
        <v>694334.495</v>
      </c>
      <c r="C23" s="1">
        <v>235</v>
      </c>
      <c r="D23" s="11">
        <v>1.7000000000000001E-3</v>
      </c>
      <c r="E23" s="12">
        <v>2.4643327840189167E-3</v>
      </c>
      <c r="H23" s="1">
        <v>21</v>
      </c>
      <c r="I23" s="1">
        <v>1295693</v>
      </c>
      <c r="J23" s="1">
        <v>530</v>
      </c>
      <c r="K23" s="12">
        <f t="shared" si="0"/>
        <v>2.4643327840189167E-3</v>
      </c>
      <c r="P23" s="16" t="s">
        <v>34</v>
      </c>
      <c r="Q23" s="17">
        <f>SUM(D89)</f>
        <v>8.3000000000000001E-3</v>
      </c>
      <c r="R23" s="17">
        <f>SUM(E89)</f>
        <v>1.3104691491323111E-2</v>
      </c>
    </row>
    <row r="24" spans="1:18" ht="15.5" x14ac:dyDescent="0.35">
      <c r="A24" s="1">
        <v>22</v>
      </c>
      <c r="B24" s="1">
        <v>999843.62</v>
      </c>
      <c r="C24" s="1">
        <v>400</v>
      </c>
      <c r="D24" s="11">
        <v>2.3999999999999998E-3</v>
      </c>
      <c r="E24" s="12">
        <v>2.1133008804102289E-3</v>
      </c>
      <c r="H24" s="1">
        <v>22</v>
      </c>
      <c r="I24" s="1">
        <v>1111128</v>
      </c>
      <c r="J24" s="1">
        <v>469</v>
      </c>
      <c r="K24" s="12">
        <f t="shared" si="0"/>
        <v>2.1133008804102289E-3</v>
      </c>
      <c r="P24" s="16" t="s">
        <v>35</v>
      </c>
      <c r="Q24" s="17">
        <f>D90</f>
        <v>0</v>
      </c>
      <c r="R24" s="17">
        <f>E90</f>
        <v>0</v>
      </c>
    </row>
    <row r="25" spans="1:18" x14ac:dyDescent="0.35">
      <c r="A25" s="1">
        <v>23</v>
      </c>
      <c r="B25" s="1">
        <v>4425325.9649999999</v>
      </c>
      <c r="C25" s="1">
        <v>1735</v>
      </c>
      <c r="D25" s="11">
        <v>1.0500000000000001E-2</v>
      </c>
      <c r="E25" s="12">
        <v>7.3436809990343821E-3</v>
      </c>
      <c r="H25" s="1">
        <v>23</v>
      </c>
      <c r="I25" s="1">
        <v>3861149</v>
      </c>
      <c r="J25" s="1">
        <v>1188</v>
      </c>
      <c r="K25" s="12">
        <f t="shared" si="0"/>
        <v>7.3436809990343821E-3</v>
      </c>
    </row>
    <row r="26" spans="1:18" x14ac:dyDescent="0.35">
      <c r="A26" s="1">
        <v>24</v>
      </c>
      <c r="B26" s="1">
        <v>1327971.655</v>
      </c>
      <c r="C26" s="1">
        <v>531</v>
      </c>
      <c r="D26" s="11">
        <v>3.2000000000000002E-3</v>
      </c>
      <c r="E26" s="12">
        <v>3.6064698060326063E-3</v>
      </c>
      <c r="H26" s="1">
        <v>24</v>
      </c>
      <c r="I26" s="1">
        <v>1896204</v>
      </c>
      <c r="J26" s="1">
        <v>776</v>
      </c>
      <c r="K26" s="12">
        <f t="shared" si="0"/>
        <v>3.6064698060326063E-3</v>
      </c>
    </row>
    <row r="27" spans="1:18" x14ac:dyDescent="0.35">
      <c r="A27" s="1">
        <v>25</v>
      </c>
      <c r="B27" s="1">
        <v>2638893.17</v>
      </c>
      <c r="C27" s="1">
        <v>1120</v>
      </c>
      <c r="D27" s="11">
        <v>6.3E-3</v>
      </c>
      <c r="E27" s="12">
        <v>6.1172803438427912E-3</v>
      </c>
      <c r="H27" s="1">
        <v>25</v>
      </c>
      <c r="I27" s="1">
        <v>3216334</v>
      </c>
      <c r="J27" s="1">
        <v>1182</v>
      </c>
      <c r="K27" s="12">
        <f t="shared" si="0"/>
        <v>6.1172803438427912E-3</v>
      </c>
    </row>
    <row r="28" spans="1:18" x14ac:dyDescent="0.35">
      <c r="A28" s="1">
        <v>26</v>
      </c>
      <c r="B28" s="1">
        <v>384402.19500000001</v>
      </c>
      <c r="C28" s="1">
        <v>153</v>
      </c>
      <c r="D28" s="11">
        <v>8.9999999999999998E-4</v>
      </c>
      <c r="E28" s="12">
        <v>1.1951954947196284E-3</v>
      </c>
      <c r="H28" s="1">
        <v>26</v>
      </c>
      <c r="I28" s="1">
        <v>628408</v>
      </c>
      <c r="J28" s="1">
        <v>189</v>
      </c>
      <c r="K28" s="12">
        <f t="shared" si="0"/>
        <v>1.1951954947196284E-3</v>
      </c>
    </row>
    <row r="29" spans="1:18" x14ac:dyDescent="0.35">
      <c r="A29" s="1">
        <v>27</v>
      </c>
      <c r="B29" s="1">
        <v>874563.61499999999</v>
      </c>
      <c r="C29" s="1">
        <v>296</v>
      </c>
      <c r="D29" s="11">
        <v>2.0999999999999999E-3</v>
      </c>
      <c r="E29" s="12">
        <v>2.395016512098354E-3</v>
      </c>
      <c r="H29" s="1">
        <v>27</v>
      </c>
      <c r="I29" s="1">
        <v>1259248</v>
      </c>
      <c r="J29" s="1">
        <v>411</v>
      </c>
      <c r="K29" s="12">
        <f t="shared" si="0"/>
        <v>2.395016512098354E-3</v>
      </c>
    </row>
    <row r="30" spans="1:18" x14ac:dyDescent="0.35">
      <c r="A30" s="1">
        <v>28</v>
      </c>
      <c r="B30" s="1">
        <v>861516.40500000003</v>
      </c>
      <c r="C30" s="1">
        <v>258</v>
      </c>
      <c r="D30" s="11">
        <v>2E-3</v>
      </c>
      <c r="E30" s="12">
        <v>2.3595871387045763E-3</v>
      </c>
      <c r="H30" s="1">
        <v>28</v>
      </c>
      <c r="I30" s="1">
        <v>1240620</v>
      </c>
      <c r="J30" s="1">
        <v>378</v>
      </c>
      <c r="K30" s="12">
        <f t="shared" si="0"/>
        <v>2.3595871387045763E-3</v>
      </c>
    </row>
    <row r="31" spans="1:18" x14ac:dyDescent="0.35">
      <c r="A31" s="1">
        <v>29</v>
      </c>
      <c r="B31" s="1">
        <v>849108.90500000003</v>
      </c>
      <c r="C31" s="1">
        <v>264</v>
      </c>
      <c r="D31" s="11">
        <v>2E-3</v>
      </c>
      <c r="E31" s="12">
        <v>2.5902679638501176E-3</v>
      </c>
      <c r="H31" s="1">
        <v>29</v>
      </c>
      <c r="I31" s="1">
        <v>1361907</v>
      </c>
      <c r="J31" s="1">
        <v>357</v>
      </c>
      <c r="K31" s="12">
        <f t="shared" si="0"/>
        <v>2.5902679638501176E-3</v>
      </c>
    </row>
    <row r="32" spans="1:18" x14ac:dyDescent="0.35">
      <c r="A32" s="1">
        <v>30</v>
      </c>
      <c r="B32" s="1">
        <v>476853.55499999999</v>
      </c>
      <c r="C32" s="1">
        <v>156</v>
      </c>
      <c r="D32" s="11">
        <v>1.1000000000000001E-3</v>
      </c>
      <c r="E32" s="12">
        <v>1.0825073401024953E-3</v>
      </c>
      <c r="H32" s="1">
        <v>30</v>
      </c>
      <c r="I32" s="1">
        <v>569159</v>
      </c>
      <c r="J32" s="1">
        <v>192</v>
      </c>
      <c r="K32" s="12">
        <f t="shared" si="0"/>
        <v>1.0825073401024953E-3</v>
      </c>
    </row>
    <row r="33" spans="1:11" x14ac:dyDescent="0.35">
      <c r="A33" s="1">
        <v>31</v>
      </c>
      <c r="B33" s="1">
        <v>2117081.4300000002</v>
      </c>
      <c r="C33" s="1">
        <v>1106</v>
      </c>
      <c r="D33" s="11">
        <v>5.0000000000000001E-3</v>
      </c>
      <c r="E33" s="12">
        <v>5.3933099700187205E-3</v>
      </c>
      <c r="H33" s="1">
        <v>31</v>
      </c>
      <c r="I33" s="1">
        <v>2835686</v>
      </c>
      <c r="J33" s="1">
        <v>1126</v>
      </c>
      <c r="K33" s="12">
        <f t="shared" si="0"/>
        <v>5.3933099700187205E-3</v>
      </c>
    </row>
    <row r="34" spans="1:11" x14ac:dyDescent="0.35">
      <c r="A34" s="1">
        <v>32</v>
      </c>
      <c r="B34" s="1">
        <v>2881745.78</v>
      </c>
      <c r="C34" s="1">
        <v>1109</v>
      </c>
      <c r="D34" s="11">
        <v>6.8999999999999999E-3</v>
      </c>
      <c r="E34" s="12">
        <v>6.1116144589737735E-3</v>
      </c>
      <c r="H34" s="1">
        <v>32</v>
      </c>
      <c r="I34" s="1">
        <v>3213355</v>
      </c>
      <c r="J34" s="1">
        <v>1036</v>
      </c>
      <c r="K34" s="12">
        <f t="shared" si="0"/>
        <v>6.1116144589737735E-3</v>
      </c>
    </row>
    <row r="35" spans="1:11" x14ac:dyDescent="0.35">
      <c r="A35" s="1">
        <v>33</v>
      </c>
      <c r="B35" s="1">
        <v>895492.25</v>
      </c>
      <c r="C35" s="1">
        <v>366</v>
      </c>
      <c r="D35" s="11">
        <v>2.0999999999999999E-3</v>
      </c>
      <c r="E35" s="12">
        <v>3.1115293717997603E-3</v>
      </c>
      <c r="H35" s="1">
        <v>33</v>
      </c>
      <c r="I35" s="1">
        <v>1635975</v>
      </c>
      <c r="J35" s="1">
        <v>699</v>
      </c>
      <c r="K35" s="12">
        <f t="shared" si="0"/>
        <v>3.1115293717997603E-3</v>
      </c>
    </row>
    <row r="36" spans="1:11" x14ac:dyDescent="0.35">
      <c r="A36" s="1">
        <v>35</v>
      </c>
      <c r="B36" s="1">
        <v>1125227.6100000001</v>
      </c>
      <c r="C36" s="1">
        <v>785</v>
      </c>
      <c r="D36" s="11">
        <v>2.7000000000000001E-3</v>
      </c>
      <c r="E36" s="12">
        <v>2.7288111164227489E-3</v>
      </c>
      <c r="H36" s="1">
        <v>35</v>
      </c>
      <c r="I36" s="1">
        <v>1434750</v>
      </c>
      <c r="J36" s="1">
        <v>656</v>
      </c>
      <c r="K36" s="12">
        <f t="shared" si="0"/>
        <v>2.7288111164227489E-3</v>
      </c>
    </row>
    <row r="37" spans="1:11" x14ac:dyDescent="0.35">
      <c r="A37" s="1">
        <v>36</v>
      </c>
      <c r="B37" s="1">
        <v>258897.99</v>
      </c>
      <c r="C37" s="1">
        <v>214</v>
      </c>
      <c r="D37" s="11">
        <v>5.9999999999999995E-4</v>
      </c>
      <c r="E37" s="12">
        <v>9.413338019058793E-4</v>
      </c>
      <c r="H37" s="1">
        <v>36</v>
      </c>
      <c r="I37" s="1">
        <v>494933</v>
      </c>
      <c r="J37" s="1">
        <v>304</v>
      </c>
      <c r="K37" s="12">
        <f t="shared" si="0"/>
        <v>9.413338019058793E-4</v>
      </c>
    </row>
    <row r="38" spans="1:11" x14ac:dyDescent="0.35">
      <c r="A38" s="1">
        <v>37</v>
      </c>
      <c r="B38" s="1">
        <v>54585.894999999997</v>
      </c>
      <c r="C38" s="1">
        <v>36</v>
      </c>
      <c r="D38" s="11">
        <v>1E-4</v>
      </c>
      <c r="E38" s="12">
        <v>1.7839454084404122E-4</v>
      </c>
      <c r="H38" s="1">
        <v>37</v>
      </c>
      <c r="I38" s="1">
        <v>93796</v>
      </c>
      <c r="J38" s="1">
        <v>43</v>
      </c>
      <c r="K38" s="12">
        <f t="shared" si="0"/>
        <v>1.7839454084404122E-4</v>
      </c>
    </row>
    <row r="39" spans="1:11" x14ac:dyDescent="0.35">
      <c r="A39" s="1">
        <v>38</v>
      </c>
      <c r="B39" s="1">
        <v>712931.755</v>
      </c>
      <c r="C39" s="1">
        <v>224</v>
      </c>
      <c r="D39" s="11">
        <v>1.7000000000000001E-3</v>
      </c>
      <c r="E39" s="12">
        <v>1.5718408496646918E-3</v>
      </c>
      <c r="H39" s="1">
        <v>38</v>
      </c>
      <c r="I39" s="1">
        <v>826440</v>
      </c>
      <c r="J39" s="1">
        <v>313</v>
      </c>
      <c r="K39" s="12">
        <f t="shared" si="0"/>
        <v>1.5718408496646918E-3</v>
      </c>
    </row>
    <row r="40" spans="1:11" x14ac:dyDescent="0.35">
      <c r="A40" s="1">
        <v>39</v>
      </c>
      <c r="B40" s="1">
        <v>20990.78</v>
      </c>
      <c r="C40" s="1">
        <v>7</v>
      </c>
      <c r="D40" s="11">
        <v>0</v>
      </c>
      <c r="E40" s="12">
        <v>2.0191015028363059E-5</v>
      </c>
      <c r="H40" s="1">
        <v>39</v>
      </c>
      <c r="I40" s="1">
        <v>10616</v>
      </c>
      <c r="J40" s="1">
        <v>6</v>
      </c>
      <c r="K40" s="12">
        <f t="shared" si="0"/>
        <v>2.0191015028363059E-5</v>
      </c>
    </row>
    <row r="41" spans="1:11" x14ac:dyDescent="0.35">
      <c r="A41" s="1">
        <v>41</v>
      </c>
      <c r="B41" s="1">
        <v>32252413.844999999</v>
      </c>
      <c r="C41" s="1">
        <v>14144</v>
      </c>
      <c r="D41" s="11">
        <v>7.6700000000000004E-2</v>
      </c>
      <c r="E41" s="12">
        <v>9.6481955085790785E-2</v>
      </c>
      <c r="H41" s="1">
        <v>41</v>
      </c>
      <c r="I41" s="1">
        <v>50728130</v>
      </c>
      <c r="J41" s="1">
        <v>16199</v>
      </c>
      <c r="K41" s="12">
        <f t="shared" si="0"/>
        <v>9.6481955085790785E-2</v>
      </c>
    </row>
    <row r="42" spans="1:11" x14ac:dyDescent="0.35">
      <c r="A42" s="1">
        <v>42</v>
      </c>
      <c r="B42" s="1">
        <v>8071120.2149999999</v>
      </c>
      <c r="C42" s="1">
        <v>4576</v>
      </c>
      <c r="D42" s="11">
        <v>1.9199999999999998E-2</v>
      </c>
      <c r="E42" s="12">
        <v>9.5473089033450455E-3</v>
      </c>
      <c r="H42" s="1">
        <v>42</v>
      </c>
      <c r="I42" s="1">
        <v>5019769</v>
      </c>
      <c r="J42" s="1">
        <v>1904</v>
      </c>
      <c r="K42" s="12">
        <f t="shared" si="0"/>
        <v>9.5473089033450455E-3</v>
      </c>
    </row>
    <row r="43" spans="1:11" x14ac:dyDescent="0.35">
      <c r="A43" s="1">
        <v>43</v>
      </c>
      <c r="B43" s="1">
        <v>4230419.22</v>
      </c>
      <c r="C43" s="1">
        <v>1571</v>
      </c>
      <c r="D43" s="11">
        <v>1.01E-2</v>
      </c>
      <c r="E43" s="12">
        <v>1.3735059697324475E-2</v>
      </c>
      <c r="H43" s="1">
        <v>43</v>
      </c>
      <c r="I43" s="1">
        <v>7221598</v>
      </c>
      <c r="J43" s="1">
        <v>2814</v>
      </c>
      <c r="K43" s="12">
        <f t="shared" si="0"/>
        <v>1.3735059697324475E-2</v>
      </c>
    </row>
    <row r="44" spans="1:11" x14ac:dyDescent="0.35">
      <c r="A44" s="1">
        <v>45</v>
      </c>
      <c r="B44" s="1">
        <v>2872508.0750000002</v>
      </c>
      <c r="C44" s="1">
        <v>1401</v>
      </c>
      <c r="D44" s="11">
        <v>6.8000000000000005E-3</v>
      </c>
      <c r="E44" s="12">
        <v>8.8720187320125866E-3</v>
      </c>
      <c r="H44" s="1">
        <v>45</v>
      </c>
      <c r="I44" s="1">
        <v>4664716</v>
      </c>
      <c r="J44" s="1">
        <v>1937</v>
      </c>
      <c r="K44" s="12">
        <f t="shared" si="0"/>
        <v>8.8720187320125866E-3</v>
      </c>
    </row>
    <row r="45" spans="1:11" x14ac:dyDescent="0.35">
      <c r="A45" s="1">
        <v>46</v>
      </c>
      <c r="B45" s="1">
        <v>4718862.08</v>
      </c>
      <c r="C45" s="1">
        <v>2295</v>
      </c>
      <c r="D45" s="11">
        <v>1.1200000000000002E-2</v>
      </c>
      <c r="E45" s="12">
        <v>1.5412987061330917E-2</v>
      </c>
      <c r="H45" s="1">
        <v>46</v>
      </c>
      <c r="I45" s="1">
        <v>8103816</v>
      </c>
      <c r="J45" s="1">
        <v>2934</v>
      </c>
      <c r="K45" s="12">
        <f t="shared" si="0"/>
        <v>1.5412987061330917E-2</v>
      </c>
    </row>
    <row r="46" spans="1:11" x14ac:dyDescent="0.35">
      <c r="A46" s="1">
        <v>47</v>
      </c>
      <c r="B46" s="1">
        <v>31578389.59</v>
      </c>
      <c r="C46" s="1">
        <v>19050</v>
      </c>
      <c r="D46" s="11">
        <v>7.51E-2</v>
      </c>
      <c r="E46" s="12">
        <v>7.8038069576841756E-2</v>
      </c>
      <c r="H46" s="1">
        <v>47</v>
      </c>
      <c r="I46" s="1">
        <v>41030733</v>
      </c>
      <c r="J46" s="1">
        <v>17760</v>
      </c>
      <c r="K46" s="12">
        <f t="shared" si="0"/>
        <v>7.8038069576841756E-2</v>
      </c>
    </row>
    <row r="47" spans="1:11" x14ac:dyDescent="0.35">
      <c r="A47" s="1">
        <v>49</v>
      </c>
      <c r="B47" s="1">
        <v>15507976.289999999</v>
      </c>
      <c r="C47" s="1">
        <v>8072</v>
      </c>
      <c r="D47" s="11">
        <v>3.6900000000000002E-2</v>
      </c>
      <c r="E47" s="12">
        <v>3.7814100400290103E-2</v>
      </c>
      <c r="H47" s="1">
        <v>49</v>
      </c>
      <c r="I47" s="1">
        <v>19881838</v>
      </c>
      <c r="J47" s="1">
        <v>8000</v>
      </c>
      <c r="K47" s="12">
        <f t="shared" si="0"/>
        <v>3.7814100400290103E-2</v>
      </c>
    </row>
    <row r="48" spans="1:11" x14ac:dyDescent="0.35">
      <c r="A48" s="1">
        <v>50</v>
      </c>
      <c r="B48" s="1">
        <v>125034.575</v>
      </c>
      <c r="C48" s="1">
        <v>105</v>
      </c>
      <c r="D48" s="11">
        <v>2.9999999999999997E-4</v>
      </c>
      <c r="E48" s="12">
        <v>2.9100851972774287E-4</v>
      </c>
      <c r="H48" s="1">
        <v>50</v>
      </c>
      <c r="I48" s="1">
        <v>153006</v>
      </c>
      <c r="J48" s="1">
        <v>80</v>
      </c>
      <c r="K48" s="12">
        <f t="shared" si="0"/>
        <v>2.9100851972774287E-4</v>
      </c>
    </row>
    <row r="49" spans="1:11" x14ac:dyDescent="0.35">
      <c r="A49" s="1">
        <v>51</v>
      </c>
      <c r="B49" s="1">
        <v>65064.45</v>
      </c>
      <c r="C49" s="1">
        <v>25</v>
      </c>
      <c r="D49" s="11">
        <v>2.0000000000000001E-4</v>
      </c>
      <c r="E49" s="12">
        <v>1.4987111842690098E-4</v>
      </c>
      <c r="H49" s="1">
        <v>51</v>
      </c>
      <c r="I49" s="1">
        <v>78799</v>
      </c>
      <c r="J49" s="1">
        <v>24</v>
      </c>
      <c r="K49" s="12">
        <f t="shared" si="0"/>
        <v>1.4987111842690098E-4</v>
      </c>
    </row>
    <row r="50" spans="1:11" x14ac:dyDescent="0.35">
      <c r="A50" s="1">
        <v>52</v>
      </c>
      <c r="B50" s="1">
        <v>831661.83</v>
      </c>
      <c r="C50" s="1">
        <v>400</v>
      </c>
      <c r="D50" s="11">
        <v>2E-3</v>
      </c>
      <c r="E50" s="12">
        <v>3.2524936963892626E-3</v>
      </c>
      <c r="H50" s="1">
        <v>52</v>
      </c>
      <c r="I50" s="1">
        <v>1710091</v>
      </c>
      <c r="J50" s="1">
        <v>644</v>
      </c>
      <c r="K50" s="12">
        <f t="shared" si="0"/>
        <v>3.2524936963892626E-3</v>
      </c>
    </row>
    <row r="51" spans="1:11" x14ac:dyDescent="0.35">
      <c r="A51" s="1">
        <v>53</v>
      </c>
      <c r="B51" s="1">
        <v>557293.14500000002</v>
      </c>
      <c r="C51" s="1">
        <v>306</v>
      </c>
      <c r="D51" s="11">
        <v>1.2999999999999999E-3</v>
      </c>
      <c r="E51" s="12">
        <v>1.262160966472985E-3</v>
      </c>
      <c r="H51" s="1">
        <v>53</v>
      </c>
      <c r="I51" s="1">
        <v>663617</v>
      </c>
      <c r="J51" s="1">
        <v>319</v>
      </c>
      <c r="K51" s="12">
        <f t="shared" si="0"/>
        <v>1.262160966472985E-3</v>
      </c>
    </row>
    <row r="52" spans="1:11" x14ac:dyDescent="0.35">
      <c r="A52" s="1">
        <v>55</v>
      </c>
      <c r="B52" s="1">
        <v>710755.98499999999</v>
      </c>
      <c r="C52" s="1">
        <v>317</v>
      </c>
      <c r="D52" s="11">
        <v>1.7000000000000001E-3</v>
      </c>
      <c r="E52" s="12">
        <v>1.5521234181651591E-3</v>
      </c>
      <c r="H52" s="1">
        <v>55</v>
      </c>
      <c r="I52" s="1">
        <v>816073</v>
      </c>
      <c r="J52" s="1">
        <v>507</v>
      </c>
      <c r="K52" s="12">
        <f t="shared" si="0"/>
        <v>1.5521234181651591E-3</v>
      </c>
    </row>
    <row r="53" spans="1:11" x14ac:dyDescent="0.35">
      <c r="A53" s="1">
        <v>56</v>
      </c>
      <c r="B53" s="1">
        <v>6186556.2249999996</v>
      </c>
      <c r="C53" s="1">
        <v>3226</v>
      </c>
      <c r="D53" s="11">
        <v>1.47E-2</v>
      </c>
      <c r="E53" s="12">
        <v>1.8423624122070995E-2</v>
      </c>
      <c r="H53" s="1">
        <v>56</v>
      </c>
      <c r="I53" s="1">
        <v>9686744</v>
      </c>
      <c r="J53" s="1">
        <v>3933</v>
      </c>
      <c r="K53" s="12">
        <f t="shared" si="0"/>
        <v>1.8423624122070995E-2</v>
      </c>
    </row>
    <row r="54" spans="1:11" x14ac:dyDescent="0.35">
      <c r="A54" s="1">
        <v>58</v>
      </c>
      <c r="B54" s="1">
        <v>320413.52500000002</v>
      </c>
      <c r="C54" s="1">
        <v>128</v>
      </c>
      <c r="D54" s="11">
        <v>8.0000000000000004E-4</v>
      </c>
      <c r="E54" s="12">
        <v>4.167972500339644E-4</v>
      </c>
      <c r="H54" s="1">
        <v>58</v>
      </c>
      <c r="I54" s="1">
        <v>219143</v>
      </c>
      <c r="J54" s="1">
        <v>90</v>
      </c>
      <c r="K54" s="12">
        <f t="shared" si="0"/>
        <v>4.167972500339644E-4</v>
      </c>
    </row>
    <row r="55" spans="1:11" x14ac:dyDescent="0.35">
      <c r="A55" s="1">
        <v>59</v>
      </c>
      <c r="B55" s="1">
        <v>93517.455000000002</v>
      </c>
      <c r="C55" s="1">
        <v>50</v>
      </c>
      <c r="D55" s="11">
        <v>2.0000000000000001E-4</v>
      </c>
      <c r="E55" s="12">
        <v>5.5519395308161574E-4</v>
      </c>
      <c r="H55" s="1">
        <v>59</v>
      </c>
      <c r="I55" s="1">
        <v>291909</v>
      </c>
      <c r="J55" s="1">
        <v>109</v>
      </c>
      <c r="K55" s="12">
        <f t="shared" si="0"/>
        <v>5.5519395308161574E-4</v>
      </c>
    </row>
    <row r="56" spans="1:11" x14ac:dyDescent="0.35">
      <c r="A56" s="1">
        <v>60</v>
      </c>
      <c r="B56" s="1">
        <v>59818.47</v>
      </c>
      <c r="C56" s="1">
        <v>34</v>
      </c>
      <c r="D56" s="11">
        <v>1E-4</v>
      </c>
      <c r="E56" s="12">
        <v>1.1627141312442718E-4</v>
      </c>
      <c r="H56" s="1">
        <v>60</v>
      </c>
      <c r="I56" s="1">
        <v>61133</v>
      </c>
      <c r="J56" s="1">
        <v>37</v>
      </c>
      <c r="K56" s="12">
        <f t="shared" si="0"/>
        <v>1.1627141312442718E-4</v>
      </c>
    </row>
    <row r="57" spans="1:11" x14ac:dyDescent="0.35">
      <c r="A57" s="1">
        <v>61</v>
      </c>
      <c r="B57" s="1">
        <v>932361.57499999995</v>
      </c>
      <c r="C57" s="1">
        <v>499</v>
      </c>
      <c r="D57" s="11">
        <v>2.2000000000000001E-3</v>
      </c>
      <c r="E57" s="12">
        <v>9.9272236963867332E-4</v>
      </c>
      <c r="H57" s="1">
        <v>61</v>
      </c>
      <c r="I57" s="1">
        <v>521952</v>
      </c>
      <c r="J57" s="1">
        <v>226</v>
      </c>
      <c r="K57" s="12">
        <f t="shared" si="0"/>
        <v>9.9272236963867332E-4</v>
      </c>
    </row>
    <row r="58" spans="1:11" x14ac:dyDescent="0.35">
      <c r="A58" s="1">
        <v>62</v>
      </c>
      <c r="B58" s="1">
        <v>1369676.8149999999</v>
      </c>
      <c r="C58" s="1">
        <v>386</v>
      </c>
      <c r="D58" s="11">
        <v>3.3E-3</v>
      </c>
      <c r="E58" s="12">
        <v>9.8921956327302375E-3</v>
      </c>
      <c r="H58" s="1">
        <v>62</v>
      </c>
      <c r="I58" s="1">
        <v>5201103</v>
      </c>
      <c r="J58" s="1">
        <v>1477</v>
      </c>
      <c r="K58" s="12">
        <f t="shared" si="0"/>
        <v>9.8921956327302375E-3</v>
      </c>
    </row>
    <row r="59" spans="1:11" x14ac:dyDescent="0.35">
      <c r="A59" s="1">
        <v>63</v>
      </c>
      <c r="B59" s="1">
        <v>452058.13</v>
      </c>
      <c r="C59" s="1">
        <v>168</v>
      </c>
      <c r="D59" s="11">
        <v>1.1000000000000001E-3</v>
      </c>
      <c r="E59" s="12">
        <v>1.5401202629424762E-3</v>
      </c>
      <c r="H59" s="1">
        <v>63</v>
      </c>
      <c r="I59" s="1">
        <v>809762</v>
      </c>
      <c r="J59" s="1">
        <v>299</v>
      </c>
      <c r="K59" s="12">
        <f t="shared" si="0"/>
        <v>1.5401202629424762E-3</v>
      </c>
    </row>
    <row r="60" spans="1:11" x14ac:dyDescent="0.35">
      <c r="A60" s="1">
        <v>64</v>
      </c>
      <c r="B60" s="1">
        <v>2273599.9550000001</v>
      </c>
      <c r="C60" s="1">
        <v>1161</v>
      </c>
      <c r="D60" s="11">
        <v>5.4000000000000003E-3</v>
      </c>
      <c r="E60" s="12">
        <v>8.4323373172441405E-3</v>
      </c>
      <c r="H60" s="1">
        <v>64</v>
      </c>
      <c r="I60" s="1">
        <v>4433541</v>
      </c>
      <c r="J60" s="1">
        <v>1625</v>
      </c>
      <c r="K60" s="12">
        <f t="shared" si="0"/>
        <v>8.4323373172441405E-3</v>
      </c>
    </row>
    <row r="61" spans="1:11" x14ac:dyDescent="0.35">
      <c r="A61" s="1">
        <v>65</v>
      </c>
      <c r="B61" s="1">
        <v>845722.08499999996</v>
      </c>
      <c r="C61" s="1">
        <v>419</v>
      </c>
      <c r="D61" s="11">
        <v>2E-3</v>
      </c>
      <c r="E61" s="12">
        <v>9.6271923643667374E-4</v>
      </c>
      <c r="H61" s="1">
        <v>65</v>
      </c>
      <c r="I61" s="1">
        <v>506177</v>
      </c>
      <c r="J61" s="1">
        <v>207</v>
      </c>
      <c r="K61" s="12">
        <f t="shared" si="0"/>
        <v>9.6271923643667374E-4</v>
      </c>
    </row>
    <row r="62" spans="1:11" x14ac:dyDescent="0.35">
      <c r="A62" s="1">
        <v>66</v>
      </c>
      <c r="B62" s="1">
        <v>686559.6</v>
      </c>
      <c r="C62" s="1">
        <v>350</v>
      </c>
      <c r="D62" s="11">
        <v>1.6000000000000001E-3</v>
      </c>
      <c r="E62" s="12">
        <v>1.1262520034081049E-3</v>
      </c>
      <c r="H62" s="1">
        <v>66</v>
      </c>
      <c r="I62" s="1">
        <v>592159</v>
      </c>
      <c r="J62" s="1">
        <v>238</v>
      </c>
      <c r="K62" s="12">
        <f t="shared" si="0"/>
        <v>1.1262520034081049E-3</v>
      </c>
    </row>
    <row r="63" spans="1:11" x14ac:dyDescent="0.35">
      <c r="A63" s="1">
        <v>68</v>
      </c>
      <c r="B63" s="1">
        <v>821034.75</v>
      </c>
      <c r="C63" s="1">
        <v>355</v>
      </c>
      <c r="D63" s="11">
        <v>2E-3</v>
      </c>
      <c r="E63" s="12">
        <v>2.1574905981164259E-3</v>
      </c>
      <c r="H63" s="1">
        <v>68</v>
      </c>
      <c r="I63" s="1">
        <v>1134362</v>
      </c>
      <c r="J63" s="1">
        <v>462</v>
      </c>
      <c r="K63" s="12">
        <f t="shared" si="0"/>
        <v>2.1574905981164259E-3</v>
      </c>
    </row>
    <row r="64" spans="1:11" x14ac:dyDescent="0.35">
      <c r="A64" s="1">
        <v>69</v>
      </c>
      <c r="B64" s="1">
        <v>1089896.095</v>
      </c>
      <c r="C64" s="1">
        <v>595</v>
      </c>
      <c r="D64" s="11">
        <v>2.5999999999999999E-3</v>
      </c>
      <c r="E64" s="12">
        <v>3.0239373403268674E-3</v>
      </c>
      <c r="H64" s="1">
        <v>69</v>
      </c>
      <c r="I64" s="1">
        <v>1589921</v>
      </c>
      <c r="J64" s="1">
        <v>671</v>
      </c>
      <c r="K64" s="12">
        <f t="shared" si="0"/>
        <v>3.0239373403268674E-3</v>
      </c>
    </row>
    <row r="65" spans="1:11" x14ac:dyDescent="0.35">
      <c r="A65" s="1">
        <v>70</v>
      </c>
      <c r="B65" s="1">
        <v>78927.095000000001</v>
      </c>
      <c r="C65" s="1">
        <v>38</v>
      </c>
      <c r="D65" s="11">
        <v>2.0000000000000001E-4</v>
      </c>
      <c r="E65" s="12">
        <v>2.3930232770051244E-4</v>
      </c>
      <c r="H65" s="1">
        <v>70</v>
      </c>
      <c r="I65" s="1">
        <v>125820</v>
      </c>
      <c r="J65" s="1">
        <v>73</v>
      </c>
      <c r="K65" s="12">
        <f t="shared" si="0"/>
        <v>2.3930232770051244E-4</v>
      </c>
    </row>
    <row r="66" spans="1:11" x14ac:dyDescent="0.35">
      <c r="A66" s="1">
        <v>71</v>
      </c>
      <c r="B66" s="1">
        <v>164601.60999999999</v>
      </c>
      <c r="C66" s="1">
        <v>77</v>
      </c>
      <c r="D66" s="11">
        <v>4.0000000000000002E-4</v>
      </c>
      <c r="E66" s="12">
        <v>6.1730757109181554E-4</v>
      </c>
      <c r="H66" s="1">
        <v>71</v>
      </c>
      <c r="I66" s="1">
        <v>324567</v>
      </c>
      <c r="J66" s="1">
        <v>117</v>
      </c>
      <c r="K66" s="12">
        <f t="shared" si="0"/>
        <v>6.1730757109181554E-4</v>
      </c>
    </row>
    <row r="67" spans="1:11" x14ac:dyDescent="0.35">
      <c r="A67" s="1">
        <v>72</v>
      </c>
      <c r="B67" s="1">
        <v>70000.865000000005</v>
      </c>
      <c r="C67" s="1">
        <v>41</v>
      </c>
      <c r="D67" s="11">
        <v>2.0000000000000001E-4</v>
      </c>
      <c r="E67" s="12">
        <v>1.1827415792707096E-4</v>
      </c>
      <c r="H67" s="1">
        <v>72</v>
      </c>
      <c r="I67" s="1">
        <v>62186</v>
      </c>
      <c r="J67" s="1">
        <v>28</v>
      </c>
      <c r="K67" s="12">
        <f t="shared" si="0"/>
        <v>1.1827415792707096E-4</v>
      </c>
    </row>
    <row r="68" spans="1:11" x14ac:dyDescent="0.35">
      <c r="A68" s="1">
        <v>73</v>
      </c>
      <c r="B68" s="1">
        <v>151359.07500000001</v>
      </c>
      <c r="C68" s="1">
        <v>68</v>
      </c>
      <c r="D68" s="11">
        <v>4.0000000000000002E-4</v>
      </c>
      <c r="E68" s="12">
        <v>2.8453811344227839E-4</v>
      </c>
      <c r="H68" s="1">
        <v>73</v>
      </c>
      <c r="I68" s="1">
        <v>149604</v>
      </c>
      <c r="J68" s="1">
        <v>66</v>
      </c>
      <c r="K68" s="12">
        <f t="shared" si="0"/>
        <v>2.8453811344227839E-4</v>
      </c>
    </row>
    <row r="69" spans="1:11" x14ac:dyDescent="0.35">
      <c r="A69" s="1">
        <v>74</v>
      </c>
      <c r="B69" s="1">
        <v>633021.08499999996</v>
      </c>
      <c r="C69" s="1">
        <v>283</v>
      </c>
      <c r="D69" s="11">
        <v>1.5E-3</v>
      </c>
      <c r="E69" s="12">
        <v>2.0183882746302364E-3</v>
      </c>
      <c r="H69" s="1">
        <v>74</v>
      </c>
      <c r="I69" s="1">
        <v>1061225</v>
      </c>
      <c r="J69" s="1">
        <v>432</v>
      </c>
      <c r="K69" s="12">
        <f t="shared" ref="K69:K89" si="1">I69/SUM($I$4:$I$89)</f>
        <v>2.0183882746302364E-3</v>
      </c>
    </row>
    <row r="70" spans="1:11" x14ac:dyDescent="0.35">
      <c r="A70" s="1">
        <v>75</v>
      </c>
      <c r="B70" s="1">
        <v>141692.52499999999</v>
      </c>
      <c r="C70" s="1">
        <v>113</v>
      </c>
      <c r="D70" s="11">
        <v>2.9999999999999997E-4</v>
      </c>
      <c r="E70" s="12">
        <v>4.479016075861356E-4</v>
      </c>
      <c r="H70" s="1">
        <v>75</v>
      </c>
      <c r="I70" s="1">
        <v>235497</v>
      </c>
      <c r="J70" s="1">
        <v>96</v>
      </c>
      <c r="K70" s="12">
        <f t="shared" si="1"/>
        <v>4.479016075861356E-4</v>
      </c>
    </row>
    <row r="71" spans="1:11" x14ac:dyDescent="0.35">
      <c r="A71" s="1">
        <v>77</v>
      </c>
      <c r="B71" s="1">
        <v>498683.59</v>
      </c>
      <c r="C71" s="1">
        <v>276</v>
      </c>
      <c r="D71" s="11">
        <v>1.1999999999999999E-3</v>
      </c>
      <c r="E71" s="12">
        <v>1.945793054903636E-3</v>
      </c>
      <c r="H71" s="1">
        <v>77</v>
      </c>
      <c r="I71" s="1">
        <v>1023056</v>
      </c>
      <c r="J71" s="1">
        <v>358</v>
      </c>
      <c r="K71" s="12">
        <f t="shared" si="1"/>
        <v>1.945793054903636E-3</v>
      </c>
    </row>
    <row r="72" spans="1:11" x14ac:dyDescent="0.35">
      <c r="A72" s="1">
        <v>78</v>
      </c>
      <c r="B72" s="1">
        <v>87539.69</v>
      </c>
      <c r="C72" s="1">
        <v>42</v>
      </c>
      <c r="D72" s="11">
        <v>2.0000000000000001E-4</v>
      </c>
      <c r="E72" s="12">
        <v>9.8551020601889638E-4</v>
      </c>
      <c r="H72" s="1">
        <v>78</v>
      </c>
      <c r="I72" s="1">
        <v>518160</v>
      </c>
      <c r="J72" s="1">
        <v>150</v>
      </c>
      <c r="K72" s="12">
        <f t="shared" si="1"/>
        <v>9.8551020601889638E-4</v>
      </c>
    </row>
    <row r="73" spans="1:11" x14ac:dyDescent="0.35">
      <c r="A73" s="1">
        <v>79</v>
      </c>
      <c r="B73" s="1">
        <v>391363.39999999898</v>
      </c>
      <c r="C73" s="1">
        <v>120</v>
      </c>
      <c r="D73" s="11">
        <v>8.9999999999999998E-4</v>
      </c>
      <c r="E73" s="12">
        <v>5.7435411560947263E-4</v>
      </c>
      <c r="H73" s="1">
        <v>79</v>
      </c>
      <c r="I73" s="1">
        <v>301983</v>
      </c>
      <c r="J73" s="1">
        <v>140</v>
      </c>
      <c r="K73" s="12">
        <f t="shared" si="1"/>
        <v>5.7435411560947263E-4</v>
      </c>
    </row>
    <row r="74" spans="1:11" x14ac:dyDescent="0.35">
      <c r="A74" s="1">
        <v>80</v>
      </c>
      <c r="B74" s="1">
        <v>623974.18999999994</v>
      </c>
      <c r="C74" s="1">
        <v>284</v>
      </c>
      <c r="D74" s="11">
        <v>1.5E-3</v>
      </c>
      <c r="E74" s="12">
        <v>1.9055346510692952E-3</v>
      </c>
      <c r="H74" s="1">
        <v>80</v>
      </c>
      <c r="I74" s="1">
        <v>1001889</v>
      </c>
      <c r="J74" s="1">
        <v>405</v>
      </c>
      <c r="K74" s="12">
        <f t="shared" si="1"/>
        <v>1.9055346510692952E-3</v>
      </c>
    </row>
    <row r="75" spans="1:11" x14ac:dyDescent="0.35">
      <c r="A75" s="1">
        <v>81</v>
      </c>
      <c r="B75" s="1">
        <v>270648.07</v>
      </c>
      <c r="C75" s="1">
        <v>110</v>
      </c>
      <c r="D75" s="11">
        <v>5.9999999999999995E-4</v>
      </c>
      <c r="E75" s="12">
        <v>9.7052670786578366E-4</v>
      </c>
      <c r="H75" s="1">
        <v>81</v>
      </c>
      <c r="I75" s="1">
        <v>510282</v>
      </c>
      <c r="J75" s="1">
        <v>244</v>
      </c>
      <c r="K75" s="12">
        <f t="shared" si="1"/>
        <v>9.7052670786578366E-4</v>
      </c>
    </row>
    <row r="76" spans="1:11" x14ac:dyDescent="0.35">
      <c r="A76" s="1">
        <v>82</v>
      </c>
      <c r="B76" s="1">
        <v>888215.72</v>
      </c>
      <c r="C76" s="1">
        <v>475</v>
      </c>
      <c r="D76" s="11">
        <v>2.0999999999999999E-3</v>
      </c>
      <c r="E76" s="12">
        <v>2.804285876159988E-3</v>
      </c>
      <c r="H76" s="1">
        <v>82</v>
      </c>
      <c r="I76" s="1">
        <v>1474433</v>
      </c>
      <c r="J76" s="1">
        <v>917</v>
      </c>
      <c r="K76" s="12">
        <f t="shared" si="1"/>
        <v>2.804285876159988E-3</v>
      </c>
    </row>
    <row r="77" spans="1:11" x14ac:dyDescent="0.35">
      <c r="A77" s="1">
        <v>84</v>
      </c>
      <c r="B77" s="1">
        <v>7025476.4450000003</v>
      </c>
      <c r="C77" s="1">
        <v>6326</v>
      </c>
      <c r="D77" s="11">
        <v>1.67E-2</v>
      </c>
      <c r="E77" s="12">
        <v>1.4176102902481044E-2</v>
      </c>
      <c r="H77" s="1">
        <v>84</v>
      </c>
      <c r="I77" s="1">
        <v>7453489</v>
      </c>
      <c r="J77" s="1">
        <v>4367</v>
      </c>
      <c r="K77" s="12">
        <f t="shared" si="1"/>
        <v>1.4176102902481044E-2</v>
      </c>
    </row>
    <row r="78" spans="1:11" x14ac:dyDescent="0.35">
      <c r="A78" s="1">
        <v>85</v>
      </c>
      <c r="B78" s="1">
        <v>12517012.835000001</v>
      </c>
      <c r="C78" s="1">
        <v>9585</v>
      </c>
      <c r="D78" s="11">
        <v>2.98E-2</v>
      </c>
      <c r="E78" s="12">
        <v>3.0434562090938304E-2</v>
      </c>
      <c r="H78" s="1">
        <v>85</v>
      </c>
      <c r="I78" s="1">
        <v>16001836</v>
      </c>
      <c r="J78" s="1">
        <v>7325</v>
      </c>
      <c r="K78" s="12">
        <f t="shared" si="1"/>
        <v>3.0434562090938304E-2</v>
      </c>
    </row>
    <row r="79" spans="1:11" x14ac:dyDescent="0.35">
      <c r="A79" s="1">
        <v>86</v>
      </c>
      <c r="B79" s="1">
        <v>3381660.46</v>
      </c>
      <c r="C79" s="1">
        <v>2050</v>
      </c>
      <c r="D79" s="11">
        <v>8.0000000000000002E-3</v>
      </c>
      <c r="E79" s="12">
        <v>1.1572346366797735E-2</v>
      </c>
      <c r="H79" s="1">
        <v>86</v>
      </c>
      <c r="I79" s="1">
        <v>6084490</v>
      </c>
      <c r="J79" s="1">
        <v>2638</v>
      </c>
      <c r="K79" s="12">
        <f t="shared" si="1"/>
        <v>1.1572346366797735E-2</v>
      </c>
    </row>
    <row r="80" spans="1:11" x14ac:dyDescent="0.35">
      <c r="A80" s="1">
        <v>87</v>
      </c>
      <c r="B80" s="1">
        <v>159319.37</v>
      </c>
      <c r="C80" s="1">
        <v>107</v>
      </c>
      <c r="D80" s="11">
        <v>4.0000000000000002E-4</v>
      </c>
      <c r="E80" s="12">
        <v>3.0210254673042201E-4</v>
      </c>
      <c r="H80" s="1">
        <v>87</v>
      </c>
      <c r="I80" s="1">
        <v>158839</v>
      </c>
      <c r="J80" s="1">
        <v>87</v>
      </c>
      <c r="K80" s="12">
        <f t="shared" si="1"/>
        <v>3.0210254673042201E-4</v>
      </c>
    </row>
    <row r="81" spans="1:11" x14ac:dyDescent="0.35">
      <c r="A81" s="1">
        <v>88</v>
      </c>
      <c r="B81" s="1">
        <v>331794.02500000002</v>
      </c>
      <c r="C81" s="1">
        <v>254</v>
      </c>
      <c r="D81" s="11">
        <v>8.0000000000000004E-4</v>
      </c>
      <c r="E81" s="12">
        <v>1.6077419046454172E-3</v>
      </c>
      <c r="H81" s="1">
        <v>88</v>
      </c>
      <c r="I81" s="1">
        <v>845316</v>
      </c>
      <c r="J81" s="1">
        <v>375</v>
      </c>
      <c r="K81" s="12">
        <f t="shared" si="1"/>
        <v>1.6077419046454172E-3</v>
      </c>
    </row>
    <row r="82" spans="1:11" x14ac:dyDescent="0.35">
      <c r="A82" s="1">
        <v>90</v>
      </c>
      <c r="B82" s="1">
        <v>639384.78</v>
      </c>
      <c r="C82" s="1">
        <v>261</v>
      </c>
      <c r="D82" s="11">
        <v>1.5E-3</v>
      </c>
      <c r="E82" s="12">
        <v>1.5214241742340354E-3</v>
      </c>
      <c r="H82" s="1">
        <v>90</v>
      </c>
      <c r="I82" s="1">
        <v>799932</v>
      </c>
      <c r="J82" s="1">
        <v>330</v>
      </c>
      <c r="K82" s="12">
        <f t="shared" si="1"/>
        <v>1.5214241742340354E-3</v>
      </c>
    </row>
    <row r="83" spans="1:11" x14ac:dyDescent="0.35">
      <c r="A83" s="1">
        <v>91</v>
      </c>
      <c r="B83" s="1">
        <v>77298.720000000001</v>
      </c>
      <c r="C83" s="1">
        <v>27</v>
      </c>
      <c r="D83" s="11">
        <v>2.0000000000000001E-4</v>
      </c>
      <c r="E83" s="12">
        <v>1.0473042977927769E-4</v>
      </c>
      <c r="H83" s="1">
        <v>91</v>
      </c>
      <c r="I83" s="1">
        <v>55065</v>
      </c>
      <c r="J83" s="1">
        <v>27</v>
      </c>
      <c r="K83" s="12">
        <f t="shared" si="1"/>
        <v>1.0473042977927769E-4</v>
      </c>
    </row>
    <row r="84" spans="1:11" x14ac:dyDescent="0.35">
      <c r="A84" s="1">
        <v>92</v>
      </c>
      <c r="B84" s="1">
        <v>75574.28</v>
      </c>
      <c r="C84" s="1">
        <v>29</v>
      </c>
      <c r="D84" s="11">
        <v>2.0000000000000001E-4</v>
      </c>
      <c r="E84" s="12">
        <v>2.3278247092609378E-4</v>
      </c>
      <c r="H84" s="1">
        <v>92</v>
      </c>
      <c r="I84" s="1">
        <v>122392</v>
      </c>
      <c r="J84" s="1">
        <v>75</v>
      </c>
      <c r="K84" s="12">
        <f t="shared" si="1"/>
        <v>2.3278247092609378E-4</v>
      </c>
    </row>
    <row r="85" spans="1:11" x14ac:dyDescent="0.35">
      <c r="A85" s="1">
        <v>93</v>
      </c>
      <c r="B85" s="1">
        <v>127320.13499999999</v>
      </c>
      <c r="C85" s="1">
        <v>74</v>
      </c>
      <c r="D85" s="11">
        <v>2.9999999999999997E-4</v>
      </c>
      <c r="E85" s="12">
        <v>3.7634484812757276E-4</v>
      </c>
      <c r="H85" s="1">
        <v>93</v>
      </c>
      <c r="I85" s="1">
        <v>197874</v>
      </c>
      <c r="J85" s="1">
        <v>86</v>
      </c>
      <c r="K85" s="12">
        <f t="shared" si="1"/>
        <v>3.7634484812757276E-4</v>
      </c>
    </row>
    <row r="86" spans="1:11" x14ac:dyDescent="0.35">
      <c r="A86" s="1">
        <v>94</v>
      </c>
      <c r="B86" s="1">
        <v>1013192.38</v>
      </c>
      <c r="C86" s="1">
        <v>650</v>
      </c>
      <c r="D86" s="11">
        <v>2.3999999999999998E-3</v>
      </c>
      <c r="E86" s="12">
        <v>2.9612284145073349E-3</v>
      </c>
      <c r="H86" s="1">
        <v>94</v>
      </c>
      <c r="I86" s="1">
        <v>1556950</v>
      </c>
      <c r="J86" s="1">
        <v>653</v>
      </c>
      <c r="K86" s="12">
        <f t="shared" si="1"/>
        <v>2.9612284145073349E-3</v>
      </c>
    </row>
    <row r="87" spans="1:11" x14ac:dyDescent="0.35">
      <c r="A87" s="1">
        <v>95</v>
      </c>
      <c r="B87" s="1">
        <v>2489090.5449999999</v>
      </c>
      <c r="C87" s="1">
        <v>1187</v>
      </c>
      <c r="D87" s="11">
        <v>5.8999999999999999E-3</v>
      </c>
      <c r="E87" s="12">
        <v>4.686550268292582E-3</v>
      </c>
      <c r="H87" s="1">
        <v>95</v>
      </c>
      <c r="I87" s="1">
        <v>2464087</v>
      </c>
      <c r="J87" s="1">
        <v>948</v>
      </c>
      <c r="K87" s="12">
        <f t="shared" si="1"/>
        <v>4.686550268292582E-3</v>
      </c>
    </row>
    <row r="88" spans="1:11" x14ac:dyDescent="0.35">
      <c r="A88" s="1">
        <v>96</v>
      </c>
      <c r="B88" s="1">
        <v>5450905.5449999999</v>
      </c>
      <c r="C88" s="1">
        <v>2858</v>
      </c>
      <c r="D88" s="11">
        <v>1.3000000000000001E-2</v>
      </c>
      <c r="E88" s="12">
        <v>9.0393116380864166E-3</v>
      </c>
      <c r="H88" s="1">
        <v>96</v>
      </c>
      <c r="I88" s="1">
        <v>4752675</v>
      </c>
      <c r="J88" s="1">
        <v>1923</v>
      </c>
      <c r="K88" s="12">
        <f t="shared" si="1"/>
        <v>9.0393116380864166E-3</v>
      </c>
    </row>
    <row r="89" spans="1:11" x14ac:dyDescent="0.35">
      <c r="A89" s="1">
        <v>97</v>
      </c>
      <c r="B89" s="1">
        <v>3470292.1749999998</v>
      </c>
      <c r="C89" s="1">
        <v>1561</v>
      </c>
      <c r="D89" s="11">
        <v>8.3000000000000001E-3</v>
      </c>
      <c r="E89" s="12">
        <v>1.3104691491323111E-2</v>
      </c>
      <c r="H89" s="1">
        <v>97</v>
      </c>
      <c r="I89" s="1">
        <v>6890164</v>
      </c>
      <c r="J89" s="1">
        <v>2838</v>
      </c>
      <c r="K89" s="12">
        <f t="shared" si="1"/>
        <v>1.3104691491323111E-2</v>
      </c>
    </row>
    <row r="90" spans="1:11" x14ac:dyDescent="0.35">
      <c r="A90" s="1">
        <v>99</v>
      </c>
      <c r="B90" s="1">
        <v>2301</v>
      </c>
      <c r="C90" s="1">
        <v>1</v>
      </c>
      <c r="D90" s="11">
        <v>0</v>
      </c>
      <c r="E90" s="1"/>
      <c r="H90" s="1"/>
      <c r="I90" s="1"/>
      <c r="J90" s="1"/>
      <c r="K90" s="1"/>
    </row>
    <row r="91" spans="1:11" x14ac:dyDescent="0.35">
      <c r="A91" s="1" t="s">
        <v>14</v>
      </c>
      <c r="B91" s="1">
        <v>667804593.90999997</v>
      </c>
      <c r="C91" s="1">
        <v>284718</v>
      </c>
      <c r="D91" s="11">
        <v>1.5883</v>
      </c>
      <c r="E91" s="1"/>
      <c r="H91" s="1" t="s">
        <v>14</v>
      </c>
      <c r="I91" s="1">
        <v>678546168</v>
      </c>
      <c r="J91" s="1">
        <v>235089</v>
      </c>
      <c r="K91" s="1"/>
    </row>
  </sheetData>
  <mergeCells count="2">
    <mergeCell ref="H2:K2"/>
    <mergeCell ref="A2:D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Category</vt:lpstr>
      <vt:lpstr>Divisions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Tarun</dc:creator>
  <cp:lastModifiedBy>Tarun</cp:lastModifiedBy>
  <dcterms:created xsi:type="dcterms:W3CDTF">2024-12-26T07:30:43Z</dcterms:created>
  <dcterms:modified xsi:type="dcterms:W3CDTF">2024-12-30T06:39:20Z</dcterms:modified>
</cp:coreProperties>
</file>