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E:\NEWS PAPER Material\"/>
    </mc:Choice>
  </mc:AlternateContent>
  <xr:revisionPtr revIDLastSave="0" documentId="13_ncr:1_{00827AE9-E496-44A2-93CA-32BBF41276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l Shit" sheetId="6" r:id="rId1"/>
    <sheet name="Inventory Managment Shit" sheetId="2" r:id="rId2"/>
    <sheet name=" Sales Managment Shit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6" l="1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15" i="6"/>
  <c r="K15" i="4"/>
  <c r="K17" i="4"/>
  <c r="K16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K16" i="6"/>
  <c r="K17" i="6"/>
  <c r="K18" i="6"/>
  <c r="K27" i="6"/>
  <c r="K28" i="6"/>
  <c r="K29" i="6"/>
  <c r="K30" i="6"/>
  <c r="J16" i="6"/>
  <c r="J17" i="6"/>
  <c r="J18" i="6"/>
  <c r="J19" i="6"/>
  <c r="K19" i="6" s="1"/>
  <c r="J20" i="6"/>
  <c r="K20" i="6" s="1"/>
  <c r="J21" i="6"/>
  <c r="K21" i="6" s="1"/>
  <c r="J22" i="6"/>
  <c r="K22" i="6" s="1"/>
  <c r="J23" i="6"/>
  <c r="K23" i="6" s="1"/>
  <c r="J24" i="6"/>
  <c r="J25" i="6"/>
  <c r="J26" i="6"/>
  <c r="J27" i="6"/>
  <c r="J28" i="6"/>
  <c r="J29" i="6"/>
  <c r="J30" i="6"/>
  <c r="J31" i="6"/>
  <c r="K31" i="6" s="1"/>
  <c r="J32" i="6"/>
  <c r="K32" i="6" s="1"/>
  <c r="J33" i="6"/>
  <c r="K33" i="6" s="1"/>
  <c r="J34" i="6"/>
  <c r="K34" i="6" s="1"/>
  <c r="J15" i="6"/>
  <c r="K15" i="6" s="1"/>
  <c r="I14" i="6"/>
  <c r="H15" i="6"/>
  <c r="H16" i="6"/>
  <c r="H17" i="6"/>
  <c r="I17" i="6" s="1"/>
  <c r="L17" i="6" s="1"/>
  <c r="H18" i="6"/>
  <c r="I18" i="6" s="1"/>
  <c r="L18" i="6" s="1"/>
  <c r="H19" i="6"/>
  <c r="I19" i="6" s="1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14" i="6"/>
  <c r="F15" i="6"/>
  <c r="F16" i="6"/>
  <c r="F17" i="6"/>
  <c r="F18" i="6"/>
  <c r="F19" i="6"/>
  <c r="F20" i="6"/>
  <c r="F21" i="6"/>
  <c r="F22" i="6"/>
  <c r="F23" i="6"/>
  <c r="F24" i="6"/>
  <c r="I24" i="6" s="1"/>
  <c r="F25" i="6"/>
  <c r="I25" i="6" s="1"/>
  <c r="F26" i="6"/>
  <c r="I26" i="6" s="1"/>
  <c r="F27" i="6"/>
  <c r="F28" i="6"/>
  <c r="F29" i="6"/>
  <c r="F30" i="6"/>
  <c r="F31" i="6"/>
  <c r="F32" i="6"/>
  <c r="F33" i="6"/>
  <c r="F34" i="6"/>
  <c r="F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14" i="6"/>
  <c r="D14" i="6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15" i="2"/>
  <c r="L25" i="6" l="1"/>
  <c r="L19" i="6"/>
  <c r="I31" i="6"/>
  <c r="L31" i="6" s="1"/>
  <c r="I23" i="6"/>
  <c r="L23" i="6" s="1"/>
  <c r="I30" i="6"/>
  <c r="L30" i="6" s="1"/>
  <c r="I15" i="6"/>
  <c r="I35" i="6" s="1"/>
  <c r="K26" i="6"/>
  <c r="L26" i="6" s="1"/>
  <c r="K24" i="6"/>
  <c r="K35" i="6" s="1"/>
  <c r="I29" i="6"/>
  <c r="L29" i="6" s="1"/>
  <c r="I22" i="6"/>
  <c r="L22" i="6" s="1"/>
  <c r="K25" i="6"/>
  <c r="I32" i="6"/>
  <c r="L32" i="6" s="1"/>
  <c r="I34" i="6"/>
  <c r="L34" i="6" s="1"/>
  <c r="I20" i="6"/>
  <c r="L20" i="6" s="1"/>
  <c r="I28" i="6"/>
  <c r="L28" i="6" s="1"/>
  <c r="I16" i="6"/>
  <c r="L16" i="6" s="1"/>
  <c r="I27" i="6"/>
  <c r="L27" i="6" s="1"/>
  <c r="I33" i="6"/>
  <c r="L33" i="6" s="1"/>
  <c r="I21" i="6"/>
  <c r="L21" i="6" s="1"/>
  <c r="L24" i="6" l="1"/>
  <c r="L15" i="6"/>
  <c r="L35" i="6" l="1"/>
</calcChain>
</file>

<file path=xl/sharedStrings.xml><?xml version="1.0" encoding="utf-8"?>
<sst xmlns="http://schemas.openxmlformats.org/spreadsheetml/2006/main" count="265" uniqueCount="159">
  <si>
    <t>Product ID</t>
  </si>
  <si>
    <t>Product Name</t>
  </si>
  <si>
    <t>Category</t>
  </si>
  <si>
    <t>Quantity</t>
  </si>
  <si>
    <t>Supplier</t>
  </si>
  <si>
    <t>Total Value (BDT)</t>
  </si>
  <si>
    <t>Unit Price (BDT)</t>
  </si>
  <si>
    <t>Batch Number</t>
  </si>
  <si>
    <t>Storage Location</t>
  </si>
  <si>
    <t>Border Level</t>
  </si>
  <si>
    <t>Status</t>
  </si>
  <si>
    <t>Barcode</t>
  </si>
  <si>
    <t>Rice</t>
  </si>
  <si>
    <t>Wheat Flour</t>
  </si>
  <si>
    <t>Milk</t>
  </si>
  <si>
    <t>Eggs</t>
  </si>
  <si>
    <t>Butter</t>
  </si>
  <si>
    <t>Apples</t>
  </si>
  <si>
    <t>Bananas</t>
  </si>
  <si>
    <t>Chicken Breast</t>
  </si>
  <si>
    <t>Beef</t>
  </si>
  <si>
    <t>Orange Juice</t>
  </si>
  <si>
    <t>Soda</t>
  </si>
  <si>
    <t>Bread</t>
  </si>
  <si>
    <t>Croissants</t>
  </si>
  <si>
    <t>Detergent</t>
  </si>
  <si>
    <t>Dish Soap</t>
  </si>
  <si>
    <t>Shampoo</t>
  </si>
  <si>
    <t>Toothpaste</t>
  </si>
  <si>
    <t>Soap</t>
  </si>
  <si>
    <t>Hand Sanitixer</t>
  </si>
  <si>
    <t>Paper Towels</t>
  </si>
  <si>
    <t>Groceries</t>
  </si>
  <si>
    <t>Dairy</t>
  </si>
  <si>
    <t>Fruits</t>
  </si>
  <si>
    <t>Meat</t>
  </si>
  <si>
    <t>Beverages</t>
  </si>
  <si>
    <t>Bakery</t>
  </si>
  <si>
    <t>Cleaning Supplies</t>
  </si>
  <si>
    <t>Personal Care</t>
  </si>
  <si>
    <t>ABC Supliers</t>
  </si>
  <si>
    <t>XYZ Distributors</t>
  </si>
  <si>
    <t>Dairy Best</t>
  </si>
  <si>
    <t>Farm Fresh</t>
  </si>
  <si>
    <t>Fresh Farms</t>
  </si>
  <si>
    <t>Green Orchards</t>
  </si>
  <si>
    <t>Meat Master</t>
  </si>
  <si>
    <t>Breverage Co.</t>
  </si>
  <si>
    <t>Baked Goods</t>
  </si>
  <si>
    <t>Clean &amp; Shine</t>
  </si>
  <si>
    <t>Care Products</t>
  </si>
  <si>
    <t>Health Plus</t>
  </si>
  <si>
    <t>24/08/2024</t>
  </si>
  <si>
    <t>24/05/2024</t>
  </si>
  <si>
    <t>15/05/2024</t>
  </si>
  <si>
    <t>25/01/2024</t>
  </si>
  <si>
    <t>18/2/2025</t>
  </si>
  <si>
    <t>25/3/2025</t>
  </si>
  <si>
    <t>30/5/2025</t>
  </si>
  <si>
    <t>15/5/2024</t>
  </si>
  <si>
    <t>20/4/2024</t>
  </si>
  <si>
    <t>13/1/2024</t>
  </si>
  <si>
    <t>28/1/2024</t>
  </si>
  <si>
    <t>20/1/2024</t>
  </si>
  <si>
    <t>18/1/2024</t>
  </si>
  <si>
    <t>BATCH001</t>
  </si>
  <si>
    <t>BATCH002</t>
  </si>
  <si>
    <t>BATCH003</t>
  </si>
  <si>
    <t>BATCH004</t>
  </si>
  <si>
    <t>BATCH005</t>
  </si>
  <si>
    <t>BATCH006</t>
  </si>
  <si>
    <t>BATCH007</t>
  </si>
  <si>
    <t>BATCH008</t>
  </si>
  <si>
    <t>BATCH009</t>
  </si>
  <si>
    <t>BATCH010</t>
  </si>
  <si>
    <t>BATCH011</t>
  </si>
  <si>
    <t>BATCH012</t>
  </si>
  <si>
    <t>BATCH013</t>
  </si>
  <si>
    <t>BATCH014</t>
  </si>
  <si>
    <t>BATCH015</t>
  </si>
  <si>
    <t>BATCH016</t>
  </si>
  <si>
    <t>BATCH017</t>
  </si>
  <si>
    <t>BATCH018</t>
  </si>
  <si>
    <t>BATCH019</t>
  </si>
  <si>
    <t>BATCH020</t>
  </si>
  <si>
    <t>Warehouse A</t>
  </si>
  <si>
    <t>Refrigerator B</t>
  </si>
  <si>
    <t>Cold Storage C</t>
  </si>
  <si>
    <t>Frezzer D</t>
  </si>
  <si>
    <t>Refrigerator E</t>
  </si>
  <si>
    <t>Refrigeratso E</t>
  </si>
  <si>
    <t>Pantry F</t>
  </si>
  <si>
    <t>Storage G</t>
  </si>
  <si>
    <t>Storage H</t>
  </si>
  <si>
    <t>Available</t>
  </si>
  <si>
    <t>1234567890-123</t>
  </si>
  <si>
    <t>1234567890-124</t>
  </si>
  <si>
    <t>1234567890-125</t>
  </si>
  <si>
    <t>1234567890-126</t>
  </si>
  <si>
    <t>1234567890-127</t>
  </si>
  <si>
    <t>1234567890-128</t>
  </si>
  <si>
    <t>1234567890-129</t>
  </si>
  <si>
    <t>1234567890-130</t>
  </si>
  <si>
    <t>1234567890-131</t>
  </si>
  <si>
    <t>1234567890-132</t>
  </si>
  <si>
    <t>1234567890-133</t>
  </si>
  <si>
    <t>1234567890-134</t>
  </si>
  <si>
    <t>1234567890-135</t>
  </si>
  <si>
    <t>1234567890-136</t>
  </si>
  <si>
    <t>1234567890-137</t>
  </si>
  <si>
    <t>1234567890-138</t>
  </si>
  <si>
    <t>1234567890-139</t>
  </si>
  <si>
    <t>1234567890-140</t>
  </si>
  <si>
    <t>1234567890-141</t>
  </si>
  <si>
    <t>1234567890-142</t>
  </si>
  <si>
    <t>Sales ID</t>
  </si>
  <si>
    <t>OSS001</t>
  </si>
  <si>
    <t>OSS002</t>
  </si>
  <si>
    <t>OSS003</t>
  </si>
  <si>
    <t>OSS004</t>
  </si>
  <si>
    <t>OSS005</t>
  </si>
  <si>
    <t>OSS006</t>
  </si>
  <si>
    <t>OSS007</t>
  </si>
  <si>
    <t>OSS008</t>
  </si>
  <si>
    <t>OSS009</t>
  </si>
  <si>
    <t>OSS010</t>
  </si>
  <si>
    <t>OSS011</t>
  </si>
  <si>
    <t>OSS012</t>
  </si>
  <si>
    <t>OSS013</t>
  </si>
  <si>
    <t>OSS014</t>
  </si>
  <si>
    <t>OSS015</t>
  </si>
  <si>
    <t>OSS016</t>
  </si>
  <si>
    <t>OSS017</t>
  </si>
  <si>
    <t>OSS018</t>
  </si>
  <si>
    <t>OSS019</t>
  </si>
  <si>
    <t>OSS020</t>
  </si>
  <si>
    <t>Sale Date</t>
  </si>
  <si>
    <t>Quantity Sold</t>
  </si>
  <si>
    <t>Customer Name</t>
  </si>
  <si>
    <t>Customer Contact</t>
  </si>
  <si>
    <t>Remaining Stock</t>
  </si>
  <si>
    <t>Sakib Al Hassan</t>
  </si>
  <si>
    <t>Abdur Rahamn</t>
  </si>
  <si>
    <t>Tamim Iqbal</t>
  </si>
  <si>
    <t>Mushfiqur Rahim</t>
  </si>
  <si>
    <t>Mahmudullah</t>
  </si>
  <si>
    <t>Mehedi Miraj</t>
  </si>
  <si>
    <t>Papon</t>
  </si>
  <si>
    <t>Nasir</t>
  </si>
  <si>
    <t>Yasir Ali</t>
  </si>
  <si>
    <t>Tawhid Hridoy</t>
  </si>
  <si>
    <t>Total Sales (BDT)</t>
  </si>
  <si>
    <t>Unit Cost Price (BDT)</t>
  </si>
  <si>
    <t>Total Cost (BDT)</t>
  </si>
  <si>
    <t>Loss/Profit</t>
  </si>
  <si>
    <t>TOTAL</t>
  </si>
  <si>
    <t>Entry Date (Shop)</t>
  </si>
  <si>
    <t>Product Expire Date</t>
  </si>
  <si>
    <t>Quantity Remain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</si>
</sst>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shrinkToFit="1"/>
    </xf>
    <xf numFmtId="0" fontId="0" fillId="8" borderId="1" xfId="0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252356</xdr:colOff>
      <xdr:row>6</xdr:row>
      <xdr:rowOff>121734</xdr:rowOff>
    </xdr:from>
    <xdr:ext cx="6178924" cy="9376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D5FE6B8-4B6F-4B12-89C8-1AE681A2FF23}"/>
            </a:ext>
          </a:extLst>
        </xdr:cNvPr>
        <xdr:cNvSpPr/>
      </xdr:nvSpPr>
      <xdr:spPr>
        <a:xfrm>
          <a:off x="4504316" y="1234254"/>
          <a:ext cx="6178924" cy="937629"/>
        </a:xfrm>
        <a:prstGeom prst="rect">
          <a:avLst/>
        </a:prstGeom>
        <a:solidFill>
          <a:srgbClr val="002060"/>
        </a:solidFill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ORIENT SUPER SHOP</a:t>
          </a:r>
        </a:p>
      </xdr:txBody>
    </xdr:sp>
    <xdr:clientData/>
  </xdr:oneCellAnchor>
  <xdr:twoCellAnchor editAs="oneCell">
    <xdr:from>
      <xdr:col>3</xdr:col>
      <xdr:colOff>769621</xdr:colOff>
      <xdr:row>6</xdr:row>
      <xdr:rowOff>15241</xdr:rowOff>
    </xdr:from>
    <xdr:to>
      <xdr:col>4</xdr:col>
      <xdr:colOff>1005840</xdr:colOff>
      <xdr:row>12</xdr:row>
      <xdr:rowOff>60960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532995-991F-4EA8-8002-395D8016A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0861" y="1127761"/>
          <a:ext cx="1142999" cy="11429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92336</xdr:colOff>
      <xdr:row>5</xdr:row>
      <xdr:rowOff>98874</xdr:rowOff>
    </xdr:from>
    <xdr:ext cx="6178924" cy="937629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159AD90-905C-89B5-F319-593017298A6D}"/>
            </a:ext>
          </a:extLst>
        </xdr:cNvPr>
        <xdr:cNvSpPr/>
      </xdr:nvSpPr>
      <xdr:spPr>
        <a:xfrm>
          <a:off x="4047116" y="1028514"/>
          <a:ext cx="6178924" cy="937629"/>
        </a:xfrm>
        <a:prstGeom prst="rect">
          <a:avLst/>
        </a:prstGeom>
        <a:solidFill>
          <a:srgbClr val="002060"/>
        </a:solidFill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ORIENT SUPER SHOP</a:t>
          </a:r>
        </a:p>
      </xdr:txBody>
    </xdr:sp>
    <xdr:clientData/>
  </xdr:oneCellAnchor>
  <xdr:twoCellAnchor editAs="oneCell">
    <xdr:from>
      <xdr:col>2</xdr:col>
      <xdr:colOff>868681</xdr:colOff>
      <xdr:row>4</xdr:row>
      <xdr:rowOff>83821</xdr:rowOff>
    </xdr:from>
    <xdr:to>
      <xdr:col>4</xdr:col>
      <xdr:colOff>0</xdr:colOff>
      <xdr:row>10</xdr:row>
      <xdr:rowOff>129540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7384698-2F57-60A2-5789-612DE0E9F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2181" y="830581"/>
          <a:ext cx="1142999" cy="1142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191396</xdr:colOff>
      <xdr:row>5</xdr:row>
      <xdr:rowOff>152214</xdr:rowOff>
    </xdr:from>
    <xdr:ext cx="6178924" cy="9376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95C6D90-9668-47A4-BB6F-05F890E270CE}"/>
            </a:ext>
          </a:extLst>
        </xdr:cNvPr>
        <xdr:cNvSpPr/>
      </xdr:nvSpPr>
      <xdr:spPr>
        <a:xfrm>
          <a:off x="3536576" y="1081854"/>
          <a:ext cx="6178924" cy="937629"/>
        </a:xfrm>
        <a:prstGeom prst="rect">
          <a:avLst/>
        </a:prstGeom>
        <a:solidFill>
          <a:srgbClr val="002060"/>
        </a:solidFill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ORIENT SUPER SHOP</a:t>
          </a:r>
        </a:p>
      </xdr:txBody>
    </xdr:sp>
    <xdr:clientData/>
  </xdr:oneCellAnchor>
  <xdr:twoCellAnchor editAs="oneCell">
    <xdr:from>
      <xdr:col>2</xdr:col>
      <xdr:colOff>586741</xdr:colOff>
      <xdr:row>4</xdr:row>
      <xdr:rowOff>175261</xdr:rowOff>
    </xdr:from>
    <xdr:to>
      <xdr:col>3</xdr:col>
      <xdr:colOff>762000</xdr:colOff>
      <xdr:row>11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2B4514-4E3D-4831-B0EF-EDF915E71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0241" y="922021"/>
          <a:ext cx="1142999" cy="114299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CF5A-E975-4CCE-AE69-27CD970A7672}">
  <dimension ref="A1:L35"/>
  <sheetViews>
    <sheetView tabSelected="1" zoomScale="60" zoomScaleNormal="60" workbookViewId="0">
      <selection activeCell="M2" sqref="M2"/>
    </sheetView>
  </sheetViews>
  <sheetFormatPr defaultRowHeight="14.4" x14ac:dyDescent="0.3"/>
  <cols>
    <col min="2" max="2" width="10.5546875" customWidth="1"/>
    <col min="3" max="3" width="14.109375" customWidth="1"/>
    <col min="4" max="4" width="13.21875" customWidth="1"/>
    <col min="5" max="5" width="15.21875" style="7" customWidth="1"/>
    <col min="6" max="6" width="14.6640625" style="7" customWidth="1"/>
    <col min="7" max="7" width="15.6640625" style="7" customWidth="1"/>
    <col min="8" max="8" width="18.5546875" style="7" customWidth="1"/>
    <col min="9" max="9" width="15.33203125" style="7" customWidth="1"/>
    <col min="10" max="10" width="18.21875" customWidth="1"/>
    <col min="11" max="11" width="15.44140625" customWidth="1"/>
    <col min="12" max="12" width="17.6640625" style="7" customWidth="1"/>
    <col min="13" max="13" width="15.21875" customWidth="1"/>
    <col min="14" max="14" width="12.44140625" customWidth="1"/>
    <col min="15" max="15" width="13.77734375" customWidth="1"/>
    <col min="16" max="16" width="16" customWidth="1"/>
  </cols>
  <sheetData>
    <row r="1" spans="1:12" ht="15.6" x14ac:dyDescent="0.3">
      <c r="A1" s="1"/>
    </row>
    <row r="4" spans="1:12" x14ac:dyDescent="0.3">
      <c r="K4" s="2"/>
    </row>
    <row r="14" spans="1:12" ht="16.8" customHeight="1" x14ac:dyDescent="0.3">
      <c r="D14" s="10" t="str">
        <f>'Inventory Managment Shit'!B14</f>
        <v>Product ID</v>
      </c>
      <c r="E14" s="10" t="str">
        <f>'Inventory Managment Shit'!C14</f>
        <v>Product Name</v>
      </c>
      <c r="F14" s="10" t="str">
        <f>' Sales Managment Shit'!F14</f>
        <v>Quantity Sold</v>
      </c>
      <c r="G14" s="10" t="s">
        <v>158</v>
      </c>
      <c r="H14" s="11" t="str">
        <f>' Sales Managment Shit'!G14</f>
        <v>Unit Price (BDT)</v>
      </c>
      <c r="I14" s="11" t="str">
        <f>' Sales Managment Shit'!H14</f>
        <v>Total Sales (BDT)</v>
      </c>
      <c r="J14" s="11" t="s">
        <v>152</v>
      </c>
      <c r="K14" s="11" t="s">
        <v>153</v>
      </c>
      <c r="L14" s="11" t="s">
        <v>154</v>
      </c>
    </row>
    <row r="15" spans="1:12" x14ac:dyDescent="0.3">
      <c r="D15" s="15">
        <f>'Inventory Managment Shit'!B15</f>
        <v>1001</v>
      </c>
      <c r="E15" s="3" t="str">
        <f>'Inventory Managment Shit'!C15</f>
        <v>Rice</v>
      </c>
      <c r="F15" s="3">
        <f>' Sales Managment Shit'!F15</f>
        <v>10</v>
      </c>
      <c r="G15" s="3">
        <f>'Inventory Managment Shit'!E15-'Final Shit'!F15</f>
        <v>90</v>
      </c>
      <c r="H15" s="8">
        <f>' Sales Managment Shit'!G15</f>
        <v>128</v>
      </c>
      <c r="I15" s="8">
        <f>F15*H15</f>
        <v>1280</v>
      </c>
      <c r="J15" s="8">
        <f>'Inventory Managment Shit'!F15</f>
        <v>100</v>
      </c>
      <c r="K15" s="9">
        <f>J15*F15</f>
        <v>1000</v>
      </c>
      <c r="L15" s="8">
        <f>I15-K15</f>
        <v>280</v>
      </c>
    </row>
    <row r="16" spans="1:12" x14ac:dyDescent="0.3">
      <c r="D16" s="15">
        <f>'Inventory Managment Shit'!B16</f>
        <v>1002</v>
      </c>
      <c r="E16" s="3" t="str">
        <f>'Inventory Managment Shit'!C16</f>
        <v>Wheat Flour</v>
      </c>
      <c r="F16" s="3">
        <f>' Sales Managment Shit'!F16</f>
        <v>5</v>
      </c>
      <c r="G16" s="3">
        <f>'Inventory Managment Shit'!E16-'Final Shit'!F16</f>
        <v>45</v>
      </c>
      <c r="H16" s="8">
        <f>' Sales Managment Shit'!G16</f>
        <v>170</v>
      </c>
      <c r="I16" s="8">
        <f t="shared" ref="I16:I34" si="0">F16*H16</f>
        <v>850</v>
      </c>
      <c r="J16" s="8">
        <f>'Inventory Managment Shit'!F16</f>
        <v>140</v>
      </c>
      <c r="K16" s="9">
        <f t="shared" ref="K16:K34" si="1">J16*F16</f>
        <v>700</v>
      </c>
      <c r="L16" s="8">
        <f t="shared" ref="L16:L34" si="2">I16-K16</f>
        <v>150</v>
      </c>
    </row>
    <row r="17" spans="4:12" x14ac:dyDescent="0.3">
      <c r="D17" s="15">
        <f>'Inventory Managment Shit'!B17</f>
        <v>1003</v>
      </c>
      <c r="E17" s="3" t="str">
        <f>'Inventory Managment Shit'!C17</f>
        <v>Milk</v>
      </c>
      <c r="F17" s="3">
        <f>' Sales Managment Shit'!F17</f>
        <v>20</v>
      </c>
      <c r="G17" s="3">
        <f>'Inventory Managment Shit'!E17-'Final Shit'!F17</f>
        <v>180</v>
      </c>
      <c r="H17" s="8">
        <f>' Sales Managment Shit'!G17</f>
        <v>102</v>
      </c>
      <c r="I17" s="8">
        <f t="shared" si="0"/>
        <v>2040</v>
      </c>
      <c r="J17" s="8">
        <f>'Inventory Managment Shit'!F17</f>
        <v>80</v>
      </c>
      <c r="K17" s="9">
        <f t="shared" si="1"/>
        <v>1600</v>
      </c>
      <c r="L17" s="8">
        <f t="shared" si="2"/>
        <v>440</v>
      </c>
    </row>
    <row r="18" spans="4:12" x14ac:dyDescent="0.3">
      <c r="D18" s="15">
        <f>'Inventory Managment Shit'!B18</f>
        <v>1004</v>
      </c>
      <c r="E18" s="3" t="str">
        <f>'Inventory Managment Shit'!C18</f>
        <v>Eggs</v>
      </c>
      <c r="F18" s="3">
        <f>' Sales Managment Shit'!F18</f>
        <v>30</v>
      </c>
      <c r="G18" s="3">
        <f>'Inventory Managment Shit'!E18-'Final Shit'!F18</f>
        <v>270</v>
      </c>
      <c r="H18" s="8">
        <f>' Sales Managment Shit'!G18</f>
        <v>17</v>
      </c>
      <c r="I18" s="8">
        <f t="shared" si="0"/>
        <v>510</v>
      </c>
      <c r="J18" s="8">
        <f>'Inventory Managment Shit'!F18</f>
        <v>12</v>
      </c>
      <c r="K18" s="9">
        <f t="shared" si="1"/>
        <v>360</v>
      </c>
      <c r="L18" s="8">
        <f t="shared" si="2"/>
        <v>150</v>
      </c>
    </row>
    <row r="19" spans="4:12" x14ac:dyDescent="0.3">
      <c r="D19" s="15">
        <f>'Inventory Managment Shit'!B19</f>
        <v>1005</v>
      </c>
      <c r="E19" s="3" t="str">
        <f>'Inventory Managment Shit'!C19</f>
        <v>Butter</v>
      </c>
      <c r="F19" s="3">
        <f>' Sales Managment Shit'!F19</f>
        <v>15</v>
      </c>
      <c r="G19" s="3">
        <f>'Inventory Managment Shit'!E19-'Final Shit'!F19</f>
        <v>135</v>
      </c>
      <c r="H19" s="8">
        <f>' Sales Managment Shit'!G19</f>
        <v>213</v>
      </c>
      <c r="I19" s="8">
        <f t="shared" si="0"/>
        <v>3195</v>
      </c>
      <c r="J19" s="8">
        <f>'Inventory Managment Shit'!F19</f>
        <v>180</v>
      </c>
      <c r="K19" s="9">
        <f t="shared" si="1"/>
        <v>2700</v>
      </c>
      <c r="L19" s="8">
        <f t="shared" si="2"/>
        <v>495</v>
      </c>
    </row>
    <row r="20" spans="4:12" x14ac:dyDescent="0.3">
      <c r="D20" s="15">
        <f>'Inventory Managment Shit'!B20</f>
        <v>1006</v>
      </c>
      <c r="E20" s="3" t="str">
        <f>'Inventory Managment Shit'!C20</f>
        <v>Apples</v>
      </c>
      <c r="F20" s="3">
        <f>' Sales Managment Shit'!F20</f>
        <v>8</v>
      </c>
      <c r="G20" s="3">
        <f>'Inventory Managment Shit'!E20-'Final Shit'!F20</f>
        <v>72</v>
      </c>
      <c r="H20" s="8">
        <f>' Sales Managment Shit'!G20</f>
        <v>85</v>
      </c>
      <c r="I20" s="8">
        <f t="shared" si="0"/>
        <v>680</v>
      </c>
      <c r="J20" s="8">
        <f>'Inventory Managment Shit'!F20</f>
        <v>60</v>
      </c>
      <c r="K20" s="9">
        <f t="shared" si="1"/>
        <v>480</v>
      </c>
      <c r="L20" s="8">
        <f t="shared" si="2"/>
        <v>200</v>
      </c>
    </row>
    <row r="21" spans="4:12" x14ac:dyDescent="0.3">
      <c r="D21" s="15">
        <f>'Inventory Managment Shit'!B21</f>
        <v>1007</v>
      </c>
      <c r="E21" s="3" t="str">
        <f>'Inventory Managment Shit'!C21</f>
        <v>Bananas</v>
      </c>
      <c r="F21" s="3">
        <f>' Sales Managment Shit'!F21</f>
        <v>10</v>
      </c>
      <c r="G21" s="3">
        <f>'Inventory Managment Shit'!E21-'Final Shit'!F21</f>
        <v>90</v>
      </c>
      <c r="H21" s="8">
        <f>' Sales Managment Shit'!G21</f>
        <v>43</v>
      </c>
      <c r="I21" s="8">
        <f t="shared" si="0"/>
        <v>430</v>
      </c>
      <c r="J21" s="8">
        <f>'Inventory Managment Shit'!F21</f>
        <v>30</v>
      </c>
      <c r="K21" s="9">
        <f t="shared" si="1"/>
        <v>300</v>
      </c>
      <c r="L21" s="8">
        <f t="shared" si="2"/>
        <v>130</v>
      </c>
    </row>
    <row r="22" spans="4:12" x14ac:dyDescent="0.3">
      <c r="D22" s="15">
        <f>'Inventory Managment Shit'!B22</f>
        <v>1008</v>
      </c>
      <c r="E22" s="3" t="str">
        <f>'Inventory Managment Shit'!C22</f>
        <v>Chicken Breast</v>
      </c>
      <c r="F22" s="3">
        <f>' Sales Managment Shit'!F22</f>
        <v>12</v>
      </c>
      <c r="G22" s="3">
        <f>'Inventory Managment Shit'!E22-'Final Shit'!F22</f>
        <v>108</v>
      </c>
      <c r="H22" s="8">
        <f>' Sales Managment Shit'!G22</f>
        <v>256</v>
      </c>
      <c r="I22" s="8">
        <f t="shared" si="0"/>
        <v>3072</v>
      </c>
      <c r="J22" s="8">
        <f>'Inventory Managment Shit'!F22</f>
        <v>200</v>
      </c>
      <c r="K22" s="9">
        <f t="shared" si="1"/>
        <v>2400</v>
      </c>
      <c r="L22" s="8">
        <f t="shared" si="2"/>
        <v>672</v>
      </c>
    </row>
    <row r="23" spans="4:12" x14ac:dyDescent="0.3">
      <c r="D23" s="15">
        <f>'Inventory Managment Shit'!B23</f>
        <v>1009</v>
      </c>
      <c r="E23" s="3" t="str">
        <f>'Inventory Managment Shit'!C23</f>
        <v>Beef</v>
      </c>
      <c r="F23" s="3">
        <f>' Sales Managment Shit'!F23</f>
        <v>8</v>
      </c>
      <c r="G23" s="3">
        <f>'Inventory Managment Shit'!E23-'Final Shit'!F23</f>
        <v>72</v>
      </c>
      <c r="H23" s="8">
        <f>' Sales Managment Shit'!G23</f>
        <v>426</v>
      </c>
      <c r="I23" s="8">
        <f t="shared" si="0"/>
        <v>3408</v>
      </c>
      <c r="J23" s="8">
        <f>'Inventory Managment Shit'!F23</f>
        <v>350</v>
      </c>
      <c r="K23" s="9">
        <f t="shared" si="1"/>
        <v>2800</v>
      </c>
      <c r="L23" s="8">
        <f t="shared" si="2"/>
        <v>608</v>
      </c>
    </row>
    <row r="24" spans="4:12" x14ac:dyDescent="0.3">
      <c r="D24" s="15">
        <f>'Inventory Managment Shit'!B24</f>
        <v>1010</v>
      </c>
      <c r="E24" s="3" t="str">
        <f>'Inventory Managment Shit'!C24</f>
        <v>Orange Juice</v>
      </c>
      <c r="F24" s="3">
        <f>' Sales Managment Shit'!F24</f>
        <v>20</v>
      </c>
      <c r="G24" s="3">
        <f>'Inventory Managment Shit'!E24-'Final Shit'!F24</f>
        <v>180</v>
      </c>
      <c r="H24" s="8">
        <f>' Sales Managment Shit'!G24</f>
        <v>128</v>
      </c>
      <c r="I24" s="8">
        <f t="shared" si="0"/>
        <v>2560</v>
      </c>
      <c r="J24" s="8">
        <f>'Inventory Managment Shit'!F24</f>
        <v>100</v>
      </c>
      <c r="K24" s="9">
        <f t="shared" si="1"/>
        <v>2000</v>
      </c>
      <c r="L24" s="8">
        <f t="shared" si="2"/>
        <v>560</v>
      </c>
    </row>
    <row r="25" spans="4:12" x14ac:dyDescent="0.3">
      <c r="D25" s="15">
        <f>'Inventory Managment Shit'!B25</f>
        <v>1011</v>
      </c>
      <c r="E25" s="3" t="str">
        <f>'Inventory Managment Shit'!C25</f>
        <v>Soda</v>
      </c>
      <c r="F25" s="3">
        <f>' Sales Managment Shit'!F25</f>
        <v>25</v>
      </c>
      <c r="G25" s="3">
        <f>'Inventory Managment Shit'!E25-'Final Shit'!F25</f>
        <v>225</v>
      </c>
      <c r="H25" s="8">
        <f>' Sales Managment Shit'!G25</f>
        <v>85</v>
      </c>
      <c r="I25" s="8">
        <f t="shared" si="0"/>
        <v>2125</v>
      </c>
      <c r="J25" s="8">
        <f>'Inventory Managment Shit'!F25</f>
        <v>70</v>
      </c>
      <c r="K25" s="9">
        <f t="shared" si="1"/>
        <v>1750</v>
      </c>
      <c r="L25" s="8">
        <f t="shared" si="2"/>
        <v>375</v>
      </c>
    </row>
    <row r="26" spans="4:12" x14ac:dyDescent="0.3">
      <c r="D26" s="15">
        <f>'Inventory Managment Shit'!B26</f>
        <v>1012</v>
      </c>
      <c r="E26" s="3" t="str">
        <f>'Inventory Managment Shit'!C26</f>
        <v>Bread</v>
      </c>
      <c r="F26" s="3">
        <f>' Sales Managment Shit'!F26</f>
        <v>18</v>
      </c>
      <c r="G26" s="3">
        <f>'Inventory Managment Shit'!E26-'Final Shit'!F26</f>
        <v>162</v>
      </c>
      <c r="H26" s="8">
        <f>' Sales Managment Shit'!G26</f>
        <v>102</v>
      </c>
      <c r="I26" s="8">
        <f t="shared" si="0"/>
        <v>1836</v>
      </c>
      <c r="J26" s="8">
        <f>'Inventory Managment Shit'!F26</f>
        <v>80</v>
      </c>
      <c r="K26" s="9">
        <f t="shared" si="1"/>
        <v>1440</v>
      </c>
      <c r="L26" s="8">
        <f t="shared" si="2"/>
        <v>396</v>
      </c>
    </row>
    <row r="27" spans="4:12" x14ac:dyDescent="0.3">
      <c r="D27" s="15">
        <f>'Inventory Managment Shit'!B27</f>
        <v>1013</v>
      </c>
      <c r="E27" s="3" t="str">
        <f>'Inventory Managment Shit'!C27</f>
        <v>Croissants</v>
      </c>
      <c r="F27" s="3">
        <f>' Sales Managment Shit'!F27</f>
        <v>15</v>
      </c>
      <c r="G27" s="3">
        <f>'Inventory Managment Shit'!E27-'Final Shit'!F27</f>
        <v>135</v>
      </c>
      <c r="H27" s="8">
        <f>' Sales Managment Shit'!G27</f>
        <v>128</v>
      </c>
      <c r="I27" s="8">
        <f t="shared" si="0"/>
        <v>1920</v>
      </c>
      <c r="J27" s="8">
        <f>'Inventory Managment Shit'!F27</f>
        <v>100</v>
      </c>
      <c r="K27" s="9">
        <f t="shared" si="1"/>
        <v>1500</v>
      </c>
      <c r="L27" s="8">
        <f t="shared" si="2"/>
        <v>420</v>
      </c>
    </row>
    <row r="28" spans="4:12" x14ac:dyDescent="0.3">
      <c r="D28" s="15">
        <f>'Inventory Managment Shit'!B28</f>
        <v>1014</v>
      </c>
      <c r="E28" s="3" t="str">
        <f>'Inventory Managment Shit'!C28</f>
        <v>Detergent</v>
      </c>
      <c r="F28" s="3">
        <f>' Sales Managment Shit'!F28</f>
        <v>10</v>
      </c>
      <c r="G28" s="3">
        <f>'Inventory Managment Shit'!E28-'Final Shit'!F28</f>
        <v>90</v>
      </c>
      <c r="H28" s="8">
        <f>' Sales Managment Shit'!G28</f>
        <v>299</v>
      </c>
      <c r="I28" s="8">
        <f t="shared" si="0"/>
        <v>2990</v>
      </c>
      <c r="J28" s="8">
        <f>'Inventory Managment Shit'!F28</f>
        <v>250</v>
      </c>
      <c r="K28" s="9">
        <f t="shared" si="1"/>
        <v>2500</v>
      </c>
      <c r="L28" s="8">
        <f t="shared" si="2"/>
        <v>490</v>
      </c>
    </row>
    <row r="29" spans="4:12" x14ac:dyDescent="0.3">
      <c r="D29" s="15">
        <f>'Inventory Managment Shit'!B29</f>
        <v>1015</v>
      </c>
      <c r="E29" s="3" t="str">
        <f>'Inventory Managment Shit'!C29</f>
        <v>Dish Soap</v>
      </c>
      <c r="F29" s="3">
        <f>' Sales Managment Shit'!F29</f>
        <v>15</v>
      </c>
      <c r="G29" s="3">
        <f>'Inventory Managment Shit'!E29-'Final Shit'!F29</f>
        <v>135</v>
      </c>
      <c r="H29" s="8">
        <f>' Sales Managment Shit'!G29</f>
        <v>170</v>
      </c>
      <c r="I29" s="8">
        <f t="shared" si="0"/>
        <v>2550</v>
      </c>
      <c r="J29" s="8">
        <f>'Inventory Managment Shit'!F29</f>
        <v>130</v>
      </c>
      <c r="K29" s="9">
        <f t="shared" si="1"/>
        <v>1950</v>
      </c>
      <c r="L29" s="8">
        <f t="shared" si="2"/>
        <v>600</v>
      </c>
    </row>
    <row r="30" spans="4:12" x14ac:dyDescent="0.3">
      <c r="D30" s="15">
        <f>'Inventory Managment Shit'!B30</f>
        <v>1016</v>
      </c>
      <c r="E30" s="3" t="str">
        <f>'Inventory Managment Shit'!C30</f>
        <v>Shampoo</v>
      </c>
      <c r="F30" s="3">
        <f>' Sales Managment Shit'!F30</f>
        <v>20</v>
      </c>
      <c r="G30" s="3">
        <f>'Inventory Managment Shit'!E30-'Final Shit'!F30</f>
        <v>180</v>
      </c>
      <c r="H30" s="8">
        <f>' Sales Managment Shit'!G30</f>
        <v>341</v>
      </c>
      <c r="I30" s="8">
        <f t="shared" si="0"/>
        <v>6820</v>
      </c>
      <c r="J30" s="8">
        <f>'Inventory Managment Shit'!F30</f>
        <v>300</v>
      </c>
      <c r="K30" s="9">
        <f t="shared" si="1"/>
        <v>6000</v>
      </c>
      <c r="L30" s="8">
        <f t="shared" si="2"/>
        <v>820</v>
      </c>
    </row>
    <row r="31" spans="4:12" x14ac:dyDescent="0.3">
      <c r="D31" s="15">
        <f>'Inventory Managment Shit'!B31</f>
        <v>1017</v>
      </c>
      <c r="E31" s="3" t="str">
        <f>'Inventory Managment Shit'!C31</f>
        <v>Toothpaste</v>
      </c>
      <c r="F31" s="3">
        <f>' Sales Managment Shit'!F31</f>
        <v>25</v>
      </c>
      <c r="G31" s="3">
        <f>'Inventory Managment Shit'!E31-'Final Shit'!F31</f>
        <v>225</v>
      </c>
      <c r="H31" s="8">
        <f>' Sales Managment Shit'!G31</f>
        <v>213</v>
      </c>
      <c r="I31" s="8">
        <f t="shared" si="0"/>
        <v>5325</v>
      </c>
      <c r="J31" s="8">
        <f>'Inventory Managment Shit'!F31</f>
        <v>180</v>
      </c>
      <c r="K31" s="9">
        <f t="shared" si="1"/>
        <v>4500</v>
      </c>
      <c r="L31" s="8">
        <f t="shared" si="2"/>
        <v>825</v>
      </c>
    </row>
    <row r="32" spans="4:12" x14ac:dyDescent="0.3">
      <c r="D32" s="15">
        <f>'Inventory Managment Shit'!B32</f>
        <v>1018</v>
      </c>
      <c r="E32" s="3" t="str">
        <f>'Inventory Managment Shit'!C32</f>
        <v>Soap</v>
      </c>
      <c r="F32" s="3">
        <f>' Sales Managment Shit'!F32</f>
        <v>30</v>
      </c>
      <c r="G32" s="3">
        <f>'Inventory Managment Shit'!E32-'Final Shit'!F32</f>
        <v>270</v>
      </c>
      <c r="H32" s="8">
        <f>' Sales Managment Shit'!G32</f>
        <v>85</v>
      </c>
      <c r="I32" s="8">
        <f t="shared" si="0"/>
        <v>2550</v>
      </c>
      <c r="J32" s="8">
        <f>'Inventory Managment Shit'!F32</f>
        <v>70</v>
      </c>
      <c r="K32" s="9">
        <f t="shared" si="1"/>
        <v>2100</v>
      </c>
      <c r="L32" s="8">
        <f t="shared" si="2"/>
        <v>450</v>
      </c>
    </row>
    <row r="33" spans="2:12" x14ac:dyDescent="0.3">
      <c r="D33" s="15">
        <f>'Inventory Managment Shit'!B33</f>
        <v>1019</v>
      </c>
      <c r="E33" s="3" t="str">
        <f>'Inventory Managment Shit'!C33</f>
        <v>Hand Sanitixer</v>
      </c>
      <c r="F33" s="3">
        <f>' Sales Managment Shit'!F33</f>
        <v>10</v>
      </c>
      <c r="G33" s="3">
        <f>'Inventory Managment Shit'!E33-'Final Shit'!F33</f>
        <v>90</v>
      </c>
      <c r="H33" s="8">
        <f>' Sales Managment Shit'!G33</f>
        <v>256</v>
      </c>
      <c r="I33" s="8">
        <f t="shared" si="0"/>
        <v>2560</v>
      </c>
      <c r="J33" s="8">
        <f>'Inventory Managment Shit'!F33</f>
        <v>200</v>
      </c>
      <c r="K33" s="9">
        <f t="shared" si="1"/>
        <v>2000</v>
      </c>
      <c r="L33" s="8">
        <f t="shared" si="2"/>
        <v>560</v>
      </c>
    </row>
    <row r="34" spans="2:12" x14ac:dyDescent="0.3">
      <c r="D34" s="15">
        <f>'Inventory Managment Shit'!B34</f>
        <v>1020</v>
      </c>
      <c r="E34" s="3" t="str">
        <f>'Inventory Managment Shit'!C34</f>
        <v>Paper Towels</v>
      </c>
      <c r="F34" s="3">
        <f>' Sales Managment Shit'!F34</f>
        <v>20</v>
      </c>
      <c r="G34" s="3">
        <f>'Inventory Managment Shit'!E34-'Final Shit'!F34</f>
        <v>180</v>
      </c>
      <c r="H34" s="8">
        <f>' Sales Managment Shit'!G34</f>
        <v>153</v>
      </c>
      <c r="I34" s="8">
        <f t="shared" si="0"/>
        <v>3060</v>
      </c>
      <c r="J34" s="8">
        <f>'Inventory Managment Shit'!F34</f>
        <v>120</v>
      </c>
      <c r="K34" s="9">
        <f t="shared" si="1"/>
        <v>2400</v>
      </c>
      <c r="L34" s="8">
        <f t="shared" si="2"/>
        <v>660</v>
      </c>
    </row>
    <row r="35" spans="2:12" x14ac:dyDescent="0.3">
      <c r="B35" s="5"/>
      <c r="D35" s="18" t="s">
        <v>155</v>
      </c>
      <c r="E35" s="19"/>
      <c r="F35" s="19"/>
      <c r="G35" s="19"/>
      <c r="H35" s="20"/>
      <c r="I35" s="12">
        <f>SUM(I15:I34)</f>
        <v>49761</v>
      </c>
      <c r="J35" s="9"/>
      <c r="K35" s="13">
        <f>SUM(K15:K34)</f>
        <v>40480</v>
      </c>
      <c r="L35" s="14">
        <f>SUM(L15:L34)</f>
        <v>9281</v>
      </c>
    </row>
  </sheetData>
  <mergeCells count="1">
    <mergeCell ref="D35:H3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B43E-3395-4DD8-A03F-0AEAB2C1752D}">
  <dimension ref="A1:O34"/>
  <sheetViews>
    <sheetView zoomScale="68" zoomScaleNormal="68" workbookViewId="0">
      <selection activeCell="M15" sqref="M15"/>
    </sheetView>
  </sheetViews>
  <sheetFormatPr defaultRowHeight="14.4" x14ac:dyDescent="0.3"/>
  <cols>
    <col min="2" max="2" width="10.5546875" customWidth="1"/>
    <col min="3" max="3" width="14.109375" customWidth="1"/>
    <col min="4" max="4" width="15.21875" customWidth="1"/>
    <col min="6" max="6" width="15.21875" customWidth="1"/>
    <col min="7" max="7" width="16.33203125" customWidth="1"/>
    <col min="8" max="8" width="14.21875" customWidth="1"/>
    <col min="9" max="9" width="16" bestFit="1" customWidth="1"/>
    <col min="10" max="10" width="17.77734375" bestFit="1" customWidth="1"/>
    <col min="11" max="11" width="14.33203125" customWidth="1"/>
    <col min="12" max="12" width="15.21875" customWidth="1"/>
    <col min="13" max="13" width="12.44140625" customWidth="1"/>
    <col min="14" max="14" width="13.77734375" customWidth="1"/>
    <col min="15" max="15" width="16" customWidth="1"/>
  </cols>
  <sheetData>
    <row r="1" spans="1:15" ht="15.6" x14ac:dyDescent="0.3">
      <c r="A1" s="1"/>
    </row>
    <row r="4" spans="1:15" x14ac:dyDescent="0.3">
      <c r="J4" s="2"/>
    </row>
    <row r="14" spans="1:15" ht="19.8" customHeight="1" x14ac:dyDescent="0.3">
      <c r="B14" s="10" t="s">
        <v>0</v>
      </c>
      <c r="C14" s="10" t="s">
        <v>1</v>
      </c>
      <c r="D14" s="10" t="s">
        <v>2</v>
      </c>
      <c r="E14" s="10" t="s">
        <v>3</v>
      </c>
      <c r="F14" s="16" t="s">
        <v>6</v>
      </c>
      <c r="G14" s="10" t="s">
        <v>5</v>
      </c>
      <c r="H14" s="10" t="s">
        <v>4</v>
      </c>
      <c r="I14" s="10" t="s">
        <v>156</v>
      </c>
      <c r="J14" s="10" t="s">
        <v>157</v>
      </c>
      <c r="K14" s="10" t="s">
        <v>7</v>
      </c>
      <c r="L14" s="10" t="s">
        <v>8</v>
      </c>
      <c r="M14" s="10" t="s">
        <v>9</v>
      </c>
      <c r="N14" s="10" t="s">
        <v>10</v>
      </c>
      <c r="O14" s="10" t="s">
        <v>11</v>
      </c>
    </row>
    <row r="15" spans="1:15" x14ac:dyDescent="0.3">
      <c r="B15" s="15">
        <v>1001</v>
      </c>
      <c r="C15" s="3" t="s">
        <v>12</v>
      </c>
      <c r="D15" s="3" t="s">
        <v>32</v>
      </c>
      <c r="E15" s="3">
        <v>100</v>
      </c>
      <c r="F15" s="3">
        <v>100</v>
      </c>
      <c r="G15" s="3">
        <f>E15*F15</f>
        <v>10000</v>
      </c>
      <c r="H15" s="3" t="s">
        <v>40</v>
      </c>
      <c r="I15" s="4">
        <v>45413</v>
      </c>
      <c r="J15" s="4">
        <v>45778</v>
      </c>
      <c r="K15" s="3" t="s">
        <v>65</v>
      </c>
      <c r="L15" s="3" t="s">
        <v>85</v>
      </c>
      <c r="M15" s="3">
        <v>20</v>
      </c>
      <c r="N15" s="3" t="s">
        <v>94</v>
      </c>
      <c r="O15" s="3" t="s">
        <v>95</v>
      </c>
    </row>
    <row r="16" spans="1:15" x14ac:dyDescent="0.3">
      <c r="B16" s="15">
        <v>1002</v>
      </c>
      <c r="C16" s="3" t="s">
        <v>13</v>
      </c>
      <c r="D16" s="3" t="s">
        <v>32</v>
      </c>
      <c r="E16" s="3">
        <v>50</v>
      </c>
      <c r="F16" s="3">
        <v>140</v>
      </c>
      <c r="G16" s="3">
        <f t="shared" ref="G16:G34" si="0">E16*F16</f>
        <v>7000</v>
      </c>
      <c r="H16" s="3" t="s">
        <v>41</v>
      </c>
      <c r="I16" s="4" t="s">
        <v>61</v>
      </c>
      <c r="J16" s="4">
        <v>45303</v>
      </c>
      <c r="K16" s="3" t="s">
        <v>66</v>
      </c>
      <c r="L16" s="3" t="s">
        <v>85</v>
      </c>
      <c r="M16" s="3">
        <v>10</v>
      </c>
      <c r="N16" s="3" t="s">
        <v>94</v>
      </c>
      <c r="O16" s="3" t="s">
        <v>96</v>
      </c>
    </row>
    <row r="17" spans="2:15" x14ac:dyDescent="0.3">
      <c r="B17" s="15">
        <v>1003</v>
      </c>
      <c r="C17" s="3" t="s">
        <v>14</v>
      </c>
      <c r="D17" s="3" t="s">
        <v>33</v>
      </c>
      <c r="E17" s="3">
        <v>200</v>
      </c>
      <c r="F17" s="3">
        <v>80</v>
      </c>
      <c r="G17" s="3">
        <f t="shared" si="0"/>
        <v>16000</v>
      </c>
      <c r="H17" s="3" t="s">
        <v>42</v>
      </c>
      <c r="I17" s="4">
        <v>45414</v>
      </c>
      <c r="J17" s="4">
        <v>45416</v>
      </c>
      <c r="K17" s="3" t="s">
        <v>67</v>
      </c>
      <c r="L17" s="3" t="s">
        <v>86</v>
      </c>
      <c r="M17" s="3">
        <v>30</v>
      </c>
      <c r="N17" s="3" t="s">
        <v>94</v>
      </c>
      <c r="O17" s="3" t="s">
        <v>97</v>
      </c>
    </row>
    <row r="18" spans="2:15" x14ac:dyDescent="0.3">
      <c r="B18" s="15">
        <v>1004</v>
      </c>
      <c r="C18" s="3" t="s">
        <v>15</v>
      </c>
      <c r="D18" s="3" t="s">
        <v>33</v>
      </c>
      <c r="E18" s="3">
        <v>300</v>
      </c>
      <c r="F18" s="3">
        <v>12</v>
      </c>
      <c r="G18" s="3">
        <f t="shared" si="0"/>
        <v>3600</v>
      </c>
      <c r="H18" s="3" t="s">
        <v>43</v>
      </c>
      <c r="I18" s="4">
        <v>45413</v>
      </c>
      <c r="J18" s="3" t="s">
        <v>55</v>
      </c>
      <c r="K18" s="3" t="s">
        <v>68</v>
      </c>
      <c r="L18" s="3" t="s">
        <v>86</v>
      </c>
      <c r="M18" s="3">
        <v>50</v>
      </c>
      <c r="N18" s="3" t="s">
        <v>94</v>
      </c>
      <c r="O18" s="3" t="s">
        <v>98</v>
      </c>
    </row>
    <row r="19" spans="2:15" x14ac:dyDescent="0.3">
      <c r="B19" s="15">
        <v>1005</v>
      </c>
      <c r="C19" s="3" t="s">
        <v>16</v>
      </c>
      <c r="D19" s="3" t="s">
        <v>33</v>
      </c>
      <c r="E19" s="3">
        <v>150</v>
      </c>
      <c r="F19" s="3">
        <v>180</v>
      </c>
      <c r="G19" s="3">
        <f t="shared" si="0"/>
        <v>27000</v>
      </c>
      <c r="H19" s="3" t="s">
        <v>42</v>
      </c>
      <c r="I19" s="4" t="s">
        <v>59</v>
      </c>
      <c r="J19" s="3" t="s">
        <v>52</v>
      </c>
      <c r="K19" s="3" t="s">
        <v>69</v>
      </c>
      <c r="L19" s="3" t="s">
        <v>86</v>
      </c>
      <c r="M19" s="3">
        <v>20</v>
      </c>
      <c r="N19" s="3" t="s">
        <v>94</v>
      </c>
      <c r="O19" s="3" t="s">
        <v>99</v>
      </c>
    </row>
    <row r="20" spans="2:15" x14ac:dyDescent="0.3">
      <c r="B20" s="15">
        <v>1006</v>
      </c>
      <c r="C20" s="3" t="s">
        <v>17</v>
      </c>
      <c r="D20" s="3" t="s">
        <v>34</v>
      </c>
      <c r="E20" s="3">
        <v>80</v>
      </c>
      <c r="F20" s="3">
        <v>60</v>
      </c>
      <c r="G20" s="3">
        <f t="shared" si="0"/>
        <v>4800</v>
      </c>
      <c r="H20" s="3" t="s">
        <v>44</v>
      </c>
      <c r="I20" s="4" t="s">
        <v>60</v>
      </c>
      <c r="J20" s="3" t="s">
        <v>53</v>
      </c>
      <c r="K20" s="3" t="s">
        <v>70</v>
      </c>
      <c r="L20" s="3" t="s">
        <v>87</v>
      </c>
      <c r="M20" s="3">
        <v>20</v>
      </c>
      <c r="N20" s="3" t="s">
        <v>94</v>
      </c>
      <c r="O20" s="3" t="s">
        <v>100</v>
      </c>
    </row>
    <row r="21" spans="2:15" x14ac:dyDescent="0.3">
      <c r="B21" s="15">
        <v>1007</v>
      </c>
      <c r="C21" s="3" t="s">
        <v>18</v>
      </c>
      <c r="D21" s="3" t="s">
        <v>34</v>
      </c>
      <c r="E21" s="3">
        <v>100</v>
      </c>
      <c r="F21" s="3">
        <v>30</v>
      </c>
      <c r="G21" s="3">
        <f t="shared" si="0"/>
        <v>3000</v>
      </c>
      <c r="H21" s="3" t="s">
        <v>45</v>
      </c>
      <c r="I21" s="4">
        <v>45417</v>
      </c>
      <c r="J21" s="3" t="s">
        <v>53</v>
      </c>
      <c r="K21" s="3" t="s">
        <v>71</v>
      </c>
      <c r="L21" s="3" t="s">
        <v>87</v>
      </c>
      <c r="M21" s="3">
        <v>20</v>
      </c>
      <c r="N21" s="3" t="s">
        <v>94</v>
      </c>
      <c r="O21" s="3" t="s">
        <v>101</v>
      </c>
    </row>
    <row r="22" spans="2:15" x14ac:dyDescent="0.3">
      <c r="B22" s="15">
        <v>1008</v>
      </c>
      <c r="C22" s="3" t="s">
        <v>19</v>
      </c>
      <c r="D22" s="3" t="s">
        <v>35</v>
      </c>
      <c r="E22" s="3">
        <v>120</v>
      </c>
      <c r="F22" s="3">
        <v>200</v>
      </c>
      <c r="G22" s="3">
        <f t="shared" si="0"/>
        <v>24000</v>
      </c>
      <c r="H22" s="3" t="s">
        <v>46</v>
      </c>
      <c r="I22" s="4">
        <v>45598</v>
      </c>
      <c r="J22" s="4">
        <v>45570</v>
      </c>
      <c r="K22" s="3" t="s">
        <v>72</v>
      </c>
      <c r="L22" s="3" t="s">
        <v>88</v>
      </c>
      <c r="M22" s="3">
        <v>20</v>
      </c>
      <c r="N22" s="3" t="s">
        <v>94</v>
      </c>
      <c r="O22" s="3" t="s">
        <v>102</v>
      </c>
    </row>
    <row r="23" spans="2:15" x14ac:dyDescent="0.3">
      <c r="B23" s="15">
        <v>1009</v>
      </c>
      <c r="C23" s="3" t="s">
        <v>20</v>
      </c>
      <c r="D23" s="3" t="s">
        <v>35</v>
      </c>
      <c r="E23" s="3">
        <v>80</v>
      </c>
      <c r="F23" s="3">
        <v>350</v>
      </c>
      <c r="G23" s="3">
        <f t="shared" si="0"/>
        <v>28000</v>
      </c>
      <c r="H23" s="3" t="s">
        <v>46</v>
      </c>
      <c r="I23" s="4">
        <v>45413</v>
      </c>
      <c r="J23" s="3" t="s">
        <v>54</v>
      </c>
      <c r="K23" s="3" t="s">
        <v>73</v>
      </c>
      <c r="L23" s="3" t="s">
        <v>88</v>
      </c>
      <c r="M23" s="3">
        <v>15</v>
      </c>
      <c r="N23" s="3" t="s">
        <v>94</v>
      </c>
      <c r="O23" s="3" t="s">
        <v>103</v>
      </c>
    </row>
    <row r="24" spans="2:15" x14ac:dyDescent="0.3">
      <c r="B24" s="15">
        <v>1010</v>
      </c>
      <c r="C24" s="3" t="s">
        <v>21</v>
      </c>
      <c r="D24" s="3" t="s">
        <v>36</v>
      </c>
      <c r="E24" s="3">
        <v>200</v>
      </c>
      <c r="F24" s="3">
        <v>100</v>
      </c>
      <c r="G24" s="3">
        <f t="shared" si="0"/>
        <v>20000</v>
      </c>
      <c r="H24" s="3" t="s">
        <v>47</v>
      </c>
      <c r="I24" s="4">
        <v>45413</v>
      </c>
      <c r="J24" s="4">
        <v>45298</v>
      </c>
      <c r="K24" s="3" t="s">
        <v>74</v>
      </c>
      <c r="L24" s="3" t="s">
        <v>89</v>
      </c>
      <c r="M24" s="3">
        <v>30</v>
      </c>
      <c r="N24" s="3" t="s">
        <v>94</v>
      </c>
      <c r="O24" s="3" t="s">
        <v>104</v>
      </c>
    </row>
    <row r="25" spans="2:15" x14ac:dyDescent="0.3">
      <c r="B25" s="15">
        <v>1011</v>
      </c>
      <c r="C25" s="3" t="s">
        <v>22</v>
      </c>
      <c r="D25" s="3" t="s">
        <v>36</v>
      </c>
      <c r="E25" s="3">
        <v>250</v>
      </c>
      <c r="F25" s="3">
        <v>70</v>
      </c>
      <c r="G25" s="3">
        <f t="shared" si="0"/>
        <v>17500</v>
      </c>
      <c r="H25" s="3" t="s">
        <v>47</v>
      </c>
      <c r="I25" s="4" t="s">
        <v>61</v>
      </c>
      <c r="J25" s="4">
        <v>45299</v>
      </c>
      <c r="K25" s="3" t="s">
        <v>75</v>
      </c>
      <c r="L25" s="3" t="s">
        <v>90</v>
      </c>
      <c r="M25" s="3">
        <v>50</v>
      </c>
      <c r="N25" s="3" t="s">
        <v>94</v>
      </c>
      <c r="O25" s="3" t="s">
        <v>105</v>
      </c>
    </row>
    <row r="26" spans="2:15" x14ac:dyDescent="0.3">
      <c r="B26" s="15">
        <v>1012</v>
      </c>
      <c r="C26" s="3" t="s">
        <v>23</v>
      </c>
      <c r="D26" s="3" t="s">
        <v>37</v>
      </c>
      <c r="E26" s="3">
        <v>180</v>
      </c>
      <c r="F26" s="3">
        <v>80</v>
      </c>
      <c r="G26" s="3">
        <f t="shared" si="0"/>
        <v>14400</v>
      </c>
      <c r="H26" s="3" t="s">
        <v>48</v>
      </c>
      <c r="I26" s="4">
        <v>45413</v>
      </c>
      <c r="J26" s="4">
        <v>45566</v>
      </c>
      <c r="K26" s="3" t="s">
        <v>76</v>
      </c>
      <c r="L26" s="3" t="s">
        <v>91</v>
      </c>
      <c r="M26" s="3">
        <v>20</v>
      </c>
      <c r="N26" s="3" t="s">
        <v>94</v>
      </c>
      <c r="O26" s="3" t="s">
        <v>106</v>
      </c>
    </row>
    <row r="27" spans="2:15" x14ac:dyDescent="0.3">
      <c r="B27" s="15">
        <v>1013</v>
      </c>
      <c r="C27" s="3" t="s">
        <v>24</v>
      </c>
      <c r="D27" s="3" t="s">
        <v>37</v>
      </c>
      <c r="E27" s="3">
        <v>150</v>
      </c>
      <c r="F27" s="3">
        <v>100</v>
      </c>
      <c r="G27" s="3">
        <f t="shared" si="0"/>
        <v>15000</v>
      </c>
      <c r="H27" s="3" t="s">
        <v>48</v>
      </c>
      <c r="I27" s="4" t="s">
        <v>62</v>
      </c>
      <c r="J27" s="4">
        <v>45419</v>
      </c>
      <c r="K27" s="3" t="s">
        <v>77</v>
      </c>
      <c r="L27" s="3" t="s">
        <v>91</v>
      </c>
      <c r="M27" s="3">
        <v>15</v>
      </c>
      <c r="N27" s="3" t="s">
        <v>94</v>
      </c>
      <c r="O27" s="3" t="s">
        <v>107</v>
      </c>
    </row>
    <row r="28" spans="2:15" x14ac:dyDescent="0.3">
      <c r="B28" s="15">
        <v>1014</v>
      </c>
      <c r="C28" s="3" t="s">
        <v>25</v>
      </c>
      <c r="D28" s="3" t="s">
        <v>38</v>
      </c>
      <c r="E28" s="3">
        <v>100</v>
      </c>
      <c r="F28" s="3">
        <v>250</v>
      </c>
      <c r="G28" s="3">
        <f t="shared" si="0"/>
        <v>25000</v>
      </c>
      <c r="H28" s="3" t="s">
        <v>49</v>
      </c>
      <c r="I28" s="4">
        <v>45413</v>
      </c>
      <c r="J28" s="4">
        <v>45778</v>
      </c>
      <c r="K28" s="3" t="s">
        <v>78</v>
      </c>
      <c r="L28" s="3" t="s">
        <v>92</v>
      </c>
      <c r="M28" s="3">
        <v>10</v>
      </c>
      <c r="N28" s="3" t="s">
        <v>94</v>
      </c>
      <c r="O28" s="3" t="s">
        <v>108</v>
      </c>
    </row>
    <row r="29" spans="2:15" x14ac:dyDescent="0.3">
      <c r="B29" s="15">
        <v>1015</v>
      </c>
      <c r="C29" s="3" t="s">
        <v>26</v>
      </c>
      <c r="D29" s="3" t="s">
        <v>38</v>
      </c>
      <c r="E29" s="3">
        <v>150</v>
      </c>
      <c r="F29" s="3">
        <v>130</v>
      </c>
      <c r="G29" s="3">
        <f t="shared" si="0"/>
        <v>19500</v>
      </c>
      <c r="H29" s="3" t="s">
        <v>49</v>
      </c>
      <c r="I29" s="4" t="s">
        <v>63</v>
      </c>
      <c r="J29" s="4">
        <v>45931</v>
      </c>
      <c r="K29" s="3" t="s">
        <v>79</v>
      </c>
      <c r="L29" s="3" t="s">
        <v>92</v>
      </c>
      <c r="M29" s="3">
        <v>20</v>
      </c>
      <c r="N29" s="3" t="s">
        <v>94</v>
      </c>
      <c r="O29" s="3" t="s">
        <v>109</v>
      </c>
    </row>
    <row r="30" spans="2:15" x14ac:dyDescent="0.3">
      <c r="B30" s="15">
        <v>1016</v>
      </c>
      <c r="C30" s="3" t="s">
        <v>27</v>
      </c>
      <c r="D30" s="3" t="s">
        <v>39</v>
      </c>
      <c r="E30" s="3">
        <v>200</v>
      </c>
      <c r="F30" s="3">
        <v>300</v>
      </c>
      <c r="G30" s="3">
        <f t="shared" si="0"/>
        <v>60000</v>
      </c>
      <c r="H30" s="3" t="s">
        <v>50</v>
      </c>
      <c r="I30" s="4">
        <v>45597</v>
      </c>
      <c r="J30" s="4" t="s">
        <v>56</v>
      </c>
      <c r="K30" s="3" t="s">
        <v>80</v>
      </c>
      <c r="L30" s="3" t="s">
        <v>93</v>
      </c>
      <c r="M30" s="3">
        <v>30</v>
      </c>
      <c r="N30" s="3" t="s">
        <v>94</v>
      </c>
      <c r="O30" s="3" t="s">
        <v>110</v>
      </c>
    </row>
    <row r="31" spans="2:15" x14ac:dyDescent="0.3">
      <c r="B31" s="15">
        <v>1017</v>
      </c>
      <c r="C31" s="3" t="s">
        <v>28</v>
      </c>
      <c r="D31" s="3" t="s">
        <v>39</v>
      </c>
      <c r="E31" s="3">
        <v>250</v>
      </c>
      <c r="F31" s="3">
        <v>180</v>
      </c>
      <c r="G31" s="3">
        <f t="shared" si="0"/>
        <v>45000</v>
      </c>
      <c r="H31" s="3" t="s">
        <v>50</v>
      </c>
      <c r="I31" s="4">
        <v>45505</v>
      </c>
      <c r="J31" s="4" t="s">
        <v>57</v>
      </c>
      <c r="K31" s="3" t="s">
        <v>81</v>
      </c>
      <c r="L31" s="3" t="s">
        <v>93</v>
      </c>
      <c r="M31" s="3">
        <v>20</v>
      </c>
      <c r="N31" s="3" t="s">
        <v>94</v>
      </c>
      <c r="O31" s="3" t="s">
        <v>111</v>
      </c>
    </row>
    <row r="32" spans="2:15" x14ac:dyDescent="0.3">
      <c r="B32" s="15">
        <v>1018</v>
      </c>
      <c r="C32" s="3" t="s">
        <v>29</v>
      </c>
      <c r="D32" s="3" t="s">
        <v>39</v>
      </c>
      <c r="E32" s="3">
        <v>300</v>
      </c>
      <c r="F32" s="3">
        <v>70</v>
      </c>
      <c r="G32" s="3">
        <f t="shared" si="0"/>
        <v>21000</v>
      </c>
      <c r="H32" s="3" t="s">
        <v>50</v>
      </c>
      <c r="I32" s="4">
        <v>45474</v>
      </c>
      <c r="J32" s="4">
        <v>45965</v>
      </c>
      <c r="K32" s="3" t="s">
        <v>82</v>
      </c>
      <c r="L32" s="3" t="s">
        <v>93</v>
      </c>
      <c r="M32" s="3">
        <v>50</v>
      </c>
      <c r="N32" s="3" t="s">
        <v>94</v>
      </c>
      <c r="O32" s="3" t="s">
        <v>112</v>
      </c>
    </row>
    <row r="33" spans="2:15" x14ac:dyDescent="0.3">
      <c r="B33" s="15">
        <v>1019</v>
      </c>
      <c r="C33" s="3" t="s">
        <v>30</v>
      </c>
      <c r="D33" s="3" t="s">
        <v>39</v>
      </c>
      <c r="E33" s="3">
        <v>100</v>
      </c>
      <c r="F33" s="3">
        <v>200</v>
      </c>
      <c r="G33" s="3">
        <f t="shared" si="0"/>
        <v>20000</v>
      </c>
      <c r="H33" s="3" t="s">
        <v>51</v>
      </c>
      <c r="I33" s="4">
        <v>45444</v>
      </c>
      <c r="J33" s="4" t="s">
        <v>58</v>
      </c>
      <c r="K33" s="3" t="s">
        <v>83</v>
      </c>
      <c r="L33" s="3" t="s">
        <v>93</v>
      </c>
      <c r="M33" s="3">
        <v>20</v>
      </c>
      <c r="N33" s="3" t="s">
        <v>94</v>
      </c>
      <c r="O33" s="3" t="s">
        <v>113</v>
      </c>
    </row>
    <row r="34" spans="2:15" x14ac:dyDescent="0.3">
      <c r="B34" s="15">
        <v>1020</v>
      </c>
      <c r="C34" s="3" t="s">
        <v>31</v>
      </c>
      <c r="D34" s="3" t="s">
        <v>38</v>
      </c>
      <c r="E34" s="3">
        <v>200</v>
      </c>
      <c r="F34" s="3">
        <v>120</v>
      </c>
      <c r="G34" s="3">
        <f t="shared" si="0"/>
        <v>24000</v>
      </c>
      <c r="H34" s="3" t="s">
        <v>49</v>
      </c>
      <c r="I34" s="4" t="s">
        <v>64</v>
      </c>
      <c r="J34" s="4">
        <v>45513</v>
      </c>
      <c r="K34" s="3" t="s">
        <v>84</v>
      </c>
      <c r="L34" s="3" t="s">
        <v>92</v>
      </c>
      <c r="M34" s="3">
        <v>30</v>
      </c>
      <c r="N34" s="3" t="s">
        <v>94</v>
      </c>
      <c r="O34" s="3" t="s">
        <v>114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BD7F-ACBC-451D-AC92-FA3DA9922F26}">
  <dimension ref="A1:O34"/>
  <sheetViews>
    <sheetView workbookViewId="0">
      <selection activeCell="K15" sqref="K15"/>
    </sheetView>
  </sheetViews>
  <sheetFormatPr defaultRowHeight="14.4" x14ac:dyDescent="0.3"/>
  <cols>
    <col min="2" max="2" width="10.5546875" customWidth="1"/>
    <col min="3" max="3" width="14.109375" customWidth="1"/>
    <col min="4" max="5" width="15.21875" customWidth="1"/>
    <col min="6" max="6" width="13.109375" customWidth="1"/>
    <col min="7" max="7" width="14.6640625" customWidth="1"/>
    <col min="8" max="8" width="15.33203125" customWidth="1"/>
    <col min="9" max="9" width="15.109375" customWidth="1"/>
    <col min="10" max="10" width="16.5546875" customWidth="1"/>
    <col min="11" max="11" width="15.44140625" customWidth="1"/>
    <col min="12" max="12" width="17.6640625" customWidth="1"/>
    <col min="13" max="13" width="15.21875" customWidth="1"/>
    <col min="14" max="14" width="12.44140625" customWidth="1"/>
    <col min="15" max="15" width="13.77734375" customWidth="1"/>
    <col min="16" max="16" width="16" customWidth="1"/>
  </cols>
  <sheetData>
    <row r="1" spans="1:15" ht="15.6" x14ac:dyDescent="0.3">
      <c r="A1" s="1"/>
    </row>
    <row r="4" spans="1:15" x14ac:dyDescent="0.3">
      <c r="K4" s="2"/>
    </row>
    <row r="14" spans="1:15" ht="16.2" customHeight="1" x14ac:dyDescent="0.3">
      <c r="B14" s="10" t="s">
        <v>115</v>
      </c>
      <c r="C14" s="10" t="s">
        <v>1</v>
      </c>
      <c r="D14" s="10" t="s">
        <v>0</v>
      </c>
      <c r="E14" s="10" t="s">
        <v>136</v>
      </c>
      <c r="F14" s="10" t="s">
        <v>137</v>
      </c>
      <c r="G14" s="16" t="s">
        <v>6</v>
      </c>
      <c r="H14" s="10" t="s">
        <v>151</v>
      </c>
      <c r="I14" s="10" t="s">
        <v>138</v>
      </c>
      <c r="J14" s="10" t="s">
        <v>139</v>
      </c>
      <c r="K14" s="10" t="s">
        <v>140</v>
      </c>
      <c r="L14" s="10" t="s">
        <v>11</v>
      </c>
      <c r="M14" s="5"/>
      <c r="N14" s="5"/>
      <c r="O14" s="5"/>
    </row>
    <row r="15" spans="1:15" x14ac:dyDescent="0.3">
      <c r="B15" s="17" t="s">
        <v>116</v>
      </c>
      <c r="C15" s="3" t="s">
        <v>12</v>
      </c>
      <c r="D15" s="3">
        <v>1001</v>
      </c>
      <c r="E15" s="4">
        <v>45444</v>
      </c>
      <c r="F15" s="3">
        <v>10</v>
      </c>
      <c r="G15" s="3">
        <v>128</v>
      </c>
      <c r="H15" s="3">
        <f>F15*G15</f>
        <v>1280</v>
      </c>
      <c r="I15" s="3" t="s">
        <v>141</v>
      </c>
      <c r="J15" s="3">
        <v>1731497638</v>
      </c>
      <c r="K15" s="3">
        <f>'Inventory Managment Shit'!E15-F15</f>
        <v>90</v>
      </c>
      <c r="L15" s="3" t="s">
        <v>95</v>
      </c>
      <c r="M15" s="6"/>
      <c r="O15" s="6"/>
    </row>
    <row r="16" spans="1:15" x14ac:dyDescent="0.3">
      <c r="B16" s="17" t="s">
        <v>117</v>
      </c>
      <c r="C16" s="3" t="s">
        <v>13</v>
      </c>
      <c r="D16" s="3">
        <v>1002</v>
      </c>
      <c r="E16" s="4">
        <v>45445</v>
      </c>
      <c r="F16" s="3">
        <v>5</v>
      </c>
      <c r="G16" s="3">
        <v>170</v>
      </c>
      <c r="H16" s="3">
        <f t="shared" ref="H16:H34" si="0">F16*G16</f>
        <v>850</v>
      </c>
      <c r="I16" s="3" t="s">
        <v>142</v>
      </c>
      <c r="J16" s="3">
        <v>1831476360</v>
      </c>
      <c r="K16" s="3">
        <f>'Inventory Managment Shit'!E16-F16</f>
        <v>45</v>
      </c>
      <c r="L16" s="3" t="s">
        <v>96</v>
      </c>
      <c r="M16" s="6"/>
      <c r="O16" s="6"/>
    </row>
    <row r="17" spans="2:15" x14ac:dyDescent="0.3">
      <c r="B17" s="17" t="s">
        <v>118</v>
      </c>
      <c r="C17" s="3" t="s">
        <v>14</v>
      </c>
      <c r="D17" s="3">
        <v>1003</v>
      </c>
      <c r="E17" s="4">
        <v>45446</v>
      </c>
      <c r="F17" s="3">
        <v>20</v>
      </c>
      <c r="G17" s="3">
        <v>102</v>
      </c>
      <c r="H17" s="3">
        <f t="shared" si="0"/>
        <v>2040</v>
      </c>
      <c r="I17" s="3" t="s">
        <v>143</v>
      </c>
      <c r="J17" s="3">
        <v>1631437634</v>
      </c>
      <c r="K17" s="3">
        <f>'Inventory Managment Shit'!E17-F17</f>
        <v>180</v>
      </c>
      <c r="L17" s="3" t="s">
        <v>97</v>
      </c>
      <c r="M17" s="6"/>
      <c r="O17" s="6"/>
    </row>
    <row r="18" spans="2:15" x14ac:dyDescent="0.3">
      <c r="B18" s="17" t="s">
        <v>119</v>
      </c>
      <c r="C18" s="3" t="s">
        <v>15</v>
      </c>
      <c r="D18" s="3">
        <v>1004</v>
      </c>
      <c r="E18" s="4">
        <v>45446</v>
      </c>
      <c r="F18" s="3">
        <v>30</v>
      </c>
      <c r="G18" s="3">
        <v>17</v>
      </c>
      <c r="H18" s="3">
        <f t="shared" si="0"/>
        <v>510</v>
      </c>
      <c r="I18" s="3" t="s">
        <v>144</v>
      </c>
      <c r="J18" s="3">
        <v>1521397637</v>
      </c>
      <c r="K18" s="3">
        <f>'Inventory Managment Shit'!E18-F18</f>
        <v>270</v>
      </c>
      <c r="L18" s="3" t="s">
        <v>98</v>
      </c>
      <c r="M18" s="6"/>
      <c r="O18" s="6"/>
    </row>
    <row r="19" spans="2:15" x14ac:dyDescent="0.3">
      <c r="B19" s="17" t="s">
        <v>120</v>
      </c>
      <c r="C19" s="3" t="s">
        <v>16</v>
      </c>
      <c r="D19" s="3">
        <v>1005</v>
      </c>
      <c r="E19" s="4">
        <v>45448</v>
      </c>
      <c r="F19" s="3">
        <v>15</v>
      </c>
      <c r="G19" s="3">
        <v>213</v>
      </c>
      <c r="H19" s="3">
        <f t="shared" si="0"/>
        <v>3195</v>
      </c>
      <c r="I19" s="3" t="s">
        <v>145</v>
      </c>
      <c r="J19" s="3">
        <v>1914997630</v>
      </c>
      <c r="K19" s="3">
        <f>'Inventory Managment Shit'!E19-F19</f>
        <v>135</v>
      </c>
      <c r="L19" s="3" t="s">
        <v>99</v>
      </c>
      <c r="M19" s="6"/>
      <c r="O19" s="6"/>
    </row>
    <row r="20" spans="2:15" x14ac:dyDescent="0.3">
      <c r="B20" s="17" t="s">
        <v>121</v>
      </c>
      <c r="C20" s="3" t="s">
        <v>17</v>
      </c>
      <c r="D20" s="3">
        <v>1006</v>
      </c>
      <c r="E20" s="4">
        <v>45449</v>
      </c>
      <c r="F20" s="3">
        <v>8</v>
      </c>
      <c r="G20" s="3">
        <v>85</v>
      </c>
      <c r="H20" s="3">
        <f t="shared" si="0"/>
        <v>680</v>
      </c>
      <c r="I20" s="3" t="s">
        <v>146</v>
      </c>
      <c r="J20" s="3">
        <v>1331497643</v>
      </c>
      <c r="K20" s="3">
        <f>'Inventory Managment Shit'!E20-F20</f>
        <v>72</v>
      </c>
      <c r="L20" s="3" t="s">
        <v>100</v>
      </c>
      <c r="M20" s="6"/>
      <c r="O20" s="6"/>
    </row>
    <row r="21" spans="2:15" x14ac:dyDescent="0.3">
      <c r="B21" s="17" t="s">
        <v>122</v>
      </c>
      <c r="C21" s="3" t="s">
        <v>18</v>
      </c>
      <c r="D21" s="3">
        <v>1007</v>
      </c>
      <c r="E21" s="4">
        <v>45449</v>
      </c>
      <c r="F21" s="3">
        <v>10</v>
      </c>
      <c r="G21" s="3">
        <v>43</v>
      </c>
      <c r="H21" s="3">
        <f t="shared" si="0"/>
        <v>430</v>
      </c>
      <c r="I21" s="3" t="s">
        <v>147</v>
      </c>
      <c r="J21" s="3">
        <v>1625521544</v>
      </c>
      <c r="K21" s="3">
        <f>'Inventory Managment Shit'!E21-F21</f>
        <v>90</v>
      </c>
      <c r="L21" s="3" t="s">
        <v>101</v>
      </c>
      <c r="M21" s="6"/>
      <c r="O21" s="6"/>
    </row>
    <row r="22" spans="2:15" x14ac:dyDescent="0.3">
      <c r="B22" s="17" t="s">
        <v>123</v>
      </c>
      <c r="C22" s="3" t="s">
        <v>19</v>
      </c>
      <c r="D22" s="3">
        <v>1008</v>
      </c>
      <c r="E22" s="4">
        <v>45451</v>
      </c>
      <c r="F22" s="3">
        <v>12</v>
      </c>
      <c r="G22" s="3">
        <v>256</v>
      </c>
      <c r="H22" s="3">
        <f t="shared" si="0"/>
        <v>3072</v>
      </c>
      <c r="I22" s="3" t="s">
        <v>141</v>
      </c>
      <c r="J22" s="3">
        <v>1731497638</v>
      </c>
      <c r="K22" s="3">
        <f>'Inventory Managment Shit'!E22-F22</f>
        <v>108</v>
      </c>
      <c r="L22" s="3" t="s">
        <v>102</v>
      </c>
      <c r="M22" s="6"/>
      <c r="O22" s="6"/>
    </row>
    <row r="23" spans="2:15" x14ac:dyDescent="0.3">
      <c r="B23" s="17" t="s">
        <v>124</v>
      </c>
      <c r="C23" s="3" t="s">
        <v>20</v>
      </c>
      <c r="D23" s="3">
        <v>1009</v>
      </c>
      <c r="E23" s="4">
        <v>45452</v>
      </c>
      <c r="F23" s="3">
        <v>8</v>
      </c>
      <c r="G23" s="3">
        <v>426</v>
      </c>
      <c r="H23" s="3">
        <f t="shared" si="0"/>
        <v>3408</v>
      </c>
      <c r="I23" s="3" t="s">
        <v>143</v>
      </c>
      <c r="J23" s="3">
        <v>1631437634</v>
      </c>
      <c r="K23" s="3">
        <f>'Inventory Managment Shit'!E23-F23</f>
        <v>72</v>
      </c>
      <c r="L23" s="3" t="s">
        <v>103</v>
      </c>
      <c r="M23" s="6"/>
      <c r="O23" s="6"/>
    </row>
    <row r="24" spans="2:15" x14ac:dyDescent="0.3">
      <c r="B24" s="17" t="s">
        <v>125</v>
      </c>
      <c r="C24" s="3" t="s">
        <v>21</v>
      </c>
      <c r="D24" s="3">
        <v>1010</v>
      </c>
      <c r="E24" s="4">
        <v>45453</v>
      </c>
      <c r="F24" s="3">
        <v>20</v>
      </c>
      <c r="G24" s="3">
        <v>128</v>
      </c>
      <c r="H24" s="3">
        <f t="shared" si="0"/>
        <v>2560</v>
      </c>
      <c r="I24" s="3" t="s">
        <v>141</v>
      </c>
      <c r="J24" s="3">
        <v>1731497638</v>
      </c>
      <c r="K24" s="3">
        <f>'Inventory Managment Shit'!E24-F24</f>
        <v>180</v>
      </c>
      <c r="L24" s="3" t="s">
        <v>104</v>
      </c>
      <c r="M24" s="6"/>
      <c r="O24" s="6"/>
    </row>
    <row r="25" spans="2:15" x14ac:dyDescent="0.3">
      <c r="B25" s="17" t="s">
        <v>126</v>
      </c>
      <c r="C25" s="3" t="s">
        <v>22</v>
      </c>
      <c r="D25" s="3">
        <v>1011</v>
      </c>
      <c r="E25" s="4">
        <v>45454</v>
      </c>
      <c r="F25" s="3">
        <v>25</v>
      </c>
      <c r="G25" s="3">
        <v>85</v>
      </c>
      <c r="H25" s="3">
        <f t="shared" si="0"/>
        <v>2125</v>
      </c>
      <c r="I25" s="3" t="s">
        <v>147</v>
      </c>
      <c r="J25" s="3">
        <v>1625521544</v>
      </c>
      <c r="K25" s="3">
        <f>'Inventory Managment Shit'!E25-F25</f>
        <v>225</v>
      </c>
      <c r="L25" s="3" t="s">
        <v>105</v>
      </c>
      <c r="M25" s="6"/>
      <c r="O25" s="6"/>
    </row>
    <row r="26" spans="2:15" x14ac:dyDescent="0.3">
      <c r="B26" s="17" t="s">
        <v>127</v>
      </c>
      <c r="C26" s="3" t="s">
        <v>23</v>
      </c>
      <c r="D26" s="3">
        <v>1012</v>
      </c>
      <c r="E26" s="4">
        <v>45455</v>
      </c>
      <c r="F26" s="3">
        <v>18</v>
      </c>
      <c r="G26" s="3">
        <v>102</v>
      </c>
      <c r="H26" s="3">
        <f t="shared" si="0"/>
        <v>1836</v>
      </c>
      <c r="I26" s="3" t="s">
        <v>141</v>
      </c>
      <c r="J26" s="3">
        <v>1731497638</v>
      </c>
      <c r="K26" s="3">
        <f>'Inventory Managment Shit'!E26-F26</f>
        <v>162</v>
      </c>
      <c r="L26" s="3" t="s">
        <v>106</v>
      </c>
      <c r="M26" s="6"/>
      <c r="O26" s="6"/>
    </row>
    <row r="27" spans="2:15" x14ac:dyDescent="0.3">
      <c r="B27" s="17" t="s">
        <v>128</v>
      </c>
      <c r="C27" s="3" t="s">
        <v>24</v>
      </c>
      <c r="D27" s="3">
        <v>1013</v>
      </c>
      <c r="E27" s="4">
        <v>45455</v>
      </c>
      <c r="F27" s="3">
        <v>15</v>
      </c>
      <c r="G27" s="3">
        <v>128</v>
      </c>
      <c r="H27" s="3">
        <f t="shared" si="0"/>
        <v>1920</v>
      </c>
      <c r="I27" s="3" t="s">
        <v>142</v>
      </c>
      <c r="J27" s="3">
        <v>1831476360</v>
      </c>
      <c r="K27" s="3">
        <f>'Inventory Managment Shit'!E27-F27</f>
        <v>135</v>
      </c>
      <c r="L27" s="3" t="s">
        <v>107</v>
      </c>
      <c r="M27" s="6"/>
      <c r="O27" s="6"/>
    </row>
    <row r="28" spans="2:15" x14ac:dyDescent="0.3">
      <c r="B28" s="17" t="s">
        <v>129</v>
      </c>
      <c r="C28" s="3" t="s">
        <v>25</v>
      </c>
      <c r="D28" s="3">
        <v>1014</v>
      </c>
      <c r="E28" s="4">
        <v>45457</v>
      </c>
      <c r="F28" s="3">
        <v>10</v>
      </c>
      <c r="G28" s="3">
        <v>299</v>
      </c>
      <c r="H28" s="3">
        <f t="shared" si="0"/>
        <v>2990</v>
      </c>
      <c r="I28" s="3" t="s">
        <v>148</v>
      </c>
      <c r="J28" s="3">
        <v>1516365283</v>
      </c>
      <c r="K28" s="3">
        <f>'Inventory Managment Shit'!E28-F28</f>
        <v>90</v>
      </c>
      <c r="L28" s="3" t="s">
        <v>108</v>
      </c>
      <c r="M28" s="6"/>
      <c r="O28" s="6"/>
    </row>
    <row r="29" spans="2:15" x14ac:dyDescent="0.3">
      <c r="B29" s="17" t="s">
        <v>130</v>
      </c>
      <c r="C29" s="3" t="s">
        <v>26</v>
      </c>
      <c r="D29" s="3">
        <v>1015</v>
      </c>
      <c r="E29" s="4">
        <v>45458</v>
      </c>
      <c r="F29" s="3">
        <v>15</v>
      </c>
      <c r="G29" s="3">
        <v>170</v>
      </c>
      <c r="H29" s="3">
        <f t="shared" si="0"/>
        <v>2550</v>
      </c>
      <c r="I29" s="3" t="s">
        <v>141</v>
      </c>
      <c r="J29" s="3">
        <v>1731497638</v>
      </c>
      <c r="K29" s="3">
        <f>'Inventory Managment Shit'!E29-F29</f>
        <v>135</v>
      </c>
      <c r="L29" s="3" t="s">
        <v>109</v>
      </c>
      <c r="M29" s="6"/>
      <c r="O29" s="6"/>
    </row>
    <row r="30" spans="2:15" x14ac:dyDescent="0.3">
      <c r="B30" s="17" t="s">
        <v>131</v>
      </c>
      <c r="C30" s="3" t="s">
        <v>27</v>
      </c>
      <c r="D30" s="3">
        <v>1016</v>
      </c>
      <c r="E30" s="4">
        <v>45459</v>
      </c>
      <c r="F30" s="3">
        <v>20</v>
      </c>
      <c r="G30" s="3">
        <v>341</v>
      </c>
      <c r="H30" s="3">
        <f t="shared" si="0"/>
        <v>6820</v>
      </c>
      <c r="I30" s="3" t="s">
        <v>143</v>
      </c>
      <c r="J30" s="3">
        <v>1631437634</v>
      </c>
      <c r="K30" s="3">
        <f>'Inventory Managment Shit'!E30-F30</f>
        <v>180</v>
      </c>
      <c r="L30" s="3" t="s">
        <v>110</v>
      </c>
      <c r="M30" s="6"/>
      <c r="O30" s="6"/>
    </row>
    <row r="31" spans="2:15" x14ac:dyDescent="0.3">
      <c r="B31" s="17" t="s">
        <v>132</v>
      </c>
      <c r="C31" s="3" t="s">
        <v>28</v>
      </c>
      <c r="D31" s="3">
        <v>1017</v>
      </c>
      <c r="E31" s="4">
        <v>45459</v>
      </c>
      <c r="F31" s="3">
        <v>25</v>
      </c>
      <c r="G31" s="3">
        <v>213</v>
      </c>
      <c r="H31" s="3">
        <f t="shared" si="0"/>
        <v>5325</v>
      </c>
      <c r="I31" s="3" t="s">
        <v>149</v>
      </c>
      <c r="J31" s="3">
        <v>1468904278</v>
      </c>
      <c r="K31" s="3">
        <f>'Inventory Managment Shit'!E31-F31</f>
        <v>225</v>
      </c>
      <c r="L31" s="3" t="s">
        <v>111</v>
      </c>
      <c r="M31" s="6"/>
      <c r="O31" s="6"/>
    </row>
    <row r="32" spans="2:15" x14ac:dyDescent="0.3">
      <c r="B32" s="17" t="s">
        <v>133</v>
      </c>
      <c r="C32" s="3" t="s">
        <v>29</v>
      </c>
      <c r="D32" s="3">
        <v>1018</v>
      </c>
      <c r="E32" s="4">
        <v>45461</v>
      </c>
      <c r="F32" s="3">
        <v>30</v>
      </c>
      <c r="G32" s="3">
        <v>85</v>
      </c>
      <c r="H32" s="3">
        <f t="shared" si="0"/>
        <v>2550</v>
      </c>
      <c r="I32" s="3" t="s">
        <v>148</v>
      </c>
      <c r="J32" s="3">
        <v>1516365283</v>
      </c>
      <c r="K32" s="3">
        <f>'Inventory Managment Shit'!E32-F32</f>
        <v>270</v>
      </c>
      <c r="L32" s="3" t="s">
        <v>112</v>
      </c>
      <c r="M32" s="6"/>
      <c r="O32" s="6"/>
    </row>
    <row r="33" spans="2:15" x14ac:dyDescent="0.3">
      <c r="B33" s="17" t="s">
        <v>134</v>
      </c>
      <c r="C33" s="3" t="s">
        <v>30</v>
      </c>
      <c r="D33" s="3">
        <v>1019</v>
      </c>
      <c r="E33" s="4">
        <v>45462</v>
      </c>
      <c r="F33" s="3">
        <v>10</v>
      </c>
      <c r="G33" s="3">
        <v>256</v>
      </c>
      <c r="H33" s="3">
        <f t="shared" si="0"/>
        <v>2560</v>
      </c>
      <c r="I33" s="3" t="s">
        <v>141</v>
      </c>
      <c r="J33" s="3">
        <v>1731497638</v>
      </c>
      <c r="K33" s="3">
        <f>'Inventory Managment Shit'!E33-F33</f>
        <v>90</v>
      </c>
      <c r="L33" s="3" t="s">
        <v>113</v>
      </c>
      <c r="M33" s="6"/>
      <c r="O33" s="6"/>
    </row>
    <row r="34" spans="2:15" x14ac:dyDescent="0.3">
      <c r="B34" s="17" t="s">
        <v>135</v>
      </c>
      <c r="C34" s="3" t="s">
        <v>31</v>
      </c>
      <c r="D34" s="3">
        <v>1020</v>
      </c>
      <c r="E34" s="4">
        <v>45463</v>
      </c>
      <c r="F34" s="3">
        <v>20</v>
      </c>
      <c r="G34" s="3">
        <v>153</v>
      </c>
      <c r="H34" s="3">
        <f t="shared" si="0"/>
        <v>3060</v>
      </c>
      <c r="I34" s="3" t="s">
        <v>150</v>
      </c>
      <c r="J34" s="3">
        <v>1678543087</v>
      </c>
      <c r="K34" s="3">
        <f>'Inventory Managment Shit'!E34-F34</f>
        <v>180</v>
      </c>
      <c r="L34" s="3" t="s">
        <v>114</v>
      </c>
      <c r="M34" s="6"/>
      <c r="O34" s="6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Shit</vt:lpstr>
      <vt:lpstr>Inventory Managment Shit</vt:lpstr>
      <vt:lpstr> Sales Managment Shit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Tashin Hassan</dc:creator>
  <cp:lastModifiedBy>Tashin Hassan</cp:lastModifiedBy>
  <dcterms:created xsi:type="dcterms:W3CDTF">2024-05-28T10:25:04Z</dcterms:created>
  <dcterms:modified xsi:type="dcterms:W3CDTF">2024-06-06T16:27:23Z</dcterms:modified>
</cp:coreProperties>
</file>