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6" i="1" l="1"/>
  <c r="S29" i="1"/>
  <c r="S23" i="1"/>
  <c r="S24" i="1"/>
  <c r="S22" i="1"/>
  <c r="F2" i="1"/>
  <c r="S28" i="1" l="1"/>
  <c r="S30" i="1"/>
  <c r="Q29" i="1"/>
  <c r="Q28" i="1"/>
  <c r="Q30" i="1"/>
  <c r="Q4" i="1" l="1"/>
  <c r="Q3" i="1"/>
  <c r="Q2" i="1"/>
  <c r="C2" i="1"/>
  <c r="I2" i="1" s="1"/>
  <c r="L2" i="1" s="1"/>
  <c r="B2" i="1"/>
  <c r="D2" i="1" s="1"/>
  <c r="G2" i="1" s="1"/>
  <c r="J2" i="1" s="1"/>
  <c r="M2" i="1" s="1"/>
  <c r="A3" i="1"/>
  <c r="C3" i="1" s="1"/>
  <c r="F3" i="1" s="1"/>
  <c r="I3" i="1" s="1"/>
  <c r="L3" i="1" s="1"/>
  <c r="A4" i="1" l="1"/>
  <c r="B3" i="1"/>
  <c r="D3" i="1" s="1"/>
  <c r="G3" i="1" s="1"/>
  <c r="J3" i="1" s="1"/>
  <c r="M3" i="1" s="1"/>
  <c r="A5" i="1" l="1"/>
  <c r="C4" i="1"/>
  <c r="F4" i="1" s="1"/>
  <c r="I4" i="1" s="1"/>
  <c r="L4" i="1" s="1"/>
  <c r="B4" i="1"/>
  <c r="D4" i="1" s="1"/>
  <c r="G4" i="1" s="1"/>
  <c r="J4" i="1" s="1"/>
  <c r="M4" i="1" s="1"/>
  <c r="A6" i="1" l="1"/>
  <c r="C5" i="1"/>
  <c r="F5" i="1" s="1"/>
  <c r="I5" i="1" s="1"/>
  <c r="L5" i="1" s="1"/>
  <c r="B5" i="1"/>
  <c r="D5" i="1" s="1"/>
  <c r="G5" i="1" s="1"/>
  <c r="J5" i="1" s="1"/>
  <c r="M5" i="1" s="1"/>
  <c r="A7" i="1" l="1"/>
  <c r="B6" i="1"/>
  <c r="D6" i="1" s="1"/>
  <c r="G6" i="1" s="1"/>
  <c r="J6" i="1" s="1"/>
  <c r="M6" i="1" s="1"/>
  <c r="C6" i="1"/>
  <c r="F6" i="1" s="1"/>
  <c r="I6" i="1" s="1"/>
  <c r="L6" i="1" s="1"/>
  <c r="A8" i="1" l="1"/>
  <c r="C7" i="1"/>
  <c r="F7" i="1" s="1"/>
  <c r="I7" i="1" s="1"/>
  <c r="L7" i="1" s="1"/>
  <c r="B7" i="1"/>
  <c r="D7" i="1" s="1"/>
  <c r="G7" i="1" s="1"/>
  <c r="J7" i="1" s="1"/>
  <c r="M7" i="1" s="1"/>
  <c r="A9" i="1" l="1"/>
  <c r="C8" i="1"/>
  <c r="F8" i="1" s="1"/>
  <c r="I8" i="1" s="1"/>
  <c r="L8" i="1" s="1"/>
  <c r="B8" i="1"/>
  <c r="D8" i="1" s="1"/>
  <c r="G8" i="1" s="1"/>
  <c r="J8" i="1" s="1"/>
  <c r="M8" i="1" s="1"/>
  <c r="A10" i="1" l="1"/>
  <c r="C9" i="1"/>
  <c r="F9" i="1" s="1"/>
  <c r="I9" i="1" s="1"/>
  <c r="L9" i="1" s="1"/>
  <c r="B9" i="1"/>
  <c r="D9" i="1" s="1"/>
  <c r="G9" i="1" s="1"/>
  <c r="J9" i="1" s="1"/>
  <c r="M9" i="1" s="1"/>
  <c r="A11" i="1" l="1"/>
  <c r="B10" i="1"/>
  <c r="D10" i="1" s="1"/>
  <c r="G10" i="1" s="1"/>
  <c r="J10" i="1" s="1"/>
  <c r="M10" i="1" s="1"/>
  <c r="C10" i="1"/>
  <c r="F10" i="1" s="1"/>
  <c r="I10" i="1" s="1"/>
  <c r="L10" i="1" s="1"/>
  <c r="A12" i="1" l="1"/>
  <c r="C11" i="1"/>
  <c r="F11" i="1" s="1"/>
  <c r="I11" i="1" s="1"/>
  <c r="L11" i="1" s="1"/>
  <c r="B11" i="1"/>
  <c r="D11" i="1" s="1"/>
  <c r="G11" i="1" s="1"/>
  <c r="J11" i="1" s="1"/>
  <c r="M11" i="1" s="1"/>
  <c r="A13" i="1" l="1"/>
  <c r="C12" i="1"/>
  <c r="F12" i="1" s="1"/>
  <c r="I12" i="1" s="1"/>
  <c r="L12" i="1" s="1"/>
  <c r="B12" i="1"/>
  <c r="D12" i="1" s="1"/>
  <c r="G12" i="1" s="1"/>
  <c r="J12" i="1" s="1"/>
  <c r="M12" i="1" s="1"/>
  <c r="A14" i="1" l="1"/>
  <c r="B13" i="1"/>
  <c r="D13" i="1" s="1"/>
  <c r="G13" i="1" s="1"/>
  <c r="J13" i="1" s="1"/>
  <c r="M13" i="1" s="1"/>
  <c r="C13" i="1"/>
  <c r="F13" i="1" s="1"/>
  <c r="I13" i="1" s="1"/>
  <c r="L13" i="1" s="1"/>
  <c r="A15" i="1" l="1"/>
  <c r="B14" i="1"/>
  <c r="D14" i="1" s="1"/>
  <c r="G14" i="1" s="1"/>
  <c r="J14" i="1" s="1"/>
  <c r="M14" i="1" s="1"/>
  <c r="C14" i="1"/>
  <c r="F14" i="1" s="1"/>
  <c r="I14" i="1" s="1"/>
  <c r="L14" i="1" s="1"/>
  <c r="A16" i="1" l="1"/>
  <c r="C15" i="1"/>
  <c r="F15" i="1" s="1"/>
  <c r="I15" i="1" s="1"/>
  <c r="L15" i="1" s="1"/>
  <c r="B15" i="1"/>
  <c r="D15" i="1" s="1"/>
  <c r="G15" i="1" s="1"/>
  <c r="J15" i="1" s="1"/>
  <c r="M15" i="1" s="1"/>
  <c r="A17" i="1" l="1"/>
  <c r="B16" i="1"/>
  <c r="D16" i="1" s="1"/>
  <c r="G16" i="1" s="1"/>
  <c r="J16" i="1" s="1"/>
  <c r="M16" i="1" s="1"/>
  <c r="C16" i="1"/>
  <c r="F16" i="1" s="1"/>
  <c r="I16" i="1" s="1"/>
  <c r="L16" i="1" s="1"/>
  <c r="A18" i="1" l="1"/>
  <c r="B17" i="1"/>
  <c r="D17" i="1" s="1"/>
  <c r="G17" i="1" s="1"/>
  <c r="J17" i="1" s="1"/>
  <c r="M17" i="1" s="1"/>
  <c r="C17" i="1"/>
  <c r="F17" i="1" s="1"/>
  <c r="I17" i="1" s="1"/>
  <c r="L17" i="1" s="1"/>
  <c r="A19" i="1" l="1"/>
  <c r="C18" i="1"/>
  <c r="F18" i="1" s="1"/>
  <c r="I18" i="1" s="1"/>
  <c r="L18" i="1" s="1"/>
  <c r="B18" i="1"/>
  <c r="D18" i="1" s="1"/>
  <c r="G18" i="1" s="1"/>
  <c r="J18" i="1" s="1"/>
  <c r="M18" i="1" s="1"/>
  <c r="A20" i="1" l="1"/>
  <c r="C19" i="1"/>
  <c r="F19" i="1" s="1"/>
  <c r="I19" i="1" s="1"/>
  <c r="L19" i="1" s="1"/>
  <c r="B19" i="1"/>
  <c r="D19" i="1" s="1"/>
  <c r="G19" i="1" s="1"/>
  <c r="J19" i="1" s="1"/>
  <c r="M19" i="1" s="1"/>
  <c r="A21" i="1" l="1"/>
  <c r="C20" i="1"/>
  <c r="F20" i="1" s="1"/>
  <c r="I20" i="1" s="1"/>
  <c r="L20" i="1" s="1"/>
  <c r="B20" i="1"/>
  <c r="D20" i="1" s="1"/>
  <c r="G20" i="1" s="1"/>
  <c r="J20" i="1" s="1"/>
  <c r="M20" i="1" s="1"/>
  <c r="A22" i="1" l="1"/>
  <c r="C21" i="1"/>
  <c r="F21" i="1" s="1"/>
  <c r="I21" i="1" s="1"/>
  <c r="L21" i="1" s="1"/>
  <c r="B21" i="1"/>
  <c r="D21" i="1" s="1"/>
  <c r="G21" i="1" s="1"/>
  <c r="J21" i="1" s="1"/>
  <c r="M21" i="1" s="1"/>
  <c r="A23" i="1" l="1"/>
  <c r="C22" i="1"/>
  <c r="F22" i="1" s="1"/>
  <c r="I22" i="1" s="1"/>
  <c r="L22" i="1" s="1"/>
  <c r="B22" i="1"/>
  <c r="D22" i="1" s="1"/>
  <c r="G22" i="1" s="1"/>
  <c r="J22" i="1" s="1"/>
  <c r="M22" i="1" s="1"/>
  <c r="A24" i="1" l="1"/>
  <c r="C23" i="1"/>
  <c r="F23" i="1" s="1"/>
  <c r="I23" i="1" s="1"/>
  <c r="L23" i="1" s="1"/>
  <c r="B23" i="1"/>
  <c r="D23" i="1" s="1"/>
  <c r="G23" i="1" s="1"/>
  <c r="J23" i="1" s="1"/>
  <c r="M23" i="1" s="1"/>
  <c r="C24" i="1" l="1"/>
  <c r="F24" i="1" s="1"/>
  <c r="I24" i="1" s="1"/>
  <c r="L24" i="1" s="1"/>
  <c r="A25" i="1"/>
  <c r="B24" i="1"/>
  <c r="D24" i="1" s="1"/>
  <c r="G24" i="1" s="1"/>
  <c r="J24" i="1" s="1"/>
  <c r="M24" i="1" s="1"/>
  <c r="C25" i="1" l="1"/>
  <c r="F25" i="1" s="1"/>
  <c r="I25" i="1" s="1"/>
  <c r="L25" i="1" s="1"/>
  <c r="B25" i="1"/>
  <c r="D25" i="1" s="1"/>
  <c r="G25" i="1" s="1"/>
  <c r="J25" i="1" s="1"/>
  <c r="M25" i="1" s="1"/>
</calcChain>
</file>

<file path=xl/sharedStrings.xml><?xml version="1.0" encoding="utf-8"?>
<sst xmlns="http://schemas.openxmlformats.org/spreadsheetml/2006/main" count="35" uniqueCount="31">
  <si>
    <t>Hour</t>
  </si>
  <si>
    <t>Test Hour</t>
  </si>
  <si>
    <t>Test Minute</t>
  </si>
  <si>
    <t>h</t>
  </si>
  <si>
    <t>H</t>
  </si>
  <si>
    <t>h*60</t>
  </si>
  <si>
    <t>H*60</t>
  </si>
  <si>
    <t>(h*60)-720</t>
  </si>
  <si>
    <t>(H*60)-720</t>
  </si>
  <si>
    <t>((h*60)-720)/720</t>
  </si>
  <si>
    <t>((H*60)-720)/720</t>
  </si>
  <si>
    <t>abs(((h*60)-720)/720)</t>
  </si>
  <si>
    <t>abs(((H*60)-720)/720)</t>
  </si>
  <si>
    <t>Test Factor</t>
  </si>
  <si>
    <t>Weighting = [0,1] where a higher weighting means a more similar time</t>
  </si>
  <si>
    <t>Worked example:</t>
  </si>
  <si>
    <t>Topic</t>
  </si>
  <si>
    <t>T1</t>
  </si>
  <si>
    <t>T2</t>
  </si>
  <si>
    <t>Time Factor</t>
  </si>
  <si>
    <t>Minutes</t>
  </si>
  <si>
    <t>Find which topic is more relevant at 01:00, for use in re-ranking:</t>
  </si>
  <si>
    <t>Weighting using (2)</t>
  </si>
  <si>
    <t>Time Factor using (1)</t>
  </si>
  <si>
    <t>Relevant ?</t>
  </si>
  <si>
    <t>&lt;- More Relevant</t>
  </si>
  <si>
    <t>Current Time - Time Factor for 01:00 using (1):</t>
  </si>
  <si>
    <t>T3</t>
  </si>
  <si>
    <t>TimeFactor = abs((Hours*60+Minutes)/1440) … (1)</t>
  </si>
  <si>
    <t>The user profile contains three topics. Topic T1 is more relevant at 23:55, Topic T2 is more relevant at 04:45 and Topic T3 is more relevant at 23:00. For topic modeling calculate the time factors which will appear in the user profile:</t>
  </si>
  <si>
    <t>Weighting = 1 - min(abs(Topic_TimeFactor - CurrentTime_TimeFactor), 1 - abs(Topic_TimeFactor - CurrentTime_TimeFactor)) …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</si>
</sst>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2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/>
    <xf numFmtId="0" fontId="1" fillId="0" borderId="20" xfId="0" applyFont="1" applyBorder="1"/>
    <xf numFmtId="0" fontId="0" fillId="0" borderId="22" xfId="0" applyBorder="1"/>
    <xf numFmtId="0" fontId="1" fillId="0" borderId="21" xfId="0" applyFont="1" applyBorder="1" applyAlignment="1"/>
    <xf numFmtId="2" fontId="0" fillId="0" borderId="10" xfId="0" applyNumberFormat="1" applyBorder="1" applyAlignment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1" fillId="6" borderId="4" xfId="0" applyFont="1" applyFill="1" applyBorder="1"/>
    <xf numFmtId="0" fontId="0" fillId="0" borderId="13" xfId="0" applyBorder="1"/>
    <xf numFmtId="2" fontId="0" fillId="0" borderId="0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H1" workbookViewId="0">
      <selection activeCell="W16" sqref="W16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9.42578125" customWidth="1"/>
    <col min="4" max="4" width="10.42578125" customWidth="1"/>
    <col min="5" max="5" width="2.85546875" customWidth="1"/>
    <col min="6" max="6" width="10.28515625" bestFit="1" customWidth="1"/>
    <col min="7" max="7" width="10.42578125" bestFit="1" customWidth="1"/>
    <col min="8" max="8" width="3.7109375" customWidth="1"/>
    <col min="9" max="9" width="15.7109375" bestFit="1" customWidth="1"/>
    <col min="10" max="10" width="15.85546875" bestFit="1" customWidth="1"/>
    <col min="11" max="11" width="3.28515625" customWidth="1"/>
    <col min="12" max="12" width="20.28515625" bestFit="1" customWidth="1"/>
    <col min="13" max="13" width="20.42578125" bestFit="1" customWidth="1"/>
    <col min="14" max="14" width="3.28515625" customWidth="1"/>
    <col min="15" max="15" width="9.42578125" bestFit="1" customWidth="1"/>
    <col min="16" max="16" width="11.7109375" bestFit="1" customWidth="1"/>
    <col min="17" max="17" width="12" bestFit="1" customWidth="1"/>
    <col min="18" max="18" width="17.85546875" customWidth="1"/>
    <col min="19" max="19" width="13.42578125" customWidth="1"/>
    <col min="21" max="21" width="85.42578125" customWidth="1"/>
    <col min="23" max="23" width="19.85546875" customWidth="1"/>
    <col min="24" max="24" width="3.5703125" customWidth="1"/>
  </cols>
  <sheetData>
    <row r="1" spans="1:21" s="2" customFormat="1" ht="26.2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4"/>
      <c r="F1" s="2" t="s">
        <v>7</v>
      </c>
      <c r="G1" s="2" t="s">
        <v>8</v>
      </c>
      <c r="H1" s="4"/>
      <c r="I1" s="2" t="s">
        <v>9</v>
      </c>
      <c r="J1" s="2" t="s">
        <v>10</v>
      </c>
      <c r="K1" s="4"/>
      <c r="L1" s="2" t="s">
        <v>11</v>
      </c>
      <c r="M1" s="2" t="s">
        <v>12</v>
      </c>
      <c r="N1" s="4"/>
      <c r="O1" s="2" t="s">
        <v>1</v>
      </c>
      <c r="P1" s="2" t="s">
        <v>2</v>
      </c>
      <c r="Q1" s="2" t="s">
        <v>13</v>
      </c>
      <c r="R1" s="18"/>
    </row>
    <row r="2" spans="1:21" x14ac:dyDescent="0.25">
      <c r="A2">
        <v>0</v>
      </c>
      <c r="B2">
        <f>A2+1</f>
        <v>1</v>
      </c>
      <c r="C2">
        <f>60*A2</f>
        <v>0</v>
      </c>
      <c r="D2">
        <f>60*B2</f>
        <v>60</v>
      </c>
      <c r="E2" s="5"/>
      <c r="F2">
        <f>C2-720</f>
        <v>-720</v>
      </c>
      <c r="G2">
        <f>D2-720</f>
        <v>-660</v>
      </c>
      <c r="H2" s="5"/>
      <c r="I2" s="1">
        <f>F2/720</f>
        <v>-1</v>
      </c>
      <c r="J2" s="1">
        <f>G2/720</f>
        <v>-0.91666666666666663</v>
      </c>
      <c r="K2" s="5"/>
      <c r="L2" s="1">
        <f>ABS(I2)</f>
        <v>1</v>
      </c>
      <c r="M2" s="1">
        <f>ABS(J2)</f>
        <v>0.91666666666666663</v>
      </c>
      <c r="N2" s="5"/>
      <c r="O2">
        <v>8</v>
      </c>
      <c r="P2">
        <v>30</v>
      </c>
      <c r="Q2" s="1">
        <f>ABS(((O2*60+P2)-720)/720)</f>
        <v>0.29166666666666669</v>
      </c>
      <c r="R2" s="17"/>
    </row>
    <row r="3" spans="1:21" x14ac:dyDescent="0.25">
      <c r="A3">
        <f>A2+1</f>
        <v>1</v>
      </c>
      <c r="B3">
        <f t="shared" ref="B3:B25" si="0">A3+1</f>
        <v>2</v>
      </c>
      <c r="C3">
        <f t="shared" ref="C3:C25" si="1">60*A3</f>
        <v>60</v>
      </c>
      <c r="D3">
        <f t="shared" ref="D3:D25" si="2">60*B3</f>
        <v>120</v>
      </c>
      <c r="E3" s="5"/>
      <c r="F3">
        <f t="shared" ref="F3:G25" si="3">C3-720</f>
        <v>-660</v>
      </c>
      <c r="G3">
        <f t="shared" si="3"/>
        <v>-600</v>
      </c>
      <c r="H3" s="5"/>
      <c r="I3" s="1">
        <f t="shared" ref="I3:J25" si="4">F3/720</f>
        <v>-0.91666666666666663</v>
      </c>
      <c r="J3" s="1">
        <f t="shared" si="4"/>
        <v>-0.83333333333333337</v>
      </c>
      <c r="K3" s="5"/>
      <c r="L3" s="1">
        <f t="shared" ref="L3:M25" si="5">ABS(I3)</f>
        <v>0.91666666666666663</v>
      </c>
      <c r="M3" s="1">
        <f t="shared" si="5"/>
        <v>0.83333333333333337</v>
      </c>
      <c r="N3" s="5"/>
      <c r="O3">
        <v>16</v>
      </c>
      <c r="P3">
        <v>45</v>
      </c>
      <c r="Q3" s="1">
        <f>ABS(((O3*60+P3)-720)/720)</f>
        <v>0.39583333333333331</v>
      </c>
      <c r="R3" s="17"/>
    </row>
    <row r="4" spans="1:21" ht="15.75" thickBot="1" x14ac:dyDescent="0.3">
      <c r="A4">
        <f t="shared" ref="A4:A25" si="6">A3+1</f>
        <v>2</v>
      </c>
      <c r="B4">
        <f t="shared" si="0"/>
        <v>3</v>
      </c>
      <c r="C4">
        <f t="shared" si="1"/>
        <v>120</v>
      </c>
      <c r="D4">
        <f t="shared" si="2"/>
        <v>180</v>
      </c>
      <c r="E4" s="5"/>
      <c r="F4">
        <f t="shared" si="3"/>
        <v>-600</v>
      </c>
      <c r="G4">
        <f t="shared" si="3"/>
        <v>-540</v>
      </c>
      <c r="H4" s="5"/>
      <c r="I4" s="1">
        <f t="shared" si="4"/>
        <v>-0.83333333333333337</v>
      </c>
      <c r="J4" s="1">
        <f t="shared" si="4"/>
        <v>-0.75</v>
      </c>
      <c r="K4" s="5"/>
      <c r="L4" s="1">
        <f t="shared" si="5"/>
        <v>0.83333333333333337</v>
      </c>
      <c r="M4" s="1">
        <f t="shared" si="5"/>
        <v>0.75</v>
      </c>
      <c r="N4" s="5"/>
      <c r="O4">
        <v>0</v>
      </c>
      <c r="P4">
        <v>0</v>
      </c>
      <c r="Q4" s="1">
        <f>ABS(((O4*60+P4)-720)/720)</f>
        <v>1</v>
      </c>
      <c r="R4" s="17"/>
    </row>
    <row r="5" spans="1:21" ht="15.75" thickBot="1" x14ac:dyDescent="0.3">
      <c r="A5">
        <f t="shared" si="6"/>
        <v>3</v>
      </c>
      <c r="B5">
        <f t="shared" si="0"/>
        <v>4</v>
      </c>
      <c r="C5">
        <f t="shared" si="1"/>
        <v>180</v>
      </c>
      <c r="D5">
        <f t="shared" si="2"/>
        <v>240</v>
      </c>
      <c r="E5" s="5"/>
      <c r="F5">
        <f t="shared" si="3"/>
        <v>-540</v>
      </c>
      <c r="G5">
        <f t="shared" si="3"/>
        <v>-480</v>
      </c>
      <c r="H5" s="5"/>
      <c r="I5" s="1">
        <f t="shared" si="4"/>
        <v>-0.75</v>
      </c>
      <c r="J5" s="1">
        <f t="shared" si="4"/>
        <v>-0.66666666666666663</v>
      </c>
      <c r="K5" s="5"/>
      <c r="L5" s="1">
        <f t="shared" si="5"/>
        <v>0.75</v>
      </c>
      <c r="M5" s="1">
        <f t="shared" si="5"/>
        <v>0.66666666666666663</v>
      </c>
      <c r="N5" s="16"/>
      <c r="O5" s="15"/>
      <c r="P5" s="15"/>
      <c r="Q5" s="15"/>
      <c r="R5" s="16"/>
    </row>
    <row r="6" spans="1:21" ht="15.75" thickBot="1" x14ac:dyDescent="0.3">
      <c r="A6">
        <f t="shared" si="6"/>
        <v>4</v>
      </c>
      <c r="B6">
        <f t="shared" si="0"/>
        <v>5</v>
      </c>
      <c r="C6">
        <f t="shared" si="1"/>
        <v>240</v>
      </c>
      <c r="D6">
        <f t="shared" si="2"/>
        <v>300</v>
      </c>
      <c r="E6" s="5"/>
      <c r="F6">
        <f t="shared" si="3"/>
        <v>-480</v>
      </c>
      <c r="G6">
        <f t="shared" si="3"/>
        <v>-420</v>
      </c>
      <c r="H6" s="5"/>
      <c r="I6" s="1">
        <f t="shared" si="4"/>
        <v>-0.66666666666666663</v>
      </c>
      <c r="J6" s="1">
        <f t="shared" si="4"/>
        <v>-0.58333333333333337</v>
      </c>
      <c r="K6" s="5"/>
      <c r="L6" s="1">
        <f t="shared" si="5"/>
        <v>0.66666666666666663</v>
      </c>
      <c r="M6" s="1">
        <f t="shared" si="5"/>
        <v>0.58333333333333337</v>
      </c>
      <c r="N6" s="17"/>
    </row>
    <row r="7" spans="1:21" ht="15" customHeight="1" x14ac:dyDescent="0.25">
      <c r="A7">
        <f t="shared" si="6"/>
        <v>5</v>
      </c>
      <c r="B7">
        <f t="shared" si="0"/>
        <v>6</v>
      </c>
      <c r="C7">
        <f t="shared" si="1"/>
        <v>300</v>
      </c>
      <c r="D7">
        <f t="shared" si="2"/>
        <v>360</v>
      </c>
      <c r="E7" s="5"/>
      <c r="F7">
        <f t="shared" si="3"/>
        <v>-420</v>
      </c>
      <c r="G7">
        <f t="shared" si="3"/>
        <v>-360</v>
      </c>
      <c r="H7" s="5"/>
      <c r="I7" s="1">
        <f t="shared" si="4"/>
        <v>-0.58333333333333337</v>
      </c>
      <c r="J7" s="1">
        <f t="shared" si="4"/>
        <v>-0.5</v>
      </c>
      <c r="K7" s="5"/>
      <c r="L7" s="1">
        <f t="shared" si="5"/>
        <v>0.58333333333333337</v>
      </c>
      <c r="M7" s="1">
        <f t="shared" si="5"/>
        <v>0.5</v>
      </c>
      <c r="N7" s="17"/>
      <c r="P7" s="23" t="s">
        <v>28</v>
      </c>
      <c r="Q7" s="24"/>
      <c r="R7" s="24"/>
      <c r="S7" s="24"/>
      <c r="T7" s="24"/>
      <c r="U7" s="25"/>
    </row>
    <row r="8" spans="1:21" ht="15" customHeight="1" x14ac:dyDescent="0.25">
      <c r="A8">
        <f t="shared" si="6"/>
        <v>6</v>
      </c>
      <c r="B8">
        <f t="shared" si="0"/>
        <v>7</v>
      </c>
      <c r="C8">
        <f t="shared" si="1"/>
        <v>360</v>
      </c>
      <c r="D8">
        <f t="shared" si="2"/>
        <v>420</v>
      </c>
      <c r="E8" s="5"/>
      <c r="F8">
        <f t="shared" si="3"/>
        <v>-360</v>
      </c>
      <c r="G8">
        <f t="shared" si="3"/>
        <v>-300</v>
      </c>
      <c r="H8" s="5"/>
      <c r="I8" s="1">
        <f t="shared" si="4"/>
        <v>-0.5</v>
      </c>
      <c r="J8" s="1">
        <f t="shared" si="4"/>
        <v>-0.41666666666666669</v>
      </c>
      <c r="K8" s="5"/>
      <c r="L8" s="1">
        <f t="shared" si="5"/>
        <v>0.5</v>
      </c>
      <c r="M8" s="1">
        <f t="shared" si="5"/>
        <v>0.41666666666666669</v>
      </c>
      <c r="N8" s="17"/>
      <c r="P8" s="26"/>
      <c r="Q8" s="27"/>
      <c r="R8" s="27"/>
      <c r="S8" s="27"/>
      <c r="T8" s="27"/>
      <c r="U8" s="28"/>
    </row>
    <row r="9" spans="1:21" ht="15.75" customHeight="1" thickBot="1" x14ac:dyDescent="0.3">
      <c r="A9">
        <f t="shared" si="6"/>
        <v>7</v>
      </c>
      <c r="B9">
        <f t="shared" si="0"/>
        <v>8</v>
      </c>
      <c r="C9">
        <f t="shared" si="1"/>
        <v>420</v>
      </c>
      <c r="D9">
        <f t="shared" si="2"/>
        <v>480</v>
      </c>
      <c r="E9" s="5"/>
      <c r="F9">
        <f t="shared" si="3"/>
        <v>-300</v>
      </c>
      <c r="G9">
        <f t="shared" si="3"/>
        <v>-240</v>
      </c>
      <c r="H9" s="5"/>
      <c r="I9" s="1">
        <f t="shared" si="4"/>
        <v>-0.41666666666666669</v>
      </c>
      <c r="J9" s="1">
        <f t="shared" si="4"/>
        <v>-0.33333333333333331</v>
      </c>
      <c r="K9" s="5"/>
      <c r="L9" s="1">
        <f t="shared" si="5"/>
        <v>0.41666666666666669</v>
      </c>
      <c r="M9" s="1">
        <f t="shared" si="5"/>
        <v>0.33333333333333331</v>
      </c>
      <c r="N9" s="17"/>
      <c r="P9" s="29"/>
      <c r="Q9" s="30"/>
      <c r="R9" s="30"/>
      <c r="S9" s="30"/>
      <c r="T9" s="30"/>
      <c r="U9" s="31"/>
    </row>
    <row r="10" spans="1:21" ht="15.75" thickBot="1" x14ac:dyDescent="0.3">
      <c r="A10">
        <f t="shared" si="6"/>
        <v>8</v>
      </c>
      <c r="B10">
        <f t="shared" si="0"/>
        <v>9</v>
      </c>
      <c r="C10">
        <f t="shared" si="1"/>
        <v>480</v>
      </c>
      <c r="D10">
        <f t="shared" si="2"/>
        <v>540</v>
      </c>
      <c r="E10" s="5"/>
      <c r="F10">
        <f t="shared" si="3"/>
        <v>-240</v>
      </c>
      <c r="G10">
        <f t="shared" si="3"/>
        <v>-180</v>
      </c>
      <c r="H10" s="5"/>
      <c r="I10" s="1">
        <f t="shared" si="4"/>
        <v>-0.33333333333333331</v>
      </c>
      <c r="J10" s="1">
        <f t="shared" si="4"/>
        <v>-0.25</v>
      </c>
      <c r="K10" s="5"/>
      <c r="L10" s="1">
        <f t="shared" si="5"/>
        <v>0.33333333333333331</v>
      </c>
      <c r="M10" s="1">
        <f t="shared" si="5"/>
        <v>0.25</v>
      </c>
      <c r="N10" s="17"/>
    </row>
    <row r="11" spans="1:21" ht="15" customHeight="1" x14ac:dyDescent="0.25">
      <c r="A11">
        <f t="shared" si="6"/>
        <v>9</v>
      </c>
      <c r="B11">
        <f t="shared" si="0"/>
        <v>10</v>
      </c>
      <c r="C11">
        <f t="shared" si="1"/>
        <v>540</v>
      </c>
      <c r="D11">
        <f t="shared" si="2"/>
        <v>600</v>
      </c>
      <c r="E11" s="5"/>
      <c r="F11">
        <f t="shared" si="3"/>
        <v>-180</v>
      </c>
      <c r="G11">
        <f t="shared" si="3"/>
        <v>-120</v>
      </c>
      <c r="H11" s="5"/>
      <c r="I11" s="1">
        <f t="shared" si="4"/>
        <v>-0.25</v>
      </c>
      <c r="J11" s="1">
        <f t="shared" si="4"/>
        <v>-0.16666666666666666</v>
      </c>
      <c r="K11" s="5"/>
      <c r="L11" s="1">
        <f t="shared" si="5"/>
        <v>0.25</v>
      </c>
      <c r="M11" s="1">
        <f t="shared" si="5"/>
        <v>0.16666666666666666</v>
      </c>
      <c r="N11" s="17"/>
      <c r="P11" s="32" t="s">
        <v>30</v>
      </c>
      <c r="Q11" s="33"/>
      <c r="R11" s="33"/>
      <c r="S11" s="33"/>
      <c r="T11" s="33"/>
      <c r="U11" s="34"/>
    </row>
    <row r="12" spans="1:21" ht="15" customHeight="1" x14ac:dyDescent="0.25">
      <c r="A12">
        <f t="shared" si="6"/>
        <v>10</v>
      </c>
      <c r="B12">
        <f t="shared" si="0"/>
        <v>11</v>
      </c>
      <c r="C12">
        <f t="shared" si="1"/>
        <v>600</v>
      </c>
      <c r="D12">
        <f t="shared" si="2"/>
        <v>660</v>
      </c>
      <c r="E12" s="5"/>
      <c r="F12">
        <f t="shared" si="3"/>
        <v>-120</v>
      </c>
      <c r="G12">
        <f t="shared" si="3"/>
        <v>-60</v>
      </c>
      <c r="H12" s="5"/>
      <c r="I12" s="1">
        <f t="shared" si="4"/>
        <v>-0.16666666666666666</v>
      </c>
      <c r="J12" s="1">
        <f t="shared" si="4"/>
        <v>-8.3333333333333329E-2</v>
      </c>
      <c r="K12" s="5"/>
      <c r="L12" s="1">
        <f t="shared" si="5"/>
        <v>0.16666666666666666</v>
      </c>
      <c r="M12" s="1">
        <f t="shared" si="5"/>
        <v>8.3333333333333329E-2</v>
      </c>
      <c r="N12" s="17"/>
      <c r="P12" s="35"/>
      <c r="Q12" s="36"/>
      <c r="R12" s="36"/>
      <c r="S12" s="36"/>
      <c r="T12" s="36"/>
      <c r="U12" s="37"/>
    </row>
    <row r="13" spans="1:21" ht="15.75" customHeight="1" thickBot="1" x14ac:dyDescent="0.3">
      <c r="A13">
        <f t="shared" si="6"/>
        <v>11</v>
      </c>
      <c r="B13">
        <f t="shared" si="0"/>
        <v>12</v>
      </c>
      <c r="C13">
        <f t="shared" si="1"/>
        <v>660</v>
      </c>
      <c r="D13">
        <f t="shared" si="2"/>
        <v>720</v>
      </c>
      <c r="E13" s="5"/>
      <c r="F13">
        <f t="shared" si="3"/>
        <v>-60</v>
      </c>
      <c r="G13">
        <f t="shared" si="3"/>
        <v>0</v>
      </c>
      <c r="H13" s="5"/>
      <c r="I13" s="1">
        <f t="shared" si="4"/>
        <v>-8.3333333333333329E-2</v>
      </c>
      <c r="J13" s="1">
        <f t="shared" si="4"/>
        <v>0</v>
      </c>
      <c r="K13" s="5"/>
      <c r="L13" s="1">
        <f t="shared" si="5"/>
        <v>8.3333333333333329E-2</v>
      </c>
      <c r="M13" s="1">
        <f t="shared" si="5"/>
        <v>0</v>
      </c>
      <c r="N13" s="17"/>
      <c r="P13" s="38"/>
      <c r="Q13" s="39"/>
      <c r="R13" s="39"/>
      <c r="S13" s="39"/>
      <c r="T13" s="39"/>
      <c r="U13" s="40"/>
    </row>
    <row r="14" spans="1:21" ht="15" customHeight="1" x14ac:dyDescent="0.25">
      <c r="A14">
        <f t="shared" si="6"/>
        <v>12</v>
      </c>
      <c r="B14">
        <f t="shared" si="0"/>
        <v>13</v>
      </c>
      <c r="C14">
        <f t="shared" si="1"/>
        <v>720</v>
      </c>
      <c r="D14">
        <f t="shared" si="2"/>
        <v>780</v>
      </c>
      <c r="E14" s="5"/>
      <c r="F14">
        <f t="shared" si="3"/>
        <v>0</v>
      </c>
      <c r="G14">
        <f t="shared" si="3"/>
        <v>60</v>
      </c>
      <c r="H14" s="5"/>
      <c r="I14" s="1">
        <f t="shared" si="4"/>
        <v>0</v>
      </c>
      <c r="J14" s="1">
        <f t="shared" si="4"/>
        <v>8.3333333333333329E-2</v>
      </c>
      <c r="K14" s="5"/>
      <c r="L14" s="1">
        <f t="shared" si="5"/>
        <v>0</v>
      </c>
      <c r="M14" s="1">
        <f t="shared" si="5"/>
        <v>8.3333333333333329E-2</v>
      </c>
      <c r="N14" s="17"/>
      <c r="P14" s="41" t="s">
        <v>14</v>
      </c>
      <c r="Q14" s="42"/>
      <c r="R14" s="42"/>
      <c r="S14" s="42"/>
      <c r="T14" s="42"/>
      <c r="U14" s="43"/>
    </row>
    <row r="15" spans="1:21" ht="15" customHeight="1" thickBot="1" x14ac:dyDescent="0.3">
      <c r="A15">
        <f t="shared" si="6"/>
        <v>13</v>
      </c>
      <c r="B15">
        <f t="shared" si="0"/>
        <v>14</v>
      </c>
      <c r="C15">
        <f t="shared" si="1"/>
        <v>780</v>
      </c>
      <c r="D15">
        <f t="shared" si="2"/>
        <v>840</v>
      </c>
      <c r="E15" s="5"/>
      <c r="F15">
        <f t="shared" si="3"/>
        <v>60</v>
      </c>
      <c r="G15">
        <f t="shared" si="3"/>
        <v>120</v>
      </c>
      <c r="H15" s="5"/>
      <c r="I15" s="1">
        <f t="shared" si="4"/>
        <v>8.3333333333333329E-2</v>
      </c>
      <c r="J15" s="1">
        <f t="shared" si="4"/>
        <v>0.16666666666666666</v>
      </c>
      <c r="K15" s="5"/>
      <c r="L15" s="1">
        <f t="shared" si="5"/>
        <v>8.3333333333333329E-2</v>
      </c>
      <c r="M15" s="1">
        <f t="shared" si="5"/>
        <v>0.16666666666666666</v>
      </c>
      <c r="N15" s="17"/>
      <c r="P15" s="44"/>
      <c r="Q15" s="45"/>
      <c r="R15" s="45"/>
      <c r="S15" s="45"/>
      <c r="T15" s="45"/>
      <c r="U15" s="46"/>
    </row>
    <row r="16" spans="1:21" ht="15.75" customHeight="1" thickBot="1" x14ac:dyDescent="0.3">
      <c r="A16">
        <f t="shared" si="6"/>
        <v>14</v>
      </c>
      <c r="B16">
        <f t="shared" si="0"/>
        <v>15</v>
      </c>
      <c r="C16">
        <f t="shared" si="1"/>
        <v>840</v>
      </c>
      <c r="D16">
        <f t="shared" si="2"/>
        <v>900</v>
      </c>
      <c r="E16" s="5"/>
      <c r="F16">
        <f t="shared" si="3"/>
        <v>120</v>
      </c>
      <c r="G16">
        <f t="shared" si="3"/>
        <v>180</v>
      </c>
      <c r="H16" s="5"/>
      <c r="I16" s="1">
        <f t="shared" si="4"/>
        <v>0.16666666666666666</v>
      </c>
      <c r="J16" s="1">
        <f t="shared" si="4"/>
        <v>0.25</v>
      </c>
      <c r="K16" s="5"/>
      <c r="L16" s="1">
        <f t="shared" si="5"/>
        <v>0.16666666666666666</v>
      </c>
      <c r="M16" s="1">
        <f t="shared" si="5"/>
        <v>0.25</v>
      </c>
      <c r="N16" s="17"/>
    </row>
    <row r="17" spans="1:21" ht="18.75" x14ac:dyDescent="0.3">
      <c r="A17">
        <f t="shared" si="6"/>
        <v>15</v>
      </c>
      <c r="B17">
        <f t="shared" si="0"/>
        <v>16</v>
      </c>
      <c r="C17">
        <f t="shared" si="1"/>
        <v>900</v>
      </c>
      <c r="D17">
        <f t="shared" si="2"/>
        <v>960</v>
      </c>
      <c r="E17" s="5"/>
      <c r="F17">
        <f t="shared" si="3"/>
        <v>180</v>
      </c>
      <c r="G17">
        <f t="shared" si="3"/>
        <v>240</v>
      </c>
      <c r="H17" s="5"/>
      <c r="I17" s="1">
        <f t="shared" si="4"/>
        <v>0.25</v>
      </c>
      <c r="J17" s="1">
        <f t="shared" si="4"/>
        <v>0.33333333333333331</v>
      </c>
      <c r="K17" s="5"/>
      <c r="L17" s="1">
        <f t="shared" si="5"/>
        <v>0.25</v>
      </c>
      <c r="M17" s="1">
        <f t="shared" si="5"/>
        <v>0.33333333333333331</v>
      </c>
      <c r="N17" s="17"/>
      <c r="P17" s="47" t="s">
        <v>15</v>
      </c>
      <c r="Q17" s="48"/>
      <c r="R17" s="48"/>
      <c r="S17" s="48"/>
      <c r="T17" s="48"/>
      <c r="U17" s="49"/>
    </row>
    <row r="18" spans="1:21" ht="15" customHeight="1" x14ac:dyDescent="0.25">
      <c r="A18">
        <f t="shared" si="6"/>
        <v>16</v>
      </c>
      <c r="B18">
        <f t="shared" si="0"/>
        <v>17</v>
      </c>
      <c r="C18">
        <f t="shared" si="1"/>
        <v>960</v>
      </c>
      <c r="D18">
        <f t="shared" si="2"/>
        <v>1020</v>
      </c>
      <c r="E18" s="5"/>
      <c r="F18">
        <f t="shared" si="3"/>
        <v>240</v>
      </c>
      <c r="G18">
        <f t="shared" si="3"/>
        <v>300</v>
      </c>
      <c r="H18" s="5"/>
      <c r="I18" s="1">
        <f t="shared" si="4"/>
        <v>0.33333333333333331</v>
      </c>
      <c r="J18" s="1">
        <f t="shared" si="4"/>
        <v>0.41666666666666669</v>
      </c>
      <c r="K18" s="5"/>
      <c r="L18" s="1">
        <f t="shared" si="5"/>
        <v>0.33333333333333331</v>
      </c>
      <c r="M18" s="1">
        <f t="shared" si="5"/>
        <v>0.41666666666666669</v>
      </c>
      <c r="N18" s="17"/>
      <c r="P18" s="50" t="s">
        <v>29</v>
      </c>
      <c r="Q18" s="51"/>
      <c r="R18" s="51"/>
      <c r="S18" s="51"/>
      <c r="T18" s="51"/>
      <c r="U18" s="52"/>
    </row>
    <row r="19" spans="1:21" x14ac:dyDescent="0.25">
      <c r="A19">
        <f t="shared" si="6"/>
        <v>17</v>
      </c>
      <c r="B19">
        <f t="shared" si="0"/>
        <v>18</v>
      </c>
      <c r="C19">
        <f t="shared" si="1"/>
        <v>1020</v>
      </c>
      <c r="D19">
        <f t="shared" si="2"/>
        <v>1080</v>
      </c>
      <c r="E19" s="5"/>
      <c r="F19">
        <f t="shared" si="3"/>
        <v>300</v>
      </c>
      <c r="G19">
        <f t="shared" si="3"/>
        <v>360</v>
      </c>
      <c r="H19" s="5"/>
      <c r="I19" s="1">
        <f t="shared" si="4"/>
        <v>0.41666666666666669</v>
      </c>
      <c r="J19" s="1">
        <f t="shared" si="4"/>
        <v>0.5</v>
      </c>
      <c r="K19" s="5"/>
      <c r="L19" s="1">
        <f t="shared" si="5"/>
        <v>0.41666666666666669</v>
      </c>
      <c r="M19" s="1">
        <f t="shared" si="5"/>
        <v>0.5</v>
      </c>
      <c r="N19" s="17"/>
      <c r="P19" s="53"/>
      <c r="Q19" s="54"/>
      <c r="R19" s="54"/>
      <c r="S19" s="54"/>
      <c r="T19" s="54"/>
      <c r="U19" s="55"/>
    </row>
    <row r="20" spans="1:21" x14ac:dyDescent="0.25">
      <c r="A20">
        <f t="shared" si="6"/>
        <v>18</v>
      </c>
      <c r="B20">
        <f t="shared" si="0"/>
        <v>19</v>
      </c>
      <c r="C20">
        <f t="shared" si="1"/>
        <v>1080</v>
      </c>
      <c r="D20">
        <f t="shared" si="2"/>
        <v>1140</v>
      </c>
      <c r="E20" s="5"/>
      <c r="F20">
        <f t="shared" si="3"/>
        <v>360</v>
      </c>
      <c r="G20">
        <f t="shared" si="3"/>
        <v>420</v>
      </c>
      <c r="H20" s="5"/>
      <c r="I20" s="1">
        <f>F20/720</f>
        <v>0.5</v>
      </c>
      <c r="J20" s="1">
        <f>G20/720</f>
        <v>0.58333333333333337</v>
      </c>
      <c r="K20" s="5"/>
      <c r="L20" s="1">
        <f t="shared" si="5"/>
        <v>0.5</v>
      </c>
      <c r="M20" s="1">
        <f t="shared" si="5"/>
        <v>0.58333333333333337</v>
      </c>
      <c r="N20" s="17"/>
      <c r="P20" s="56"/>
      <c r="Q20" s="57"/>
      <c r="R20" s="57"/>
      <c r="S20" s="57"/>
      <c r="T20" s="57"/>
      <c r="U20" s="58"/>
    </row>
    <row r="21" spans="1:21" x14ac:dyDescent="0.25">
      <c r="A21">
        <f t="shared" si="6"/>
        <v>19</v>
      </c>
      <c r="B21">
        <f t="shared" si="0"/>
        <v>20</v>
      </c>
      <c r="C21">
        <f t="shared" si="1"/>
        <v>1140</v>
      </c>
      <c r="D21">
        <f t="shared" si="2"/>
        <v>1200</v>
      </c>
      <c r="E21" s="5"/>
      <c r="F21">
        <f t="shared" si="3"/>
        <v>420</v>
      </c>
      <c r="G21">
        <f t="shared" si="3"/>
        <v>480</v>
      </c>
      <c r="H21" s="5"/>
      <c r="I21" s="1">
        <f t="shared" si="4"/>
        <v>0.58333333333333337</v>
      </c>
      <c r="J21" s="1">
        <f t="shared" si="4"/>
        <v>0.66666666666666663</v>
      </c>
      <c r="K21" s="5"/>
      <c r="L21" s="1">
        <f t="shared" si="5"/>
        <v>0.58333333333333337</v>
      </c>
      <c r="M21" s="1">
        <f t="shared" si="5"/>
        <v>0.66666666666666663</v>
      </c>
      <c r="N21" s="17"/>
      <c r="P21" s="11" t="s">
        <v>16</v>
      </c>
      <c r="Q21" s="9" t="s">
        <v>0</v>
      </c>
      <c r="R21" s="9" t="s">
        <v>20</v>
      </c>
      <c r="S21" s="21" t="s">
        <v>23</v>
      </c>
      <c r="T21" s="21"/>
      <c r="U21" s="62"/>
    </row>
    <row r="22" spans="1:21" x14ac:dyDescent="0.25">
      <c r="A22">
        <f t="shared" si="6"/>
        <v>20</v>
      </c>
      <c r="B22">
        <f t="shared" si="0"/>
        <v>21</v>
      </c>
      <c r="C22">
        <f t="shared" si="1"/>
        <v>1200</v>
      </c>
      <c r="D22">
        <f t="shared" si="2"/>
        <v>1260</v>
      </c>
      <c r="E22" s="5"/>
      <c r="F22">
        <f t="shared" si="3"/>
        <v>480</v>
      </c>
      <c r="G22">
        <f t="shared" si="3"/>
        <v>540</v>
      </c>
      <c r="H22" s="5"/>
      <c r="I22" s="1">
        <f t="shared" si="4"/>
        <v>0.66666666666666663</v>
      </c>
      <c r="J22" s="1">
        <f t="shared" si="4"/>
        <v>0.75</v>
      </c>
      <c r="K22" s="5"/>
      <c r="L22" s="1">
        <f t="shared" si="5"/>
        <v>0.66666666666666663</v>
      </c>
      <c r="M22" s="1">
        <f t="shared" si="5"/>
        <v>0.75</v>
      </c>
      <c r="N22" s="17"/>
      <c r="P22" s="6" t="s">
        <v>17</v>
      </c>
      <c r="Q22" s="7">
        <v>23</v>
      </c>
      <c r="R22" s="7">
        <v>55</v>
      </c>
      <c r="S22" s="20">
        <f>ABS((Q22*60+R22)/1440)</f>
        <v>0.99652777777777779</v>
      </c>
      <c r="T22" s="20"/>
      <c r="U22" s="63"/>
    </row>
    <row r="23" spans="1:21" x14ac:dyDescent="0.25">
      <c r="A23">
        <f t="shared" si="6"/>
        <v>21</v>
      </c>
      <c r="B23">
        <f t="shared" si="0"/>
        <v>22</v>
      </c>
      <c r="C23">
        <f t="shared" si="1"/>
        <v>1260</v>
      </c>
      <c r="D23">
        <f t="shared" si="2"/>
        <v>1320</v>
      </c>
      <c r="E23" s="5"/>
      <c r="F23">
        <f t="shared" si="3"/>
        <v>540</v>
      </c>
      <c r="G23">
        <f t="shared" si="3"/>
        <v>600</v>
      </c>
      <c r="H23" s="5"/>
      <c r="I23" s="1">
        <f t="shared" si="4"/>
        <v>0.75</v>
      </c>
      <c r="J23" s="1">
        <f t="shared" si="4"/>
        <v>0.83333333333333337</v>
      </c>
      <c r="K23" s="5"/>
      <c r="L23" s="1">
        <f t="shared" si="5"/>
        <v>0.75</v>
      </c>
      <c r="M23" s="1">
        <f t="shared" si="5"/>
        <v>0.83333333333333337</v>
      </c>
      <c r="N23" s="17"/>
      <c r="P23" s="6" t="s">
        <v>18</v>
      </c>
      <c r="Q23" s="7">
        <v>4</v>
      </c>
      <c r="R23" s="7">
        <v>45</v>
      </c>
      <c r="S23" s="20">
        <f t="shared" ref="S23:S24" si="7">ABS((Q23*60+R23)/1440)</f>
        <v>0.19791666666666666</v>
      </c>
      <c r="T23" s="20"/>
      <c r="U23" s="63"/>
    </row>
    <row r="24" spans="1:21" x14ac:dyDescent="0.25">
      <c r="A24">
        <f>A23+1</f>
        <v>22</v>
      </c>
      <c r="B24">
        <f t="shared" si="0"/>
        <v>23</v>
      </c>
      <c r="C24">
        <f t="shared" si="1"/>
        <v>1320</v>
      </c>
      <c r="D24">
        <f t="shared" si="2"/>
        <v>1380</v>
      </c>
      <c r="E24" s="5"/>
      <c r="F24">
        <f t="shared" si="3"/>
        <v>600</v>
      </c>
      <c r="G24">
        <f t="shared" si="3"/>
        <v>660</v>
      </c>
      <c r="H24" s="5"/>
      <c r="I24" s="1">
        <f t="shared" si="4"/>
        <v>0.83333333333333337</v>
      </c>
      <c r="J24" s="1">
        <f t="shared" si="4"/>
        <v>0.91666666666666663</v>
      </c>
      <c r="K24" s="5"/>
      <c r="L24" s="1">
        <f t="shared" si="5"/>
        <v>0.83333333333333337</v>
      </c>
      <c r="M24" s="1">
        <f t="shared" si="5"/>
        <v>0.91666666666666663</v>
      </c>
      <c r="N24" s="17"/>
      <c r="P24" s="12" t="s">
        <v>27</v>
      </c>
      <c r="Q24" s="10">
        <v>23</v>
      </c>
      <c r="R24" s="10">
        <v>0</v>
      </c>
      <c r="S24" s="68">
        <f t="shared" si="7"/>
        <v>0.95833333333333337</v>
      </c>
      <c r="T24" s="68"/>
      <c r="U24" s="69"/>
    </row>
    <row r="25" spans="1:21" ht="15.75" x14ac:dyDescent="0.25">
      <c r="A25">
        <f t="shared" si="6"/>
        <v>23</v>
      </c>
      <c r="B25">
        <f t="shared" si="0"/>
        <v>24</v>
      </c>
      <c r="C25">
        <f t="shared" si="1"/>
        <v>1380</v>
      </c>
      <c r="D25">
        <f t="shared" si="2"/>
        <v>1440</v>
      </c>
      <c r="E25" s="5"/>
      <c r="F25">
        <f t="shared" si="3"/>
        <v>660</v>
      </c>
      <c r="G25">
        <f t="shared" si="3"/>
        <v>720</v>
      </c>
      <c r="H25" s="5"/>
      <c r="I25" s="1">
        <f t="shared" si="4"/>
        <v>0.91666666666666663</v>
      </c>
      <c r="J25" s="1">
        <f t="shared" si="4"/>
        <v>1</v>
      </c>
      <c r="K25" s="5"/>
      <c r="L25" s="1">
        <f t="shared" si="5"/>
        <v>0.91666666666666663</v>
      </c>
      <c r="M25" s="1">
        <f t="shared" si="5"/>
        <v>1</v>
      </c>
      <c r="N25" s="17"/>
      <c r="P25" s="59" t="s">
        <v>21</v>
      </c>
      <c r="Q25" s="60"/>
      <c r="R25" s="60"/>
      <c r="S25" s="60"/>
      <c r="T25" s="60"/>
      <c r="U25" s="61"/>
    </row>
    <row r="26" spans="1:21" ht="15.75" thickBot="1" x14ac:dyDescent="0.3">
      <c r="E26" s="5"/>
      <c r="H26" s="5"/>
      <c r="I26" s="1"/>
      <c r="J26" s="1"/>
      <c r="K26" s="5"/>
      <c r="L26" s="1"/>
      <c r="M26" s="1"/>
      <c r="N26" s="17"/>
      <c r="P26" s="64" t="s">
        <v>26</v>
      </c>
      <c r="Q26" s="65"/>
      <c r="R26" s="65"/>
      <c r="S26" s="66">
        <f>ABS((1*60+0)/1440)</f>
        <v>4.1666666666666664E-2</v>
      </c>
      <c r="T26" s="66"/>
      <c r="U26" s="67"/>
    </row>
    <row r="27" spans="1:21" ht="15.75" thickBot="1" x14ac:dyDescent="0.3">
      <c r="A27" s="3"/>
      <c r="B27" s="15"/>
      <c r="C27" s="15"/>
      <c r="D27" s="15"/>
      <c r="E27" s="16"/>
      <c r="F27" s="15"/>
      <c r="G27" s="15"/>
      <c r="H27" s="16"/>
      <c r="I27" s="15"/>
      <c r="J27" s="15"/>
      <c r="K27" s="16"/>
      <c r="L27" s="15"/>
      <c r="M27" s="15"/>
      <c r="N27" s="16"/>
      <c r="P27" s="11" t="s">
        <v>16</v>
      </c>
      <c r="Q27" s="21" t="s">
        <v>19</v>
      </c>
      <c r="R27" s="21"/>
      <c r="S27" s="21" t="s">
        <v>22</v>
      </c>
      <c r="T27" s="21"/>
      <c r="U27" s="13" t="s">
        <v>24</v>
      </c>
    </row>
    <row r="28" spans="1:21" x14ac:dyDescent="0.25">
      <c r="P28" s="6" t="s">
        <v>17</v>
      </c>
      <c r="Q28" s="20">
        <f>S22</f>
        <v>0.99652777777777779</v>
      </c>
      <c r="R28" s="20"/>
      <c r="S28" s="20">
        <f>1-MIN(ABS(Q28-$S$26), 1-ABS(Q28-$S$26))</f>
        <v>0.95486111111111116</v>
      </c>
      <c r="T28" s="20"/>
      <c r="U28" s="14" t="s">
        <v>25</v>
      </c>
    </row>
    <row r="29" spans="1:21" x14ac:dyDescent="0.25">
      <c r="P29" s="6" t="s">
        <v>18</v>
      </c>
      <c r="Q29" s="20">
        <f>S23</f>
        <v>0.19791666666666666</v>
      </c>
      <c r="R29" s="20"/>
      <c r="S29" s="20">
        <f t="shared" ref="S29:S30" si="8">1-MIN(ABS(Q29-$S$26), 1-ABS(Q29-$S$26))</f>
        <v>0.84375</v>
      </c>
      <c r="T29" s="20"/>
      <c r="U29" s="14"/>
    </row>
    <row r="30" spans="1:21" ht="15.75" thickBot="1" x14ac:dyDescent="0.3">
      <c r="P30" s="8" t="s">
        <v>27</v>
      </c>
      <c r="Q30" s="22">
        <f>S24</f>
        <v>0.95833333333333337</v>
      </c>
      <c r="R30" s="22"/>
      <c r="S30" s="22">
        <f t="shared" si="8"/>
        <v>0.91666666666666674</v>
      </c>
      <c r="T30" s="22"/>
      <c r="U30" s="19"/>
    </row>
  </sheetData>
  <mergeCells count="20">
    <mergeCell ref="P25:U25"/>
    <mergeCell ref="S21:U21"/>
    <mergeCell ref="S22:U22"/>
    <mergeCell ref="S23:U23"/>
    <mergeCell ref="P26:R26"/>
    <mergeCell ref="S26:U26"/>
    <mergeCell ref="S24:U24"/>
    <mergeCell ref="P7:U9"/>
    <mergeCell ref="P11:U13"/>
    <mergeCell ref="P14:U15"/>
    <mergeCell ref="P17:U17"/>
    <mergeCell ref="P18:U20"/>
    <mergeCell ref="Q29:R29"/>
    <mergeCell ref="S27:T27"/>
    <mergeCell ref="S28:T28"/>
    <mergeCell ref="S29:T29"/>
    <mergeCell ref="Q30:R30"/>
    <mergeCell ref="S30:T30"/>
    <mergeCell ref="Q27:R27"/>
    <mergeCell ref="Q28:R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Tashiv</dc:creator>
  <cp:lastModifiedBy>Tashiv</cp:lastModifiedBy>
  <dcterms:created xsi:type="dcterms:W3CDTF">2017-08-15T10:53:56Z</dcterms:created>
  <dcterms:modified xsi:type="dcterms:W3CDTF">2017-08-30T11:18:20Z</dcterms:modified>
</cp:coreProperties>
</file>