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sk\Desktop\"/>
    </mc:Choice>
  </mc:AlternateContent>
  <xr:revisionPtr revIDLastSave="0" documentId="13_ncr:1_{F8CAE692-C672-4D44-8DFB-7D35B66AB79F}" xr6:coauthVersionLast="47" xr6:coauthVersionMax="47" xr10:uidLastSave="{00000000-0000-0000-0000-000000000000}"/>
  <bookViews>
    <workbookView xWindow="-1305" yWindow="0" windowWidth="20790" windowHeight="11520" activeTab="2" xr2:uid="{EC49BFE2-1C67-4DD5-912F-806943DF9635}"/>
  </bookViews>
  <sheets>
    <sheet name="Hoja2" sheetId="2" r:id="rId1"/>
    <sheet name="Hoja4" sheetId="4" r:id="rId2"/>
    <sheet name="Hoja1" sheetId="1" r:id="rId3"/>
    <sheet name="Hoja3" sheetId="3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O3" i="1"/>
  <c r="O4" i="1"/>
  <c r="O5" i="1"/>
  <c r="O6" i="1"/>
  <c r="O7" i="1"/>
  <c r="O2" i="1"/>
  <c r="B3" i="1"/>
  <c r="B4" i="1"/>
  <c r="B5" i="1"/>
  <c r="B6" i="1"/>
  <c r="B7" i="1"/>
  <c r="B2" i="1"/>
  <c r="C3" i="1"/>
  <c r="C4" i="1"/>
  <c r="C5" i="1"/>
  <c r="C6" i="1"/>
  <c r="C7" i="1"/>
  <c r="C2" i="1"/>
  <c r="G3" i="1"/>
  <c r="G4" i="1"/>
  <c r="G5" i="1"/>
  <c r="G6" i="1"/>
  <c r="G7" i="1"/>
  <c r="G2" i="1"/>
  <c r="D3" i="1"/>
  <c r="D4" i="1"/>
  <c r="D5" i="1"/>
  <c r="D6" i="1"/>
  <c r="D7" i="1"/>
  <c r="D2" i="1"/>
  <c r="R3" i="1"/>
  <c r="R4" i="1"/>
  <c r="R5" i="1"/>
  <c r="R6" i="1"/>
  <c r="R7" i="1"/>
  <c r="R2" i="1"/>
  <c r="I3" i="1"/>
  <c r="I4" i="1"/>
  <c r="I5" i="1"/>
  <c r="I6" i="1"/>
  <c r="I7" i="1"/>
  <c r="I2" i="1"/>
  <c r="F3" i="1"/>
  <c r="F4" i="1"/>
  <c r="F5" i="1"/>
  <c r="F6" i="1"/>
  <c r="F7" i="1"/>
  <c r="F2" i="1"/>
  <c r="M3" i="1"/>
  <c r="M4" i="1"/>
  <c r="M5" i="1"/>
  <c r="M6" i="1"/>
  <c r="M7" i="1"/>
  <c r="M2" i="1"/>
  <c r="Q3" i="1"/>
  <c r="Q4" i="1"/>
  <c r="Q5" i="1"/>
  <c r="Q6" i="1"/>
  <c r="Q7" i="1"/>
  <c r="Q2" i="1"/>
  <c r="N3" i="1"/>
  <c r="N4" i="1"/>
  <c r="N5" i="1"/>
  <c r="N6" i="1"/>
  <c r="N7" i="1"/>
  <c r="N2" i="1"/>
  <c r="L3" i="1"/>
  <c r="L4" i="1"/>
  <c r="L5" i="1"/>
  <c r="L6" i="1"/>
  <c r="L7" i="1"/>
  <c r="L2" i="1"/>
  <c r="P3" i="1"/>
  <c r="P4" i="1"/>
  <c r="P5" i="1"/>
  <c r="P6" i="1"/>
  <c r="P7" i="1"/>
  <c r="P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<sst xmlns="http://schemas.openxmlformats.org/spreadsheetml/2006/main" count="35" uniqueCount="34">
  <si>
    <t>n</t>
  </si>
  <si>
    <t>2^n</t>
  </si>
  <si>
    <t>n^2</t>
  </si>
  <si>
    <t>n^3</t>
  </si>
  <si>
    <t>n-n^3+7n^5</t>
  </si>
  <si>
    <t>n!</t>
  </si>
  <si>
    <t>(1/3)^n</t>
  </si>
  <si>
    <t>(3/2)^n</t>
  </si>
  <si>
    <t>Suma de n</t>
  </si>
  <si>
    <t>Suma de raiz</t>
  </si>
  <si>
    <t>Suma de nlogn</t>
  </si>
  <si>
    <t>Etiquetas de fila</t>
  </si>
  <si>
    <t>#¡NUM!</t>
  </si>
  <si>
    <t>Total general</t>
  </si>
  <si>
    <t>Suma de n^2</t>
  </si>
  <si>
    <t>Suma de n^3</t>
  </si>
  <si>
    <t>Suma de n-n^3+7n^5</t>
  </si>
  <si>
    <t>Suma de 6</t>
  </si>
  <si>
    <t>Suma de (3/2)^n</t>
  </si>
  <si>
    <t>Suma de (1/3)^n</t>
  </si>
  <si>
    <t>#¡DIV/0!</t>
  </si>
  <si>
    <t>Suma de (logn)^2</t>
  </si>
  <si>
    <t xml:space="preserve">Suma de ln n </t>
  </si>
  <si>
    <t>Suma de n^2+logn</t>
  </si>
  <si>
    <t>Suma de log n</t>
  </si>
  <si>
    <t>Suma de n^1/3+logn</t>
  </si>
  <si>
    <t>log(log(n))</t>
  </si>
  <si>
    <t>log(n)</t>
  </si>
  <si>
    <t>n*log(n)</t>
  </si>
  <si>
    <t>n^(1/3)+log(n)</t>
  </si>
  <si>
    <t>n/(log(n))</t>
  </si>
  <si>
    <t>log(n)^2</t>
  </si>
  <si>
    <t>raiz(n)</t>
  </si>
  <si>
    <t>n^2+log(n)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</si>
</sst>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[asd.xlsx]Hoja4!TablaDinámica29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129487"/>
        <c:axId val="2102141967"/>
      </c:barChart>
      <c:catAx>
        <c:axId val="210212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2141967"/>
        <c:crosses val="autoZero"/>
        <c:auto val="1"/>
        <c:lblAlgn val="ctr"/>
        <c:lblOffset val="100"/>
        <c:noMultiLvlLbl val="0"/>
      </c:catAx>
      <c:valAx>
        <c:axId val="21021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21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653690642295905E-2"/>
          <c:y val="9.4695505349405573E-2"/>
          <c:w val="0.7885803261400679"/>
          <c:h val="0.74841861885442573"/>
        </c:manualLayout>
      </c:layout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Hoja1!$A$2:$A$4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A-44D0-A2D9-8FD8585F17F9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(1/3)^n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Hoja1!$B$2:$B$4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1.6935087808430282E-5</c:v>
                </c:pt>
                <c:pt idx="2">
                  <c:v>2.8679719907924403E-10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A-44D0-A2D9-8FD8585F17F9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log(log(n))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Hoja1!$C$2:$C$4</c:f>
              <c:numCache>
                <c:formatCode>General</c:formatCode>
                <c:ptCount val="3"/>
                <c:pt idx="0">
                  <c:v>0</c:v>
                </c:pt>
                <c:pt idx="1">
                  <c:v>0.83403244524795594</c:v>
                </c:pt>
                <c:pt idx="2">
                  <c:v>1.0971887003649488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A-44D0-A2D9-8FD8585F17F9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log(n)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Hoja1!$D$2:$D$4</c:f>
              <c:numCache>
                <c:formatCode>General</c:formatCode>
                <c:ptCount val="3"/>
                <c:pt idx="0">
                  <c:v>0</c:v>
                </c:pt>
                <c:pt idx="1">
                  <c:v>2.3025850929940459</c:v>
                </c:pt>
                <c:pt idx="2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A-44D0-A2D9-8FD8585F17F9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n*log(n)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Hoja1!$E$2:$E$4</c:f>
              <c:numCache>
                <c:formatCode>General</c:formatCode>
                <c:ptCount val="3"/>
                <c:pt idx="0">
                  <c:v>0</c:v>
                </c:pt>
                <c:pt idx="1">
                  <c:v>23.025850929940461</c:v>
                </c:pt>
                <c:pt idx="2">
                  <c:v>59.914645471079815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A-44D0-A2D9-8FD8585F17F9}"/>
            </c:ext>
          </c:extLst>
        </c:ser>
        <c:ser>
          <c:idx val="5"/>
          <c:order val="5"/>
          <c:tx>
            <c:strRef>
              <c:f>Hoja1!$F$1</c:f>
              <c:strCache>
                <c:ptCount val="1"/>
                <c:pt idx="0">
                  <c:v>n^(1/3)+log(n)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Hoja1!$F$2:$F$4</c:f>
              <c:numCache>
                <c:formatCode>General</c:formatCode>
                <c:ptCount val="3"/>
                <c:pt idx="0">
                  <c:v>1</c:v>
                </c:pt>
                <c:pt idx="1">
                  <c:v>4.4570197830259293</c:v>
                </c:pt>
                <c:pt idx="2">
                  <c:v>5.7101498901488972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A-44D0-A2D9-8FD8585F17F9}"/>
            </c:ext>
          </c:extLst>
        </c:ser>
        <c:ser>
          <c:idx val="6"/>
          <c:order val="6"/>
          <c:tx>
            <c:strRef>
              <c:f>Hoja1!$G$1</c:f>
              <c:strCache>
                <c:ptCount val="1"/>
                <c:pt idx="0">
                  <c:v>n/(log(n))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Hoja1!$G$2:$G$4</c:f>
              <c:numCache>
                <c:formatCode>General</c:formatCode>
                <c:ptCount val="3"/>
                <c:pt idx="0">
                  <c:v>0</c:v>
                </c:pt>
                <c:pt idx="1">
                  <c:v>4.3429448190325175</c:v>
                </c:pt>
                <c:pt idx="2">
                  <c:v>6.6761640139066811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6A-44D0-A2D9-8FD8585F17F9}"/>
            </c:ext>
          </c:extLst>
        </c:ser>
        <c:ser>
          <c:idx val="7"/>
          <c:order val="7"/>
          <c:tx>
            <c:strRef>
              <c:f>Hoja1!$H$1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Hoja1!$H$2:$H$4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6A-44D0-A2D9-8FD8585F17F9}"/>
            </c:ext>
          </c:extLst>
        </c:ser>
        <c:ser>
          <c:idx val="8"/>
          <c:order val="8"/>
          <c:tx>
            <c:strRef>
              <c:f>Hoja1!$I$1</c:f>
              <c:strCache>
                <c:ptCount val="1"/>
                <c:pt idx="0">
                  <c:v>log(n)^2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Hoja1!$I$2:$I$4</c:f>
              <c:numCache>
                <c:formatCode>General</c:formatCode>
                <c:ptCount val="3"/>
                <c:pt idx="0">
                  <c:v>0</c:v>
                </c:pt>
                <c:pt idx="1">
                  <c:v>5.3018981104783993</c:v>
                </c:pt>
                <c:pt idx="2">
                  <c:v>8.9744118548129634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6A-44D0-A2D9-8FD8585F17F9}"/>
            </c:ext>
          </c:extLst>
        </c:ser>
        <c:ser>
          <c:idx val="9"/>
          <c:order val="9"/>
          <c:tx>
            <c:strRef>
              <c:f>Hoja1!$J$1</c:f>
              <c:strCache>
                <c:ptCount val="1"/>
                <c:pt idx="0">
                  <c:v>raiz(n)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Hoja1!$J$2:$J$4</c:f>
              <c:numCache>
                <c:formatCode>General</c:formatCode>
                <c:ptCount val="3"/>
                <c:pt idx="0">
                  <c:v>1</c:v>
                </c:pt>
                <c:pt idx="1">
                  <c:v>3.1622776601683795</c:v>
                </c:pt>
                <c:pt idx="2">
                  <c:v>4.4721359549995796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6A-44D0-A2D9-8FD8585F17F9}"/>
            </c:ext>
          </c:extLst>
        </c:ser>
        <c:ser>
          <c:idx val="10"/>
          <c:order val="10"/>
          <c:tx>
            <c:strRef>
              <c:f>Hoja1!$K$1</c:f>
              <c:strCache>
                <c:ptCount val="1"/>
                <c:pt idx="0">
                  <c:v>6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Hoja1!$K$2:$K$4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6A-44D0-A2D9-8FD8585F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35855"/>
        <c:axId val="176536335"/>
        <c:extLst>
          <c:ext xmlns:c15="http://schemas.microsoft.com/office/drawing/2012/chart" uri="{02D57815-91ED-43cb-92C2-25804820EDAC}"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Hoja1!$L$1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86A-44D0-A2D9-8FD8585F17F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Hoja1!$M$1</c15:sqref>
                        </c15:formulaRef>
                      </c:ext>
                    </c:extLst>
                    <c:strCache>
                      <c:ptCount val="1"/>
                      <c:pt idx="0">
                        <c:v>n^2+log(n)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102.30258509299405</c:v>
                      </c:pt>
                      <c:pt idx="2">
                        <c:v>402.99573227355398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6A-44D0-A2D9-8FD8585F17F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Hoja1!$N$1</c15:sqref>
                        </c15:formulaRef>
                      </c:ext>
                    </c:extLst>
                    <c:strCache>
                      <c:ptCount val="1"/>
                      <c:pt idx="0">
                        <c:v>n^3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Hoja1!$N$2:$N$4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1000</c:v>
                      </c:pt>
                      <c:pt idx="2">
                        <c:v>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6A-44D0-A2D9-8FD8585F17F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Hoja1!$P$1</c15:sqref>
                        </c15:formulaRef>
                      </c:ext>
                    </c:extLst>
                    <c:strCache>
                      <c:ptCount val="1"/>
                      <c:pt idx="0">
                        <c:v>2^n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1024</c:v>
                      </c:pt>
                      <c:pt idx="2">
                        <c:v>1048576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6A-44D0-A2D9-8FD8585F17F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Hoja1!$O$1</c15:sqref>
                        </c15:formulaRef>
                      </c:ext>
                    </c:extLst>
                    <c:strCache>
                      <c:ptCount val="1"/>
                      <c:pt idx="0">
                        <c:v>(3/2)^n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Hoja1!$O$2:$O$4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</c:v>
                      </c:pt>
                      <c:pt idx="1">
                        <c:v>57.6650390625</c:v>
                      </c:pt>
                      <c:pt idx="2">
                        <c:v>3325.2567300796509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6A-44D0-A2D9-8FD8585F17F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Hoja1!$Q$1</c15:sqref>
                        </c15:formulaRef>
                      </c:ext>
                    </c:extLst>
                    <c:strCache>
                      <c:ptCount val="1"/>
                      <c:pt idx="0">
                        <c:v>n-n^3+7n^5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Hoja1!$Q$2:$Q$4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</c:v>
                      </c:pt>
                      <c:pt idx="1">
                        <c:v>699010</c:v>
                      </c:pt>
                      <c:pt idx="2">
                        <c:v>22392020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6A-44D0-A2D9-8FD8585F17F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Hoja1!$R$1</c15:sqref>
                        </c15:formulaRef>
                      </c:ext>
                    </c:extLst>
                    <c:strCache>
                      <c:ptCount val="1"/>
                      <c:pt idx="0">
                        <c:v>n!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Hoja1!$R$2:$R$4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3628800</c:v>
                      </c:pt>
                      <c:pt idx="2">
                        <c:v>2.43290200817664E+18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6A-44D0-A2D9-8FD8585F17F9}"/>
                  </c:ext>
                </c:extLst>
              </c15:ser>
            </c15:filteredLineSeries>
          </c:ext>
        </c:extLst>
      </c:lineChart>
      <c:catAx>
        <c:axId val="1765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536335"/>
        <c:crosses val="autoZero"/>
        <c:auto val="1"/>
        <c:lblAlgn val="ctr"/>
        <c:lblOffset val="100"/>
        <c:noMultiLvlLbl val="0"/>
      </c:catAx>
      <c:valAx>
        <c:axId val="17653633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5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4309481229345526E-2"/>
          <c:y val="0.10966148592195769"/>
          <c:w val="0.97734630922618182"/>
          <c:h val="0.74841861885442573"/>
        </c:manualLayout>
      </c:layout>
      <c:lineChart>
        <c:grouping val="standard"/>
        <c:varyColors val="0"/>
        <c:ser>
          <c:idx val="11"/>
          <c:order val="11"/>
          <c:tx>
            <c:strRef>
              <c:f>Hoja1!$L$1</c:f>
              <c:strCache>
                <c:ptCount val="1"/>
                <c:pt idx="0">
                  <c:v>n^2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Hoja1!$L$2:$L$4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400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FF36-4096-84FC-EE641FD2B61A}"/>
            </c:ext>
          </c:extLst>
        </c:ser>
        <c:ser>
          <c:idx val="12"/>
          <c:order val="12"/>
          <c:tx>
            <c:strRef>
              <c:f>Hoja1!$M$1</c:f>
              <c:strCache>
                <c:ptCount val="1"/>
                <c:pt idx="0">
                  <c:v>n^2+log(n)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Hoja1!$M$2:$M$4</c:f>
              <c:numCache>
                <c:formatCode>General</c:formatCode>
                <c:ptCount val="3"/>
                <c:pt idx="0">
                  <c:v>1</c:v>
                </c:pt>
                <c:pt idx="1">
                  <c:v>102.30258509299405</c:v>
                </c:pt>
                <c:pt idx="2">
                  <c:v>402.99573227355398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FF36-4096-84FC-EE641FD2B61A}"/>
            </c:ext>
          </c:extLst>
        </c:ser>
        <c:ser>
          <c:idx val="13"/>
          <c:order val="13"/>
          <c:tx>
            <c:strRef>
              <c:f>Hoja1!$N$1</c:f>
              <c:strCache>
                <c:ptCount val="1"/>
                <c:pt idx="0">
                  <c:v>n^3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Hoja1!$N$2:$N$4</c:f>
              <c:numCache>
                <c:formatCode>General</c:formatCode>
                <c:ptCount val="3"/>
                <c:pt idx="0">
                  <c:v>1</c:v>
                </c:pt>
                <c:pt idx="1">
                  <c:v>1000</c:v>
                </c:pt>
                <c:pt idx="2">
                  <c:v>8000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FF36-4096-84FC-EE641FD2B61A}"/>
            </c:ext>
          </c:extLst>
        </c:ser>
        <c:ser>
          <c:idx val="14"/>
          <c:order val="14"/>
          <c:tx>
            <c:strRef>
              <c:f>Hoja1!$P$1</c:f>
              <c:strCache>
                <c:ptCount val="1"/>
                <c:pt idx="0">
                  <c:v>2^n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Hoja1!$P$2:$P$4</c:f>
              <c:numCache>
                <c:formatCode>General</c:formatCode>
                <c:ptCount val="3"/>
                <c:pt idx="0">
                  <c:v>2</c:v>
                </c:pt>
                <c:pt idx="1">
                  <c:v>1024</c:v>
                </c:pt>
                <c:pt idx="2">
                  <c:v>1048576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FF36-4096-84FC-EE641FD2B61A}"/>
            </c:ext>
          </c:extLst>
        </c:ser>
        <c:ser>
          <c:idx val="15"/>
          <c:order val="15"/>
          <c:tx>
            <c:strRef>
              <c:f>Hoja1!$O$1</c:f>
              <c:strCache>
                <c:ptCount val="1"/>
                <c:pt idx="0">
                  <c:v>(3/2)^n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Hoja1!$O$2:$O$4</c:f>
              <c:numCache>
                <c:formatCode>General</c:formatCode>
                <c:ptCount val="3"/>
                <c:pt idx="0">
                  <c:v>1.5</c:v>
                </c:pt>
                <c:pt idx="1">
                  <c:v>57.6650390625</c:v>
                </c:pt>
                <c:pt idx="2">
                  <c:v>3325.2567300796509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FF36-4096-84FC-EE641FD2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35855"/>
        <c:axId val="176536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36-4096-84FC-EE641FD2B61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(1/3)^n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0.33333333333333331</c:v>
                      </c:pt>
                      <c:pt idx="1">
                        <c:v>1.6935087808430282E-5</c:v>
                      </c:pt>
                      <c:pt idx="2">
                        <c:v>2.8679719907924403E-10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36-4096-84FC-EE641FD2B61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log(log(n))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0.83403244524795594</c:v>
                      </c:pt>
                      <c:pt idx="2">
                        <c:v>1.0971887003649488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36-4096-84FC-EE641FD2B6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log(n)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2.3025850929940459</c:v>
                      </c:pt>
                      <c:pt idx="2">
                        <c:v>2.9957322735539909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36-4096-84FC-EE641FD2B61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n*log(n)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23.025850929940461</c:v>
                      </c:pt>
                      <c:pt idx="2">
                        <c:v>59.914645471079815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36-4096-84FC-EE641FD2B6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n^(1/3)+log(n)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4.4570197830259293</c:v>
                      </c:pt>
                      <c:pt idx="2">
                        <c:v>5.7101498901488972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36-4096-84FC-EE641FD2B6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n/(log(n))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4.3429448190325175</c:v>
                      </c:pt>
                      <c:pt idx="2">
                        <c:v>6.6761640139066811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36-4096-84FC-EE641FD2B6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Hoja1!$H$2:$H$4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36-4096-84FC-EE641FD2B61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Hoja1!$I$1</c15:sqref>
                        </c15:formulaRef>
                      </c:ext>
                    </c:extLst>
                    <c:strCache>
                      <c:ptCount val="1"/>
                      <c:pt idx="0">
                        <c:v>log(n)^2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5.3018981104783993</c:v>
                      </c:pt>
                      <c:pt idx="2">
                        <c:v>8.9744118548129634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36-4096-84FC-EE641FD2B6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Hoja1!$J$1</c15:sqref>
                        </c15:formulaRef>
                      </c:ext>
                    </c:extLst>
                    <c:strCache>
                      <c:ptCount val="1"/>
                      <c:pt idx="0">
                        <c:v>raiz(n)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3.1622776601683795</c:v>
                      </c:pt>
                      <c:pt idx="2">
                        <c:v>4.4721359549995796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36-4096-84FC-EE641FD2B61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Hoja1!$K$2:$K$4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36-4096-84FC-EE641FD2B61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Hoja1!$Q$1</c15:sqref>
                        </c15:formulaRef>
                      </c:ext>
                    </c:extLst>
                    <c:strCache>
                      <c:ptCount val="1"/>
                      <c:pt idx="0">
                        <c:v>n-n^3+7n^5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Hoja1!$Q$2:$Q$4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</c:v>
                      </c:pt>
                      <c:pt idx="1">
                        <c:v>699010</c:v>
                      </c:pt>
                      <c:pt idx="2">
                        <c:v>22392020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F36-4096-84FC-EE641FD2B61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Hoja1!$R$1</c15:sqref>
                        </c15:formulaRef>
                      </c:ext>
                    </c:extLst>
                    <c:strCache>
                      <c:ptCount val="1"/>
                      <c:pt idx="0">
                        <c:v>n!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Hoja1!$R$2:$R$4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3628800</c:v>
                      </c:pt>
                      <c:pt idx="2">
                        <c:v>2.43290200817664E+18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F36-4096-84FC-EE641FD2B61A}"/>
                  </c:ext>
                </c:extLst>
              </c15:ser>
            </c15:filteredLineSeries>
          </c:ext>
        </c:extLst>
      </c:lineChart>
      <c:catAx>
        <c:axId val="1765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536335"/>
        <c:crosses val="autoZero"/>
        <c:auto val="1"/>
        <c:lblAlgn val="ctr"/>
        <c:lblOffset val="100"/>
        <c:noMultiLvlLbl val="0"/>
      </c:catAx>
      <c:valAx>
        <c:axId val="176536335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5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653690642295905E-2"/>
          <c:y val="9.4695505349405573E-2"/>
          <c:w val="0.97734630922618182"/>
          <c:h val="0.74841861885442573"/>
        </c:manualLayout>
      </c:layout>
      <c:lineChart>
        <c:grouping val="standard"/>
        <c:varyColors val="0"/>
        <c:ser>
          <c:idx val="16"/>
          <c:order val="16"/>
          <c:tx>
            <c:strRef>
              <c:f>Hoja1!$Q$1</c:f>
              <c:strCache>
                <c:ptCount val="1"/>
                <c:pt idx="0">
                  <c:v>n-n^3+7n^5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Hoja1!$Q$2:$Q$4</c:f>
              <c:numCache>
                <c:formatCode>General</c:formatCode>
                <c:ptCount val="3"/>
                <c:pt idx="0">
                  <c:v>7</c:v>
                </c:pt>
                <c:pt idx="1">
                  <c:v>699010</c:v>
                </c:pt>
                <c:pt idx="2">
                  <c:v>22392020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0-0868-4E29-BE66-B121853C17A4}"/>
            </c:ext>
          </c:extLst>
        </c:ser>
        <c:ser>
          <c:idx val="17"/>
          <c:order val="17"/>
          <c:tx>
            <c:strRef>
              <c:f>Hoja1!$R$1</c:f>
              <c:strCache>
                <c:ptCount val="1"/>
                <c:pt idx="0">
                  <c:v>n!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Hoja1!$R$2:$R$4</c:f>
              <c:numCache>
                <c:formatCode>General</c:formatCode>
                <c:ptCount val="3"/>
                <c:pt idx="0">
                  <c:v>1</c:v>
                </c:pt>
                <c:pt idx="1">
                  <c:v>3628800</c:v>
                </c:pt>
                <c:pt idx="2">
                  <c:v>2.43290200817664E+18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1-0868-4E29-BE66-B121853C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35855"/>
        <c:axId val="176536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868-4E29-BE66-B121853C17A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(1/3)^n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0.33333333333333331</c:v>
                      </c:pt>
                      <c:pt idx="1">
                        <c:v>1.6935087808430282E-5</c:v>
                      </c:pt>
                      <c:pt idx="2">
                        <c:v>2.8679719907924403E-10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68-4E29-BE66-B121853C17A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log(log(n))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0.83403244524795594</c:v>
                      </c:pt>
                      <c:pt idx="2">
                        <c:v>1.0971887003649488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68-4E29-BE66-B121853C17A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log(n)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2.3025850929940459</c:v>
                      </c:pt>
                      <c:pt idx="2">
                        <c:v>2.9957322735539909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68-4E29-BE66-B121853C17A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n*log(n)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23.025850929940461</c:v>
                      </c:pt>
                      <c:pt idx="2">
                        <c:v>59.914645471079815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68-4E29-BE66-B121853C17A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n^(1/3)+log(n)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4.4570197830259293</c:v>
                      </c:pt>
                      <c:pt idx="2">
                        <c:v>5.7101498901488972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68-4E29-BE66-B121853C17A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n/(log(n))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4.3429448190325175</c:v>
                      </c:pt>
                      <c:pt idx="2">
                        <c:v>6.6761640139066811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68-4E29-BE66-B121853C17A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Hoja1!$H$2:$H$4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68-4E29-BE66-B121853C17A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Hoja1!$I$1</c15:sqref>
                        </c15:formulaRef>
                      </c:ext>
                    </c:extLst>
                    <c:strCache>
                      <c:ptCount val="1"/>
                      <c:pt idx="0">
                        <c:v>log(n)^2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5.3018981104783993</c:v>
                      </c:pt>
                      <c:pt idx="2">
                        <c:v>8.9744118548129634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868-4E29-BE66-B121853C17A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Hoja1!$J$1</c15:sqref>
                        </c15:formulaRef>
                      </c:ext>
                    </c:extLst>
                    <c:strCache>
                      <c:ptCount val="1"/>
                      <c:pt idx="0">
                        <c:v>raiz(n)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3.1622776601683795</c:v>
                      </c:pt>
                      <c:pt idx="2">
                        <c:v>4.4721359549995796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868-4E29-BE66-B121853C17A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Hoja1!$K$2:$K$4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868-4E29-BE66-B121853C17A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Hoja1!$L$1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868-4E29-BE66-B121853C17A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Hoja1!$M$1</c15:sqref>
                        </c15:formulaRef>
                      </c:ext>
                    </c:extLst>
                    <c:strCache>
                      <c:ptCount val="1"/>
                      <c:pt idx="0">
                        <c:v>n^2+log(n)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102.30258509299405</c:v>
                      </c:pt>
                      <c:pt idx="2">
                        <c:v>402.99573227355398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68-4E29-BE66-B121853C17A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Hoja1!$N$1</c15:sqref>
                        </c15:formulaRef>
                      </c:ext>
                    </c:extLst>
                    <c:strCache>
                      <c:ptCount val="1"/>
                      <c:pt idx="0">
                        <c:v>n^3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Hoja1!$N$2:$N$4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1000</c:v>
                      </c:pt>
                      <c:pt idx="2">
                        <c:v>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68-4E29-BE66-B121853C17A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Hoja1!$P$1</c15:sqref>
                        </c15:formulaRef>
                      </c:ext>
                    </c:extLst>
                    <c:strCache>
                      <c:ptCount val="1"/>
                      <c:pt idx="0">
                        <c:v>2^n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1024</c:v>
                      </c:pt>
                      <c:pt idx="2">
                        <c:v>1048576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68-4E29-BE66-B121853C17A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Hoja1!$O$1</c15:sqref>
                        </c15:formulaRef>
                      </c:ext>
                    </c:extLst>
                    <c:strCache>
                      <c:ptCount val="1"/>
                      <c:pt idx="0">
                        <c:v>(3/2)^n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Hoja1!$O$2:$O$4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</c:v>
                      </c:pt>
                      <c:pt idx="1">
                        <c:v>57.6650390625</c:v>
                      </c:pt>
                      <c:pt idx="2">
                        <c:v>3325.2567300796509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868-4E29-BE66-B121853C17A4}"/>
                  </c:ext>
                </c:extLst>
              </c15:ser>
            </c15:filteredLineSeries>
          </c:ext>
        </c:extLst>
      </c:lineChart>
      <c:catAx>
        <c:axId val="1765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536335"/>
        <c:crosses val="autoZero"/>
        <c:auto val="1"/>
        <c:lblAlgn val="ctr"/>
        <c:lblOffset val="100"/>
        <c:noMultiLvlLbl val="0"/>
      </c:catAx>
      <c:valAx>
        <c:axId val="176536335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5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[asd.xlsx]Hoja3!TablaDinámica5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Suma de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Hoja3!$B$2:$B$15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4-48CD-AFDA-E61772E10A4F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Suma de n^2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Hoja3!$C$2:$C$15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4-48CD-AFDA-E61772E10A4F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Suma de n^3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Hoja3!$D$2:$D$15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4096</c:v>
                </c:pt>
                <c:pt idx="5">
                  <c:v>32768</c:v>
                </c:pt>
                <c:pt idx="6">
                  <c:v>262144</c:v>
                </c:pt>
                <c:pt idx="7">
                  <c:v>2097152</c:v>
                </c:pt>
                <c:pt idx="8">
                  <c:v>16777216</c:v>
                </c:pt>
                <c:pt idx="9">
                  <c:v>134217728</c:v>
                </c:pt>
                <c:pt idx="10">
                  <c:v>1073741824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54-48CD-AFDA-E61772E10A4F}"/>
            </c:ext>
          </c:extLst>
        </c:ser>
        <c:ser>
          <c:idx val="3"/>
          <c:order val="3"/>
          <c:tx>
            <c:strRef>
              <c:f>Hoja3!$E$1</c:f>
              <c:strCache>
                <c:ptCount val="1"/>
                <c:pt idx="0">
                  <c:v>Suma de raiz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Hoja3!$E$2:$E$15</c:f>
              <c:numCache>
                <c:formatCode>General</c:formatCode>
                <c:ptCount val="11"/>
                <c:pt idx="0">
                  <c:v>1</c:v>
                </c:pt>
                <c:pt idx="1">
                  <c:v>1.4142135623730951</c:v>
                </c:pt>
                <c:pt idx="2">
                  <c:v>2</c:v>
                </c:pt>
                <c:pt idx="3">
                  <c:v>2.8284271247461903</c:v>
                </c:pt>
                <c:pt idx="4">
                  <c:v>4</c:v>
                </c:pt>
                <c:pt idx="5">
                  <c:v>5.6568542494923806</c:v>
                </c:pt>
                <c:pt idx="6">
                  <c:v>8</c:v>
                </c:pt>
                <c:pt idx="7">
                  <c:v>11.313708498984761</c:v>
                </c:pt>
                <c:pt idx="8">
                  <c:v>16</c:v>
                </c:pt>
                <c:pt idx="9">
                  <c:v>22.627416997969522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54-48CD-AFDA-E61772E10A4F}"/>
            </c:ext>
          </c:extLst>
        </c:ser>
        <c:ser>
          <c:idx val="4"/>
          <c:order val="4"/>
          <c:tx>
            <c:strRef>
              <c:f>Hoja3!$F$1</c:f>
              <c:strCache>
                <c:ptCount val="1"/>
                <c:pt idx="0">
                  <c:v>Suma de nlogn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Hoja3!$F$2:$F$15</c:f>
              <c:numCache>
                <c:formatCode>General</c:formatCode>
                <c:ptCount val="11"/>
                <c:pt idx="0">
                  <c:v>0</c:v>
                </c:pt>
                <c:pt idx="1">
                  <c:v>1.3862943611198906</c:v>
                </c:pt>
                <c:pt idx="2">
                  <c:v>5.5451774444795623</c:v>
                </c:pt>
                <c:pt idx="3">
                  <c:v>16.635532333438686</c:v>
                </c:pt>
                <c:pt idx="4">
                  <c:v>44.361419555836498</c:v>
                </c:pt>
                <c:pt idx="5">
                  <c:v>110.90354888959125</c:v>
                </c:pt>
                <c:pt idx="6">
                  <c:v>266.16851733501898</c:v>
                </c:pt>
                <c:pt idx="7">
                  <c:v>621.05987378171096</c:v>
                </c:pt>
                <c:pt idx="8">
                  <c:v>1419.5654257867679</c:v>
                </c:pt>
                <c:pt idx="9">
                  <c:v>3194.0222080202279</c:v>
                </c:pt>
                <c:pt idx="10">
                  <c:v>7097.82712893384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54-48CD-AFDA-E61772E10A4F}"/>
            </c:ext>
          </c:extLst>
        </c:ser>
        <c:ser>
          <c:idx val="5"/>
          <c:order val="5"/>
          <c:tx>
            <c:strRef>
              <c:f>Hoja3!$G$1</c:f>
              <c:strCache>
                <c:ptCount val="1"/>
                <c:pt idx="0">
                  <c:v>Suma de n-n^3+7n^5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Hoja3!$G$2:$G$15</c:f>
              <c:numCache>
                <c:formatCode>General</c:formatCode>
                <c:ptCount val="11"/>
                <c:pt idx="0">
                  <c:v>7</c:v>
                </c:pt>
                <c:pt idx="1">
                  <c:v>218</c:v>
                </c:pt>
                <c:pt idx="2">
                  <c:v>7108</c:v>
                </c:pt>
                <c:pt idx="3">
                  <c:v>228872</c:v>
                </c:pt>
                <c:pt idx="4">
                  <c:v>7335952</c:v>
                </c:pt>
                <c:pt idx="5">
                  <c:v>234848288</c:v>
                </c:pt>
                <c:pt idx="6">
                  <c:v>7515930688</c:v>
                </c:pt>
                <c:pt idx="7">
                  <c:v>240516071552</c:v>
                </c:pt>
                <c:pt idx="8">
                  <c:v>7696564617472</c:v>
                </c:pt>
                <c:pt idx="9">
                  <c:v>246290470404608</c:v>
                </c:pt>
                <c:pt idx="10">
                  <c:v>7881298274157568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54-48CD-AFDA-E61772E10A4F}"/>
            </c:ext>
          </c:extLst>
        </c:ser>
        <c:ser>
          <c:idx val="6"/>
          <c:order val="6"/>
          <c:tx>
            <c:strRef>
              <c:f>Hoja3!$H$1</c:f>
              <c:strCache>
                <c:ptCount val="1"/>
                <c:pt idx="0">
                  <c:v>Suma de n^2+logn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Hoja3!$H$2:$H$15</c:f>
              <c:numCache>
                <c:formatCode>General</c:formatCode>
                <c:ptCount val="11"/>
                <c:pt idx="0">
                  <c:v>1</c:v>
                </c:pt>
                <c:pt idx="1">
                  <c:v>4.6931471805599454</c:v>
                </c:pt>
                <c:pt idx="2">
                  <c:v>17.386294361119891</c:v>
                </c:pt>
                <c:pt idx="3">
                  <c:v>66.079441541679842</c:v>
                </c:pt>
                <c:pt idx="4">
                  <c:v>258.77258872223979</c:v>
                </c:pt>
                <c:pt idx="5">
                  <c:v>1027.4657359027997</c:v>
                </c:pt>
                <c:pt idx="6">
                  <c:v>4100.1588830833598</c:v>
                </c:pt>
                <c:pt idx="7">
                  <c:v>16388.852030263919</c:v>
                </c:pt>
                <c:pt idx="8">
                  <c:v>65541.545177444481</c:v>
                </c:pt>
                <c:pt idx="9">
                  <c:v>262150.23832462507</c:v>
                </c:pt>
                <c:pt idx="10">
                  <c:v>1048582.9314718056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54-48CD-AFDA-E61772E10A4F}"/>
            </c:ext>
          </c:extLst>
        </c:ser>
        <c:ser>
          <c:idx val="7"/>
          <c:order val="7"/>
          <c:tx>
            <c:strRef>
              <c:f>Hoja3!$I$1</c:f>
              <c:strCache>
                <c:ptCount val="1"/>
                <c:pt idx="0">
                  <c:v>Suma de log 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Hoja3!$I$2:$I$15</c:f>
              <c:numCache>
                <c:formatCode>General</c:formatCode>
                <c:ptCount val="11"/>
                <c:pt idx="0">
                  <c:v>0</c:v>
                </c:pt>
                <c:pt idx="1">
                  <c:v>0.69314718055994529</c:v>
                </c:pt>
                <c:pt idx="2">
                  <c:v>1.3862943611198906</c:v>
                </c:pt>
                <c:pt idx="3">
                  <c:v>2.0794415416798357</c:v>
                </c:pt>
                <c:pt idx="4">
                  <c:v>2.7725887222397811</c:v>
                </c:pt>
                <c:pt idx="5">
                  <c:v>3.4657359027997265</c:v>
                </c:pt>
                <c:pt idx="6">
                  <c:v>4.1588830833596715</c:v>
                </c:pt>
                <c:pt idx="7">
                  <c:v>4.8520302639196169</c:v>
                </c:pt>
                <c:pt idx="8">
                  <c:v>5.5451774444795623</c:v>
                </c:pt>
                <c:pt idx="9">
                  <c:v>6.2383246250395077</c:v>
                </c:pt>
                <c:pt idx="10">
                  <c:v>6.9314718055994531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54-48CD-AFDA-E61772E10A4F}"/>
            </c:ext>
          </c:extLst>
        </c:ser>
        <c:ser>
          <c:idx val="8"/>
          <c:order val="8"/>
          <c:tx>
            <c:strRef>
              <c:f>Hoja3!$J$1</c:f>
              <c:strCache>
                <c:ptCount val="1"/>
                <c:pt idx="0">
                  <c:v>Suma de n^1/3+logn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Hoja3!$J$2:$J$15</c:f>
              <c:numCache>
                <c:formatCode>General</c:formatCode>
                <c:ptCount val="11"/>
                <c:pt idx="0">
                  <c:v>1</c:v>
                </c:pt>
                <c:pt idx="1">
                  <c:v>1.9530682304548184</c:v>
                </c:pt>
                <c:pt idx="2">
                  <c:v>2.9736954130880902</c:v>
                </c:pt>
                <c:pt idx="3">
                  <c:v>4.0794415416798353</c:v>
                </c:pt>
                <c:pt idx="4">
                  <c:v>5.2924308220295266</c:v>
                </c:pt>
                <c:pt idx="5">
                  <c:v>6.6405380067361257</c:v>
                </c:pt>
                <c:pt idx="6">
                  <c:v>8.1588830833596706</c:v>
                </c:pt>
                <c:pt idx="7">
                  <c:v>9.8917144634991097</c:v>
                </c:pt>
                <c:pt idx="8">
                  <c:v>11.894781652352361</c:v>
                </c:pt>
                <c:pt idx="9">
                  <c:v>14.238324625039507</c:v>
                </c:pt>
                <c:pt idx="10">
                  <c:v>17.010840204758438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54-48CD-AFDA-E61772E10A4F}"/>
            </c:ext>
          </c:extLst>
        </c:ser>
        <c:ser>
          <c:idx val="9"/>
          <c:order val="9"/>
          <c:tx>
            <c:strRef>
              <c:f>Hoja3!$K$1</c:f>
              <c:strCache>
                <c:ptCount val="1"/>
                <c:pt idx="0">
                  <c:v>Suma de (logn)^2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Hoja3!$K$2:$K$15</c:f>
              <c:numCache>
                <c:formatCode>General</c:formatCode>
                <c:ptCount val="11"/>
                <c:pt idx="0">
                  <c:v>0</c:v>
                </c:pt>
                <c:pt idx="1">
                  <c:v>0.48045301391820139</c:v>
                </c:pt>
                <c:pt idx="2">
                  <c:v>1.9218120556728056</c:v>
                </c:pt>
                <c:pt idx="3">
                  <c:v>4.3240771252638117</c:v>
                </c:pt>
                <c:pt idx="4">
                  <c:v>7.6872482226912222</c:v>
                </c:pt>
                <c:pt idx="5">
                  <c:v>12.011325347955035</c:v>
                </c:pt>
                <c:pt idx="6">
                  <c:v>17.296308501055247</c:v>
                </c:pt>
                <c:pt idx="7">
                  <c:v>23.542197681991865</c:v>
                </c:pt>
                <c:pt idx="8">
                  <c:v>30.748992890764889</c:v>
                </c:pt>
                <c:pt idx="9">
                  <c:v>38.916694127374313</c:v>
                </c:pt>
                <c:pt idx="10">
                  <c:v>48.045301391820139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54-48CD-AFDA-E61772E10A4F}"/>
            </c:ext>
          </c:extLst>
        </c:ser>
        <c:ser>
          <c:idx val="10"/>
          <c:order val="10"/>
          <c:tx>
            <c:strRef>
              <c:f>Hoja3!$L$1</c:f>
              <c:strCache>
                <c:ptCount val="1"/>
                <c:pt idx="0">
                  <c:v>Suma de ln n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Hoja3!$L$2:$L$15</c:f>
              <c:numCache>
                <c:formatCode>General</c:formatCode>
                <c:ptCount val="11"/>
                <c:pt idx="0">
                  <c:v>0</c:v>
                </c:pt>
                <c:pt idx="1">
                  <c:v>0.69314718055994529</c:v>
                </c:pt>
                <c:pt idx="2">
                  <c:v>1.3862943611198906</c:v>
                </c:pt>
                <c:pt idx="3">
                  <c:v>2.0794415416798357</c:v>
                </c:pt>
                <c:pt idx="4">
                  <c:v>2.7725887222397811</c:v>
                </c:pt>
                <c:pt idx="5">
                  <c:v>3.4657359027997265</c:v>
                </c:pt>
                <c:pt idx="6">
                  <c:v>4.1588830833596715</c:v>
                </c:pt>
                <c:pt idx="7">
                  <c:v>4.8520302639196169</c:v>
                </c:pt>
                <c:pt idx="8">
                  <c:v>5.5451774444795623</c:v>
                </c:pt>
                <c:pt idx="9">
                  <c:v>6.2383246250395077</c:v>
                </c:pt>
                <c:pt idx="10">
                  <c:v>6.9314718055994531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54-48CD-AFDA-E61772E10A4F}"/>
            </c:ext>
          </c:extLst>
        </c:ser>
        <c:ser>
          <c:idx val="11"/>
          <c:order val="11"/>
          <c:tx>
            <c:strRef>
              <c:f>Hoja3!$M$1</c:f>
              <c:strCache>
                <c:ptCount val="1"/>
                <c:pt idx="0">
                  <c:v>Suma de 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Hoja3!$M$2:$M$15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54-48CD-AFDA-E61772E10A4F}"/>
            </c:ext>
          </c:extLst>
        </c:ser>
        <c:ser>
          <c:idx val="12"/>
          <c:order val="12"/>
          <c:tx>
            <c:strRef>
              <c:f>Hoja3!$N$1</c:f>
              <c:strCache>
                <c:ptCount val="1"/>
                <c:pt idx="0">
                  <c:v>Suma de (3/2)^n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Hoja3!$N$2:$N$15</c:f>
              <c:numCache>
                <c:formatCode>General</c:formatCode>
                <c:ptCount val="11"/>
                <c:pt idx="0">
                  <c:v>1.5</c:v>
                </c:pt>
                <c:pt idx="1">
                  <c:v>2.25</c:v>
                </c:pt>
                <c:pt idx="2">
                  <c:v>5.0625</c:v>
                </c:pt>
                <c:pt idx="3">
                  <c:v>25.62890625</c:v>
                </c:pt>
                <c:pt idx="4">
                  <c:v>656.84083557128906</c:v>
                </c:pt>
                <c:pt idx="5">
                  <c:v>431439.8832739892</c:v>
                </c:pt>
                <c:pt idx="6">
                  <c:v>186140372879.47342</c:v>
                </c:pt>
                <c:pt idx="7">
                  <c:v>3.4648238415709404E+22</c:v>
                </c:pt>
                <c:pt idx="8">
                  <c:v>1.2005004253118409E+45</c:v>
                </c:pt>
                <c:pt idx="9">
                  <c:v>1.441201271173911E+90</c:v>
                </c:pt>
                <c:pt idx="10">
                  <c:v>2.0770611040332967E+180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254-48CD-AFDA-E61772E10A4F}"/>
            </c:ext>
          </c:extLst>
        </c:ser>
        <c:ser>
          <c:idx val="13"/>
          <c:order val="13"/>
          <c:tx>
            <c:strRef>
              <c:f>Hoja3!$O$1</c:f>
              <c:strCache>
                <c:ptCount val="1"/>
                <c:pt idx="0">
                  <c:v>Suma de (1/3)^n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Hoja3!$A$2:$A$15</c:f>
              <c:multiLvlStrCache>
                <c:ptCount val="11"/>
                <c:lvl>
                  <c:pt idx="0">
                    <c:v>#¡DIV/0!</c:v>
                  </c:pt>
                </c:lvl>
                <c:lvl>
                  <c:pt idx="0">
                    <c:v>#¡NUM!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16</c:v>
                  </c:pt>
                  <c:pt idx="3">
                    <c:v>256</c:v>
                  </c:pt>
                  <c:pt idx="4">
                    <c:v>65536</c:v>
                  </c:pt>
                  <c:pt idx="5">
                    <c:v>4294967296</c:v>
                  </c:pt>
                  <c:pt idx="6">
                    <c:v>18446744073709600000</c:v>
                  </c:pt>
                  <c:pt idx="7">
                    <c:v>3,40282366920938E+38</c:v>
                  </c:pt>
                  <c:pt idx="8">
                    <c:v>1,15792089237316E+77</c:v>
                  </c:pt>
                  <c:pt idx="9">
                    <c:v>1,34078079299426E+154</c:v>
                  </c:pt>
                  <c:pt idx="10">
                    <c:v>#¡NUM!</c:v>
                  </c:pt>
                </c:lvl>
              </c:multiLvlStrCache>
            </c:multiLvlStrRef>
          </c:cat>
          <c:val>
            <c:numRef>
              <c:f>Hoja3!$O$2:$O$15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0.1111111111111111</c:v>
                </c:pt>
                <c:pt idx="2">
                  <c:v>1.2345679012345678E-2</c:v>
                </c:pt>
                <c:pt idx="3">
                  <c:v>1.5241579027587256E-4</c:v>
                </c:pt>
                <c:pt idx="4">
                  <c:v>2.3230573125418767E-8</c:v>
                </c:pt>
                <c:pt idx="5">
                  <c:v>5.396595277354286E-16</c:v>
                </c:pt>
                <c:pt idx="6">
                  <c:v>2.9123240587562585E-31</c:v>
                </c:pt>
                <c:pt idx="7">
                  <c:v>8.4816314232105261E-62</c:v>
                </c:pt>
                <c:pt idx="8">
                  <c:v>7.1938071599192217E-123</c:v>
                </c:pt>
                <c:pt idx="9">
                  <c:v>5.1750861454105061E-245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54-48CD-AFDA-E61772E1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465152"/>
        <c:axId val="1260465632"/>
      </c:barChart>
      <c:catAx>
        <c:axId val="12604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0465632"/>
        <c:crosses val="autoZero"/>
        <c:auto val="1"/>
        <c:lblAlgn val="ctr"/>
        <c:lblOffset val="100"/>
        <c:noMultiLvlLbl val="0"/>
      </c:catAx>
      <c:valAx>
        <c:axId val="12604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04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119062</xdr:rowOff>
    </xdr:from>
    <xdr:to>
      <xdr:col>8</xdr:col>
      <xdr:colOff>323850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7A61D0-92CB-395E-9802-57FEC31FF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7</xdr:row>
      <xdr:rowOff>46860</xdr:rowOff>
    </xdr:from>
    <xdr:to>
      <xdr:col>8</xdr:col>
      <xdr:colOff>168088</xdr:colOff>
      <xdr:row>25</xdr:row>
      <xdr:rowOff>11206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BE5513A-5B92-ADD9-535A-3AC9A902D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173182</xdr:colOff>
      <xdr:row>7</xdr:row>
      <xdr:rowOff>57048</xdr:rowOff>
    </xdr:from>
    <xdr:to>
      <xdr:col>18</xdr:col>
      <xdr:colOff>234306</xdr:colOff>
      <xdr:row>25</xdr:row>
      <xdr:rowOff>22412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5B45033-49B1-4C20-B1E3-1BEC2FA5C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199668</xdr:colOff>
      <xdr:row>25</xdr:row>
      <xdr:rowOff>1019</xdr:rowOff>
    </xdr:from>
    <xdr:to>
      <xdr:col>13</xdr:col>
      <xdr:colOff>246530</xdr:colOff>
      <xdr:row>41</xdr:row>
      <xdr:rowOff>68255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E028929-F6C1-4E2F-8766-9FA5F589E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9525</xdr:rowOff>
    </xdr:from>
    <xdr:to>
      <xdr:col>5</xdr:col>
      <xdr:colOff>857250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4D85FC-7B97-E0AF-7BEF-21494CEC8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k" refreshedDate="45035.875567476854" createdVersion="8" refreshedVersion="8" minRefreshableVersion="3" recordCount="11" xr:uid="{DBFC3FF7-0CC0-4D94-9256-D37DBCB4EEBF}">
  <cacheSource type="worksheet">
    <worksheetSource ref="A1:R12" sheet="Hoja1"/>
  </cacheSource>
  <cacheFields count="18">
    <cacheField name="n" numFmtId="0">
      <sharedItems containsSemiMixedTypes="0" containsString="0" containsNumber="1" containsInteger="1" minValue="1" maxValue="1024"/>
    </cacheField>
    <cacheField name="raiz" numFmtId="0">
      <sharedItems containsSemiMixedTypes="0" containsString="0" containsNumber="1" minValue="1" maxValue="32"/>
    </cacheField>
    <cacheField name="nlogn" numFmtId="0">
      <sharedItems containsSemiMixedTypes="0" containsString="0" containsNumber="1" minValue="0" maxValue="7097.82712893384"/>
    </cacheField>
    <cacheField name="2^n" numFmtId="0">
      <sharedItems containsMixedTypes="1" containsNumber="1" containsInteger="1" minValue="2" maxValue="1.3407807929942597E+154" count="11">
        <n v="2"/>
        <n v="4"/>
        <n v="16"/>
        <n v="256"/>
        <n v="65536"/>
        <n v="4294967296"/>
        <n v="1.8446744073709552E+19"/>
        <n v="3.4028236692093846E+38"/>
        <n v="1.157920892373162E+77"/>
        <n v="1.3407807929942597E+154"/>
        <e v="#NUM!"/>
      </sharedItems>
    </cacheField>
    <cacheField name="n^2" numFmtId="0">
      <sharedItems containsSemiMixedTypes="0" containsString="0" containsNumber="1" containsInteger="1" minValue="1" maxValue="1048576"/>
    </cacheField>
    <cacheField name="n^3" numFmtId="0">
      <sharedItems containsSemiMixedTypes="0" containsString="0" containsNumber="1" containsInteger="1" minValue="1" maxValue="1073741824"/>
    </cacheField>
    <cacheField name="n-n^3+7n^5" numFmtId="0">
      <sharedItems containsSemiMixedTypes="0" containsString="0" containsNumber="1" containsInteger="1" minValue="7" maxValue="7881298274157568"/>
    </cacheField>
    <cacheField name="n^2+logn" numFmtId="0">
      <sharedItems containsSemiMixedTypes="0" containsString="0" containsNumber="1" minValue="1" maxValue="1048582.9314718056"/>
    </cacheField>
    <cacheField name="log n" numFmtId="0">
      <sharedItems containsSemiMixedTypes="0" containsString="0" containsNumber="1" minValue="0" maxValue="6.9314718055994531"/>
    </cacheField>
    <cacheField name="n^1/3+logn" numFmtId="0">
      <sharedItems containsSemiMixedTypes="0" containsString="0" containsNumber="1" minValue="1" maxValue="17.010840204758438"/>
    </cacheField>
    <cacheField name="(logn)^2" numFmtId="0">
      <sharedItems containsSemiMixedTypes="0" containsString="0" containsNumber="1" minValue="0" maxValue="48.045301391820139"/>
    </cacheField>
    <cacheField name="n!" numFmtId="0">
      <sharedItems containsMixedTypes="1" containsNumber="1" containsInteger="1" minValue="1" maxValue="3.8562048236258079E+215" count="9">
        <n v="1"/>
        <n v="2"/>
        <n v="24"/>
        <n v="40320"/>
        <n v="20922789888000"/>
        <n v="2.6313083693369355E+35"/>
        <n v="1.2688693218588414E+89"/>
        <n v="3.8562048236258079E+215"/>
        <e v="#NUM!"/>
      </sharedItems>
    </cacheField>
    <cacheField name="ln n " numFmtId="0">
      <sharedItems containsSemiMixedTypes="0" containsString="0" containsNumber="1" minValue="0" maxValue="6.9314718055994531"/>
    </cacheField>
    <cacheField name="n/(logn)" numFmtId="0">
      <sharedItems containsMixedTypes="1" containsNumber="1" minValue="2.8853900817779268" maxValue="147.73197218702984" count="10">
        <e v="#DIV/0!"/>
        <n v="2.8853900817779268"/>
        <n v="3.8471867757039027"/>
        <n v="5.7707801635558535"/>
        <n v="9.233248261689365"/>
        <n v="15.388747102815611"/>
        <n v="26.380709319112476"/>
        <n v="46.166241308446828"/>
        <n v="82.073317881683252"/>
        <n v="147.73197218702984"/>
      </sharedItems>
    </cacheField>
    <cacheField name="loglogn" numFmtId="0">
      <sharedItems containsMixedTypes="1" containsNumber="1" minValue="-0.36651292058166435" maxValue="1.9360721724123813" count="11">
        <e v="#NUM!"/>
        <n v="-0.36651292058166435"/>
        <n v="0.32663425997828094"/>
        <n v="0.73209936808644527"/>
        <n v="1.0197814405382262"/>
        <n v="1.2429249918524361"/>
        <n v="1.4252465486463906"/>
        <n v="1.5793972284736488"/>
        <n v="1.7129286210981716"/>
        <n v="1.8307116567545549"/>
        <n v="1.9360721724123813"/>
      </sharedItems>
    </cacheField>
    <cacheField name="(1/3)^n" numFmtId="0">
      <sharedItems containsSemiMixedTypes="0" containsString="0" containsNumber="1" minValue="0" maxValue="0.33333333333333331"/>
    </cacheField>
    <cacheField name="(3/2)^n" numFmtId="0">
      <sharedItems containsSemiMixedTypes="0" containsString="0" containsNumber="1" minValue="1.5" maxValue="2.0770611040332967E+180"/>
    </cacheField>
    <cacheField name="6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k" refreshedDate="45036.077825347224" createdVersion="8" refreshedVersion="8" minRefreshableVersion="3" recordCount="13" xr:uid="{16CDD66D-B6CC-43B6-9440-9246509B3598}">
  <cacheSource type="worksheet">
    <worksheetSource ref="A1:R14" sheet="Hoja1"/>
  </cacheSource>
  <cacheFields count="18">
    <cacheField name="n" numFmtId="0">
      <sharedItems containsSemiMixedTypes="0" containsString="0" containsNumber="1" containsInteger="1" minValue="1" maxValue="10000"/>
    </cacheField>
    <cacheField name="(1/3)^n" numFmtId="0">
      <sharedItems containsSemiMixedTypes="0" containsString="0" containsNumber="1" minValue="0" maxValue="0.33333333333333331"/>
    </cacheField>
    <cacheField name="loglogn" numFmtId="0">
      <sharedItems containsMixedTypes="1" containsNumber="1" minValue="-0.36651292058166435" maxValue="2.2203268063678463"/>
    </cacheField>
    <cacheField name="ln n " numFmtId="0">
      <sharedItems containsSemiMixedTypes="0" containsString="0" containsNumber="1" minValue="0" maxValue="9.2103403719761836"/>
    </cacheField>
    <cacheField name="raiz" numFmtId="0">
      <sharedItems containsSemiMixedTypes="0" containsString="0" containsNumber="1" minValue="0" maxValue="92103.403719761831"/>
    </cacheField>
    <cacheField name="n^1/3+logn" numFmtId="0">
      <sharedItems containsSemiMixedTypes="0" containsString="0" containsNumber="1" minValue="1" maxValue="30.754687272295026"/>
    </cacheField>
    <cacheField name="n/(logn)" numFmtId="0">
      <sharedItems containsMixedTypes="1" containsNumber="1" minValue="2.7307176798805122" maxValue="1085.7362047581294"/>
    </cacheField>
    <cacheField name="log n" numFmtId="0">
      <sharedItems containsSemiMixedTypes="0" containsString="0" containsNumber="1" minValue="0" maxValue="9.2103403719761836"/>
    </cacheField>
    <cacheField name="(logn)^2" numFmtId="0">
      <sharedItems containsSemiMixedTypes="0" containsString="0" containsNumber="1" minValue="0" maxValue="84.830369767654389"/>
    </cacheField>
    <cacheField name="n^2" numFmtId="0">
      <sharedItems containsSemiMixedTypes="0" containsString="0" containsNumber="1" minValue="1" maxValue="100"/>
    </cacheField>
    <cacheField name="nlogn" numFmtId="0">
      <sharedItems containsSemiMixedTypes="0" containsString="0" containsNumber="1" containsInteger="1" minValue="1" maxValue="100000000"/>
    </cacheField>
    <cacheField name="n^2+logn" numFmtId="0">
      <sharedItems containsSemiMixedTypes="0" containsString="0" containsNumber="1" minValue="1" maxValue="100000009.21034037"/>
    </cacheField>
    <cacheField name="n^3" numFmtId="0">
      <sharedItems containsSemiMixedTypes="0" containsString="0" containsNumber="1" containsInteger="1" minValue="1" maxValue="1000000000000"/>
    </cacheField>
    <cacheField name="n!" numFmtId="0">
      <sharedItems containsMixedTypes="1" containsNumber="1" containsInteger="1" minValue="1" maxValue="9.3326215443944175E+157"/>
    </cacheField>
    <cacheField name="2^n" numFmtId="0">
      <sharedItems containsMixedTypes="1" containsNumber="1" containsInteger="1" minValue="2" maxValue="1.0715086071862673E+301"/>
    </cacheField>
    <cacheField name="n-n^3+7n^5" numFmtId="0">
      <sharedItems containsSemiMixedTypes="0" containsString="0" containsNumber="1" containsInteger="1" minValue="7" maxValue="6.9999999900000007E+20"/>
    </cacheField>
    <cacheField name="(3/2)^n" numFmtId="0">
      <sharedItems containsMixedTypes="1" containsNumber="1" minValue="1.5" maxValue="1.2338405969061734E+176"/>
    </cacheField>
    <cacheField name="6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n v="1"/>
    <n v="0"/>
    <x v="0"/>
    <n v="1"/>
    <n v="1"/>
    <n v="7"/>
    <n v="1"/>
    <n v="0"/>
    <n v="1"/>
    <n v="0"/>
    <x v="0"/>
    <n v="0"/>
    <x v="0"/>
    <x v="0"/>
    <n v="0.33333333333333331"/>
    <n v="1.5"/>
    <n v="6"/>
  </r>
  <r>
    <n v="2"/>
    <n v="1.4142135623730951"/>
    <n v="1.3862943611198906"/>
    <x v="1"/>
    <n v="4"/>
    <n v="8"/>
    <n v="218"/>
    <n v="4.6931471805599454"/>
    <n v="0.69314718055994529"/>
    <n v="1.9530682304548184"/>
    <n v="0.48045301391820139"/>
    <x v="1"/>
    <n v="0.69314718055994529"/>
    <x v="1"/>
    <x v="1"/>
    <n v="0.1111111111111111"/>
    <n v="2.25"/>
    <n v="6"/>
  </r>
  <r>
    <n v="4"/>
    <n v="2"/>
    <n v="5.5451774444795623"/>
    <x v="2"/>
    <n v="16"/>
    <n v="64"/>
    <n v="7108"/>
    <n v="17.386294361119891"/>
    <n v="1.3862943611198906"/>
    <n v="2.9736954130880902"/>
    <n v="1.9218120556728056"/>
    <x v="2"/>
    <n v="1.3862943611198906"/>
    <x v="1"/>
    <x v="2"/>
    <n v="1.2345679012345678E-2"/>
    <n v="5.0625"/>
    <n v="6"/>
  </r>
  <r>
    <n v="8"/>
    <n v="2.8284271247461903"/>
    <n v="16.635532333438686"/>
    <x v="3"/>
    <n v="64"/>
    <n v="512"/>
    <n v="228872"/>
    <n v="66.079441541679842"/>
    <n v="2.0794415416798357"/>
    <n v="4.0794415416798353"/>
    <n v="4.3240771252638117"/>
    <x v="3"/>
    <n v="2.0794415416798357"/>
    <x v="2"/>
    <x v="3"/>
    <n v="1.5241579027587256E-4"/>
    <n v="25.62890625"/>
    <n v="6"/>
  </r>
  <r>
    <n v="16"/>
    <n v="4"/>
    <n v="44.361419555836498"/>
    <x v="4"/>
    <n v="256"/>
    <n v="4096"/>
    <n v="7335952"/>
    <n v="258.77258872223979"/>
    <n v="2.7725887222397811"/>
    <n v="5.2924308220295266"/>
    <n v="7.6872482226912222"/>
    <x v="4"/>
    <n v="2.7725887222397811"/>
    <x v="3"/>
    <x v="4"/>
    <n v="2.3230573125418767E-8"/>
    <n v="656.84083557128906"/>
    <n v="6"/>
  </r>
  <r>
    <n v="32"/>
    <n v="5.6568542494923806"/>
    <n v="110.90354888959125"/>
    <x v="5"/>
    <n v="1024"/>
    <n v="32768"/>
    <n v="234848288"/>
    <n v="1027.4657359027997"/>
    <n v="3.4657359027997265"/>
    <n v="6.6405380067361257"/>
    <n v="12.011325347955035"/>
    <x v="5"/>
    <n v="3.4657359027997265"/>
    <x v="4"/>
    <x v="5"/>
    <n v="5.396595277354286E-16"/>
    <n v="431439.8832739892"/>
    <n v="6"/>
  </r>
  <r>
    <n v="64"/>
    <n v="8"/>
    <n v="266.16851733501898"/>
    <x v="6"/>
    <n v="4096"/>
    <n v="262144"/>
    <n v="7515930688"/>
    <n v="4100.1588830833598"/>
    <n v="4.1588830833596715"/>
    <n v="8.1588830833596706"/>
    <n v="17.296308501055247"/>
    <x v="6"/>
    <n v="4.1588830833596715"/>
    <x v="5"/>
    <x v="6"/>
    <n v="2.9123240587562585E-31"/>
    <n v="186140372879.47342"/>
    <n v="6"/>
  </r>
  <r>
    <n v="128"/>
    <n v="11.313708498984761"/>
    <n v="621.05987378171096"/>
    <x v="7"/>
    <n v="16384"/>
    <n v="2097152"/>
    <n v="240516071552"/>
    <n v="16388.852030263919"/>
    <n v="4.8520302639196169"/>
    <n v="9.8917144634991097"/>
    <n v="23.542197681991865"/>
    <x v="7"/>
    <n v="4.8520302639196169"/>
    <x v="6"/>
    <x v="7"/>
    <n v="8.4816314232105261E-62"/>
    <n v="3.4648238415709404E+22"/>
    <n v="6"/>
  </r>
  <r>
    <n v="256"/>
    <n v="16"/>
    <n v="1419.5654257867679"/>
    <x v="8"/>
    <n v="65536"/>
    <n v="16777216"/>
    <n v="7696564617472"/>
    <n v="65541.545177444481"/>
    <n v="5.5451774444795623"/>
    <n v="11.894781652352361"/>
    <n v="30.748992890764889"/>
    <x v="8"/>
    <n v="5.5451774444795623"/>
    <x v="7"/>
    <x v="8"/>
    <n v="7.1938071599192217E-123"/>
    <n v="1.2005004253118409E+45"/>
    <n v="6"/>
  </r>
  <r>
    <n v="512"/>
    <n v="22.627416997969522"/>
    <n v="3194.0222080202279"/>
    <x v="9"/>
    <n v="262144"/>
    <n v="134217728"/>
    <n v="246290470404608"/>
    <n v="262150.23832462507"/>
    <n v="6.2383246250395077"/>
    <n v="14.238324625039507"/>
    <n v="38.916694127374313"/>
    <x v="8"/>
    <n v="6.2383246250395077"/>
    <x v="8"/>
    <x v="9"/>
    <n v="5.1750861454105061E-245"/>
    <n v="1.441201271173911E+90"/>
    <n v="6"/>
  </r>
  <r>
    <n v="1024"/>
    <n v="32"/>
    <n v="7097.82712893384"/>
    <x v="10"/>
    <n v="1048576"/>
    <n v="1073741824"/>
    <n v="7881298274157568"/>
    <n v="1048582.9314718056"/>
    <n v="6.9314718055994531"/>
    <n v="17.010840204758438"/>
    <n v="48.045301391820139"/>
    <x v="8"/>
    <n v="6.9314718055994531"/>
    <x v="9"/>
    <x v="10"/>
    <n v="0"/>
    <n v="2.0770611040332967E+180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n v="0.33333333333333331"/>
    <e v="#NUM!"/>
    <n v="0"/>
    <n v="0"/>
    <n v="1"/>
    <e v="#DIV/0!"/>
    <n v="0"/>
    <n v="0"/>
    <n v="1"/>
    <n v="1"/>
    <n v="1"/>
    <n v="1"/>
    <n v="1"/>
    <n v="2"/>
    <n v="7"/>
    <n v="1.5"/>
    <n v="6"/>
  </r>
  <r>
    <n v="2"/>
    <n v="0.1111111111111111"/>
    <n v="-0.36651292058166435"/>
    <n v="0.69314718055994529"/>
    <n v="1.3862943611198906"/>
    <n v="1.9530682304548184"/>
    <n v="2.8853900817779268"/>
    <n v="0.69314718055994529"/>
    <n v="0.48045301391820139"/>
    <n v="1.4142135623730951"/>
    <n v="4"/>
    <n v="4.6931471805599454"/>
    <n v="8"/>
    <n v="2"/>
    <n v="4"/>
    <n v="218"/>
    <n v="2.25"/>
    <n v="6"/>
  </r>
  <r>
    <n v="3"/>
    <n v="3.7037037037037035E-2"/>
    <n v="9.4047827616699095E-2"/>
    <n v="1.0986122886681098"/>
    <n v="3.2958368660043291"/>
    <n v="2.5408618589755179"/>
    <n v="2.7307176798805122"/>
    <n v="1.0986122886681098"/>
    <n v="1.2069489608125821"/>
    <n v="1.7320508075688772"/>
    <n v="9"/>
    <n v="10.098612288668109"/>
    <n v="27"/>
    <n v="6"/>
    <n v="8"/>
    <n v="1677"/>
    <n v="3.375"/>
    <n v="6"/>
  </r>
  <r>
    <n v="4"/>
    <n v="1.2345679012345678E-2"/>
    <n v="0.32663425997828094"/>
    <n v="1.3862943611198906"/>
    <n v="5.5451774444795623"/>
    <n v="2.9736954130880902"/>
    <n v="2.8853900817779268"/>
    <n v="1.3862943611198906"/>
    <n v="1.9218120556728056"/>
    <n v="2"/>
    <n v="16"/>
    <n v="17.386294361119891"/>
    <n v="64"/>
    <n v="24"/>
    <n v="16"/>
    <n v="7108"/>
    <n v="5.0625"/>
    <n v="6"/>
  </r>
  <r>
    <n v="5"/>
    <n v="4.1152263374485592E-3"/>
    <n v="0.47588499532711054"/>
    <n v="1.6094379124341003"/>
    <n v="8.0471895621705016"/>
    <n v="3.3194138591107971"/>
    <n v="3.1066746727980594"/>
    <n v="1.6094379124341003"/>
    <n v="2.5902903939802346"/>
    <n v="2.2360679774997898"/>
    <n v="25"/>
    <n v="26.6094379124341"/>
    <n v="125"/>
    <n v="120"/>
    <n v="32"/>
    <n v="21755"/>
    <n v="7.59375"/>
    <n v="6"/>
  </r>
  <r>
    <n v="6"/>
    <n v="1.3717421124828531E-3"/>
    <n v="0.58319808078265922"/>
    <n v="1.791759469228055"/>
    <n v="10.750556815368331"/>
    <n v="3.6088800620601944"/>
    <n v="3.3486637593074837"/>
    <n v="1.791759469228055"/>
    <n v="3.2104019955684011"/>
    <n v="2.4494897427831779"/>
    <n v="36"/>
    <n v="37.791759469228055"/>
    <n v="216"/>
    <n v="720"/>
    <n v="64"/>
    <n v="54222"/>
    <n v="11.390625"/>
    <n v="6"/>
  </r>
  <r>
    <n v="7"/>
    <n v="4.5724737082761767E-4"/>
    <n v="0.6657298105782764"/>
    <n v="1.9459101490553132"/>
    <n v="13.621371043387192"/>
    <n v="3.8588413318277022"/>
    <n v="3.5972883965882549"/>
    <n v="1.9459101490553132"/>
    <n v="3.7865663081964716"/>
    <n v="2.6457513110645907"/>
    <n v="49"/>
    <n v="50.945910149055315"/>
    <n v="343"/>
    <n v="5040"/>
    <n v="128"/>
    <n v="117313"/>
    <n v="17.0859375"/>
    <n v="6"/>
  </r>
  <r>
    <n v="8"/>
    <n v="1.5241579027587256E-4"/>
    <n v="0.73209936808644527"/>
    <n v="2.0794415416798357"/>
    <n v="16.635532333438686"/>
    <n v="4.0794415416798353"/>
    <n v="3.8471867757039027"/>
    <n v="2.0794415416798357"/>
    <n v="4.3240771252638117"/>
    <n v="2.8284271247461903"/>
    <n v="64"/>
    <n v="66.079441541679842"/>
    <n v="512"/>
    <n v="40320"/>
    <n v="256"/>
    <n v="228872"/>
    <n v="25.62890625"/>
    <n v="6"/>
  </r>
  <r>
    <n v="9"/>
    <n v="5.080526342529085E-5"/>
    <n v="0.78719500817664445"/>
    <n v="2.1972245773362196"/>
    <n v="19.775021196025975"/>
    <n v="4.2773084003881241"/>
    <n v="4.0960765198207678"/>
    <n v="2.1972245773362196"/>
    <n v="4.8277958432503283"/>
    <n v="3"/>
    <n v="81"/>
    <n v="83.197224577336215"/>
    <n v="729"/>
    <n v="362880"/>
    <n v="512"/>
    <n v="412623"/>
    <n v="38.443359375"/>
    <n v="6"/>
  </r>
  <r>
    <n v="10"/>
    <n v="1.6935087808430282E-5"/>
    <n v="0.83403244524795594"/>
    <n v="2.3025850929940459"/>
    <n v="23.025850929940461"/>
    <n v="4.4570197830259293"/>
    <n v="4.3429448190325175"/>
    <n v="2.3025850929940459"/>
    <n v="5.3018981104783993"/>
    <n v="3.1622776601683795"/>
    <n v="100"/>
    <n v="102.30258509299405"/>
    <n v="1000"/>
    <n v="3628800"/>
    <n v="1024"/>
    <n v="699010"/>
    <n v="57.6650390625"/>
    <n v="6"/>
  </r>
  <r>
    <n v="100"/>
    <n v="1.9403252174826285E-48"/>
    <n v="1.5271796258079011"/>
    <n v="4.6051701859880918"/>
    <n v="460.51701859880916"/>
    <n v="9.2467590196008711"/>
    <n v="21.714724095162591"/>
    <n v="4.6051701859880918"/>
    <n v="21.207592441913597"/>
    <n v="10"/>
    <n v="10000"/>
    <n v="10004.605170185989"/>
    <n v="1000000"/>
    <n v="9.3326215443944175E+157"/>
    <n v="1.2676506002282294E+30"/>
    <n v="69999000100"/>
    <n v="4.065611775352153E+17"/>
    <n v="6"/>
  </r>
  <r>
    <n v="1000"/>
    <n v="0"/>
    <n v="1.9326447339160655"/>
    <n v="6.9077552789821368"/>
    <n v="6907.7552789821366"/>
    <n v="16.907755278982137"/>
    <n v="144.76482730108395"/>
    <n v="6.9077552789821368"/>
    <n v="47.717082994305578"/>
    <n v="31.622776601683793"/>
    <n v="1000000"/>
    <n v="1000006.907755279"/>
    <n v="1000000000"/>
    <e v="#NUM!"/>
    <n v="1.0715086071862673E+301"/>
    <n v="6999999000001000"/>
    <n v="1.2338405969061734E+176"/>
    <n v="6"/>
  </r>
  <r>
    <n v="10000"/>
    <n v="0"/>
    <n v="2.2203268063678463"/>
    <n v="9.2103403719761836"/>
    <n v="92103.403719761831"/>
    <n v="30.754687272295026"/>
    <n v="1085.7362047581294"/>
    <n v="9.2103403719761836"/>
    <n v="84.830369767654389"/>
    <n v="100"/>
    <n v="100000000"/>
    <n v="100000009.21034037"/>
    <n v="1000000000000"/>
    <e v="#NUM!"/>
    <e v="#NUM!"/>
    <n v="6.9999999900000007E+20"/>
    <e v="#NUM!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B5A85-C72D-439F-A693-0DCCDFA80514}" name="TablaDinámica2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477C6-C663-43CB-918E-5DDDA72961CF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O15" firstHeaderRow="0" firstDataRow="1" firstDataCol="1"/>
  <pivotFields count="18">
    <pivotField dataField="1" showAll="0"/>
    <pivotField dataField="1" showAll="0"/>
    <pivotField dataField="1" showAll="0"/>
    <pivotField axis="axisRow" showAll="0">
      <items count="12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sd="0" x="0"/>
        <item t="default"/>
      </items>
    </pivotField>
    <pivotField axis="axisRow"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  <pivotField dataField="1" showAll="0"/>
    <pivotField dataField="1" showAll="0"/>
    <pivotField dataField="1" showAll="0"/>
  </pivotFields>
  <rowFields count="4">
    <field x="3"/>
    <field x="14"/>
    <field x="13"/>
    <field x="11"/>
  </rowFields>
  <rowItems count="14">
    <i>
      <x/>
    </i>
    <i r="1">
      <x v="10"/>
    </i>
    <i r="2">
      <x v="9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a de n" fld="0" baseField="0" baseItem="0"/>
    <dataField name="Suma de n^2" fld="4" baseField="0" baseItem="0"/>
    <dataField name="Suma de n^3" fld="5" baseField="0" baseItem="0"/>
    <dataField name="Suma de raiz" fld="1" baseField="0" baseItem="0"/>
    <dataField name="Suma de nlogn" fld="2" baseField="0" baseItem="0"/>
    <dataField name="Suma de n-n^3+7n^5" fld="6" baseField="0" baseItem="0"/>
    <dataField name="Suma de n^2+logn" fld="7" baseField="0" baseItem="0"/>
    <dataField name="Suma de log n" fld="8" baseField="0" baseItem="0"/>
    <dataField name="Suma de n^1/3+logn" fld="9" baseField="0" baseItem="0"/>
    <dataField name="Suma de (logn)^2" fld="10" baseField="0" baseItem="0"/>
    <dataField name="Suma de ln n " fld="12" baseField="0" baseItem="0"/>
    <dataField name="Suma de 6" fld="17" baseField="0" baseItem="0"/>
    <dataField name="Suma de (3/2)^n" fld="16" baseField="0" baseItem="0"/>
    <dataField name="Suma de (1/3)^n" fld="15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FEEC-681A-4F13-8651-329193523911}">
  <dimension ref="A1"/>
  <sheetViews>
    <sheetView topLeftCell="A19" zoomScaleNormal="100" workbookViewId="0">
      <selection activeCell="A42" sqref="A4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276A-753B-461E-A254-C1808C6AAEBD}">
  <dimension ref="A3:C20"/>
  <sheetViews>
    <sheetView workbookViewId="0">
      <selection activeCell="J13" sqref="J13"/>
    </sheetView>
  </sheetViews>
  <sheetFormatPr baseColWidth="10" defaultRowHeight="15" x14ac:dyDescent="0.25"/>
  <sheetData>
    <row r="3" spans="1:3" x14ac:dyDescent="0.25">
      <c r="A3" s="5"/>
      <c r="B3" s="6"/>
      <c r="C3" s="7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11"/>
      <c r="B20" s="12"/>
      <c r="C20" s="1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209F-C9B0-4A05-AE73-BCB15E59BE28}">
  <dimension ref="A1:R7"/>
  <sheetViews>
    <sheetView tabSelected="1" topLeftCell="B1" zoomScaleNormal="100" workbookViewId="0">
      <selection activeCell="I5" sqref="I5"/>
    </sheetView>
  </sheetViews>
  <sheetFormatPr baseColWidth="10" defaultRowHeight="15" x14ac:dyDescent="0.25"/>
  <cols>
    <col min="1" max="1" width="18.42578125" customWidth="1"/>
    <col min="2" max="2" width="12.5703125" bestFit="1" customWidth="1"/>
    <col min="3" max="4" width="11.5703125" bestFit="1" customWidth="1"/>
    <col min="5" max="5" width="13.42578125" customWidth="1"/>
    <col min="6" max="10" width="11.5703125" bestFit="1" customWidth="1"/>
    <col min="12" max="13" width="12.7109375" bestFit="1" customWidth="1"/>
    <col min="14" max="14" width="11.5703125" bestFit="1" customWidth="1"/>
    <col min="15" max="16" width="12.5703125" bestFit="1" customWidth="1"/>
  </cols>
  <sheetData>
    <row r="1" spans="1:18" x14ac:dyDescent="0.25">
      <c r="A1" t="s">
        <v>0</v>
      </c>
      <c r="B1" t="s">
        <v>6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I1" t="s">
        <v>31</v>
      </c>
      <c r="J1" t="s">
        <v>32</v>
      </c>
      <c r="K1">
        <v>6</v>
      </c>
      <c r="L1" t="s">
        <v>2</v>
      </c>
      <c r="M1" t="s">
        <v>33</v>
      </c>
      <c r="N1" t="s">
        <v>3</v>
      </c>
      <c r="O1" t="s">
        <v>7</v>
      </c>
      <c r="P1" t="s">
        <v>1</v>
      </c>
      <c r="Q1" t="s">
        <v>4</v>
      </c>
      <c r="R1" t="s">
        <v>5</v>
      </c>
    </row>
    <row r="2" spans="1:18" x14ac:dyDescent="0.25">
      <c r="A2">
        <v>1</v>
      </c>
      <c r="B2">
        <f t="shared" ref="B2:B7" si="0">(1/3)^A2</f>
        <v>0.33333333333333331</v>
      </c>
      <c r="C2" t="e">
        <f t="shared" ref="C2:C7" si="1">LN(LN(A2))</f>
        <v>#NUM!</v>
      </c>
      <c r="D2">
        <f t="shared" ref="D2:D7" si="2">LN(A2)</f>
        <v>0</v>
      </c>
      <c r="E2">
        <f t="shared" ref="E2:E7" si="3">A2*LN(A2)</f>
        <v>0</v>
      </c>
      <c r="F2">
        <f t="shared" ref="F2:F7" si="4">A2^(1/3)+LN(A2)</f>
        <v>1</v>
      </c>
      <c r="G2" t="e">
        <f t="shared" ref="G2:G7" si="5">A2/(LN(A2))</f>
        <v>#DIV/0!</v>
      </c>
      <c r="I2">
        <f>LN(A2)^2</f>
        <v>0</v>
      </c>
      <c r="J2">
        <f>SQRT(A2)</f>
        <v>1</v>
      </c>
      <c r="K2">
        <v>6</v>
      </c>
      <c r="L2">
        <f>A2^2</f>
        <v>1</v>
      </c>
      <c r="M2">
        <f>A2^2+LN(A2)</f>
        <v>1</v>
      </c>
      <c r="N2">
        <f>A2^3</f>
        <v>1</v>
      </c>
      <c r="O2">
        <f>(3/2)^A2</f>
        <v>1.5</v>
      </c>
      <c r="P2">
        <f>2^A2</f>
        <v>2</v>
      </c>
      <c r="Q2">
        <f>A2-A2^3+7*A2^5</f>
        <v>7</v>
      </c>
      <c r="R2">
        <f>FACT(A2)</f>
        <v>1</v>
      </c>
    </row>
    <row r="3" spans="1:18" x14ac:dyDescent="0.25">
      <c r="A3">
        <v>10</v>
      </c>
      <c r="B3">
        <f t="shared" si="0"/>
        <v>1.6935087808430282E-5</v>
      </c>
      <c r="C3">
        <f t="shared" si="1"/>
        <v>0.83403244524795594</v>
      </c>
      <c r="D3">
        <f t="shared" si="2"/>
        <v>2.3025850929940459</v>
      </c>
      <c r="E3">
        <f t="shared" si="3"/>
        <v>23.025850929940461</v>
      </c>
      <c r="F3">
        <f t="shared" si="4"/>
        <v>4.4570197830259293</v>
      </c>
      <c r="G3">
        <f t="shared" si="5"/>
        <v>4.3429448190325175</v>
      </c>
      <c r="I3">
        <f>LN(A3)^2</f>
        <v>5.3018981104783993</v>
      </c>
      <c r="J3">
        <f>SQRT(A3)</f>
        <v>3.1622776601683795</v>
      </c>
      <c r="K3">
        <v>6</v>
      </c>
      <c r="L3">
        <f>A3^2</f>
        <v>100</v>
      </c>
      <c r="M3">
        <f>A3^2+LN(A3)</f>
        <v>102.30258509299405</v>
      </c>
      <c r="N3">
        <f>A3^3</f>
        <v>1000</v>
      </c>
      <c r="O3">
        <f>(3/2)^A3</f>
        <v>57.6650390625</v>
      </c>
      <c r="P3">
        <f>2^A3</f>
        <v>1024</v>
      </c>
      <c r="Q3">
        <f>A3-A3^3+7*A3^5</f>
        <v>699010</v>
      </c>
      <c r="R3">
        <f>FACT(A3)</f>
        <v>3628800</v>
      </c>
    </row>
    <row r="4" spans="1:18" x14ac:dyDescent="0.25">
      <c r="A4">
        <v>20</v>
      </c>
      <c r="B4">
        <f t="shared" si="0"/>
        <v>2.8679719907924403E-10</v>
      </c>
      <c r="C4">
        <f t="shared" si="1"/>
        <v>1.0971887003649488</v>
      </c>
      <c r="D4">
        <f t="shared" si="2"/>
        <v>2.9957322735539909</v>
      </c>
      <c r="E4">
        <f t="shared" si="3"/>
        <v>59.914645471079815</v>
      </c>
      <c r="F4">
        <f t="shared" si="4"/>
        <v>5.7101498901488972</v>
      </c>
      <c r="G4">
        <f t="shared" si="5"/>
        <v>6.6761640139066811</v>
      </c>
      <c r="I4">
        <f>LN(A4)^2</f>
        <v>8.9744118548129634</v>
      </c>
      <c r="J4">
        <f>SQRT(A4)</f>
        <v>4.4721359549995796</v>
      </c>
      <c r="K4">
        <v>6</v>
      </c>
      <c r="L4">
        <f>A4^2</f>
        <v>400</v>
      </c>
      <c r="M4">
        <f>A4^2+LN(A4)</f>
        <v>402.99573227355398</v>
      </c>
      <c r="N4">
        <f>A4^3</f>
        <v>8000</v>
      </c>
      <c r="O4">
        <f>(3/2)^A4</f>
        <v>3325.2567300796509</v>
      </c>
      <c r="P4">
        <f>2^A4</f>
        <v>1048576</v>
      </c>
      <c r="Q4">
        <f>A4-A4^3+7*A4^5</f>
        <v>22392020</v>
      </c>
      <c r="R4">
        <f>FACT(A4)</f>
        <v>2.43290200817664E+18</v>
      </c>
    </row>
    <row r="5" spans="1:18" x14ac:dyDescent="0.25">
      <c r="A5">
        <v>1000</v>
      </c>
      <c r="B5">
        <f t="shared" si="0"/>
        <v>0</v>
      </c>
      <c r="C5">
        <f t="shared" si="1"/>
        <v>1.9326447339160655</v>
      </c>
      <c r="D5">
        <f t="shared" si="2"/>
        <v>6.9077552789821368</v>
      </c>
      <c r="E5">
        <f t="shared" si="3"/>
        <v>6907.7552789821366</v>
      </c>
      <c r="F5">
        <f t="shared" si="4"/>
        <v>16.907755278982137</v>
      </c>
      <c r="G5">
        <f t="shared" si="5"/>
        <v>144.76482730108395</v>
      </c>
      <c r="I5">
        <f>LN(A5)^2</f>
        <v>47.717082994305578</v>
      </c>
      <c r="J5">
        <f>SQRT(A5)</f>
        <v>31.622776601683793</v>
      </c>
      <c r="K5">
        <v>6</v>
      </c>
      <c r="L5">
        <f>A5^2</f>
        <v>1000000</v>
      </c>
      <c r="M5">
        <f>A5^2+LN(A5)</f>
        <v>1000006.907755279</v>
      </c>
      <c r="N5">
        <f>A5^3</f>
        <v>1000000000</v>
      </c>
      <c r="O5">
        <f>(3/2)^A5</f>
        <v>1.2338405969061734E+176</v>
      </c>
      <c r="P5">
        <f>2^A5</f>
        <v>1.0715086071862673E+301</v>
      </c>
      <c r="Q5">
        <f>A5-A5^3+7*A5^5</f>
        <v>6999999000001000</v>
      </c>
      <c r="R5" t="e">
        <f>FACT(A5)</f>
        <v>#NUM!</v>
      </c>
    </row>
    <row r="6" spans="1:18" x14ac:dyDescent="0.25">
      <c r="A6">
        <v>10000</v>
      </c>
      <c r="B6">
        <f t="shared" si="0"/>
        <v>0</v>
      </c>
      <c r="C6">
        <f t="shared" si="1"/>
        <v>2.2203268063678463</v>
      </c>
      <c r="D6">
        <f t="shared" si="2"/>
        <v>9.2103403719761836</v>
      </c>
      <c r="E6">
        <f t="shared" si="3"/>
        <v>92103.403719761831</v>
      </c>
      <c r="F6">
        <f t="shared" si="4"/>
        <v>30.754687272295026</v>
      </c>
      <c r="G6">
        <f t="shared" si="5"/>
        <v>1085.7362047581294</v>
      </c>
      <c r="I6">
        <f>LN(A6)^2</f>
        <v>84.830369767654389</v>
      </c>
      <c r="J6">
        <f>SQRT(A6)</f>
        <v>100</v>
      </c>
      <c r="K6">
        <v>6</v>
      </c>
      <c r="L6">
        <f>A6^2</f>
        <v>100000000</v>
      </c>
      <c r="M6">
        <f>A6^2+LN(A6)</f>
        <v>100000009.21034037</v>
      </c>
      <c r="N6">
        <f>A6^3</f>
        <v>1000000000000</v>
      </c>
      <c r="O6" t="e">
        <f>(3/2)^A6</f>
        <v>#NUM!</v>
      </c>
      <c r="P6" t="e">
        <f>2^A6</f>
        <v>#NUM!</v>
      </c>
      <c r="Q6">
        <f>A6-A6^3+7*A6^5</f>
        <v>6.9999999900000007E+20</v>
      </c>
      <c r="R6" t="e">
        <f>FACT(A6)</f>
        <v>#NUM!</v>
      </c>
    </row>
    <row r="7" spans="1:18" x14ac:dyDescent="0.25">
      <c r="A7">
        <v>100000</v>
      </c>
      <c r="B7">
        <f t="shared" si="0"/>
        <v>0</v>
      </c>
      <c r="C7">
        <f t="shared" si="1"/>
        <v>2.443470357682056</v>
      </c>
      <c r="D7">
        <f t="shared" si="2"/>
        <v>11.512925464970229</v>
      </c>
      <c r="E7">
        <f t="shared" si="3"/>
        <v>1151292.546497023</v>
      </c>
      <c r="F7">
        <f t="shared" si="4"/>
        <v>57.928813801098016</v>
      </c>
      <c r="G7">
        <f t="shared" si="5"/>
        <v>8685.8896380650367</v>
      </c>
      <c r="I7">
        <f>LN(A7)^2</f>
        <v>132.54745276195996</v>
      </c>
      <c r="J7">
        <f>SQRT(A7)</f>
        <v>316.22776601683796</v>
      </c>
      <c r="K7">
        <v>6</v>
      </c>
      <c r="L7">
        <f>A7^2</f>
        <v>10000000000</v>
      </c>
      <c r="M7">
        <f>A7^2+LN(A7)</f>
        <v>10000000011.512926</v>
      </c>
      <c r="N7">
        <f>A7^3</f>
        <v>1000000000000000</v>
      </c>
      <c r="O7" t="e">
        <f>(3/2)^A7</f>
        <v>#NUM!</v>
      </c>
      <c r="P7" t="e">
        <f>2^A7</f>
        <v>#NUM!</v>
      </c>
      <c r="Q7">
        <f>A7-A7^3+7*A7^5</f>
        <v>6.9999999999000011E+25</v>
      </c>
      <c r="R7" t="e">
        <f>FACT(A7)</f>
        <v>#NUM!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2B32-9764-4760-A79C-C76D5A203E3B}">
  <dimension ref="A1:O15"/>
  <sheetViews>
    <sheetView topLeftCell="A4" workbookViewId="0">
      <selection activeCell="A4" sqref="A4"/>
    </sheetView>
  </sheetViews>
  <sheetFormatPr baseColWidth="10" defaultRowHeight="15" x14ac:dyDescent="0.25"/>
  <cols>
    <col min="1" max="1" width="17.5703125" bestFit="1" customWidth="1"/>
    <col min="2" max="2" width="10.140625" bestFit="1" customWidth="1"/>
    <col min="3" max="5" width="12.140625" bestFit="1" customWidth="1"/>
    <col min="6" max="6" width="14" bestFit="1" customWidth="1"/>
    <col min="7" max="7" width="19.28515625" bestFit="1" customWidth="1"/>
    <col min="8" max="8" width="17.140625" bestFit="1" customWidth="1"/>
    <col min="9" max="9" width="13.28515625" bestFit="1" customWidth="1"/>
    <col min="10" max="10" width="19" bestFit="1" customWidth="1"/>
    <col min="11" max="11" width="16.42578125" bestFit="1" customWidth="1"/>
    <col min="12" max="12" width="12.7109375" bestFit="1" customWidth="1"/>
    <col min="13" max="13" width="10" bestFit="1" customWidth="1"/>
    <col min="14" max="15" width="15.42578125" bestFit="1" customWidth="1"/>
  </cols>
  <sheetData>
    <row r="1" spans="1:15" x14ac:dyDescent="0.25">
      <c r="A1" s="1" t="s">
        <v>11</v>
      </c>
      <c r="B1" t="s">
        <v>8</v>
      </c>
      <c r="C1" t="s">
        <v>14</v>
      </c>
      <c r="D1" t="s">
        <v>15</v>
      </c>
      <c r="E1" t="s">
        <v>9</v>
      </c>
      <c r="F1" t="s">
        <v>10</v>
      </c>
      <c r="G1" t="s">
        <v>16</v>
      </c>
      <c r="H1" t="s">
        <v>23</v>
      </c>
      <c r="I1" t="s">
        <v>24</v>
      </c>
      <c r="J1" t="s">
        <v>25</v>
      </c>
      <c r="K1" t="s">
        <v>21</v>
      </c>
      <c r="L1" t="s">
        <v>22</v>
      </c>
      <c r="M1" t="s">
        <v>17</v>
      </c>
      <c r="N1" t="s">
        <v>18</v>
      </c>
      <c r="O1" t="s">
        <v>19</v>
      </c>
    </row>
    <row r="2" spans="1:15" x14ac:dyDescent="0.25">
      <c r="A2" s="2">
        <v>2</v>
      </c>
      <c r="B2">
        <v>1</v>
      </c>
      <c r="C2">
        <v>1</v>
      </c>
      <c r="D2">
        <v>1</v>
      </c>
      <c r="E2">
        <v>1</v>
      </c>
      <c r="F2">
        <v>0</v>
      </c>
      <c r="G2">
        <v>7</v>
      </c>
      <c r="H2">
        <v>1</v>
      </c>
      <c r="I2">
        <v>0</v>
      </c>
      <c r="J2">
        <v>1</v>
      </c>
      <c r="K2">
        <v>0</v>
      </c>
      <c r="L2">
        <v>0</v>
      </c>
      <c r="M2">
        <v>6</v>
      </c>
      <c r="N2">
        <v>1.5</v>
      </c>
      <c r="O2">
        <v>0.33333333333333331</v>
      </c>
    </row>
    <row r="3" spans="1:15" x14ac:dyDescent="0.25">
      <c r="A3" s="3" t="s">
        <v>12</v>
      </c>
      <c r="B3">
        <v>1</v>
      </c>
      <c r="C3">
        <v>1</v>
      </c>
      <c r="D3">
        <v>1</v>
      </c>
      <c r="E3">
        <v>1</v>
      </c>
      <c r="F3">
        <v>0</v>
      </c>
      <c r="G3">
        <v>7</v>
      </c>
      <c r="H3">
        <v>1</v>
      </c>
      <c r="I3">
        <v>0</v>
      </c>
      <c r="J3">
        <v>1</v>
      </c>
      <c r="K3">
        <v>0</v>
      </c>
      <c r="L3">
        <v>0</v>
      </c>
      <c r="M3">
        <v>6</v>
      </c>
      <c r="N3">
        <v>1.5</v>
      </c>
      <c r="O3">
        <v>0.33333333333333331</v>
      </c>
    </row>
    <row r="4" spans="1:15" x14ac:dyDescent="0.25">
      <c r="A4" s="4" t="s">
        <v>20</v>
      </c>
      <c r="B4">
        <v>1</v>
      </c>
      <c r="C4">
        <v>1</v>
      </c>
      <c r="D4">
        <v>1</v>
      </c>
      <c r="E4">
        <v>1</v>
      </c>
      <c r="F4">
        <v>0</v>
      </c>
      <c r="G4">
        <v>7</v>
      </c>
      <c r="H4">
        <v>1</v>
      </c>
      <c r="I4">
        <v>0</v>
      </c>
      <c r="J4">
        <v>1</v>
      </c>
      <c r="K4">
        <v>0</v>
      </c>
      <c r="L4">
        <v>0</v>
      </c>
      <c r="M4">
        <v>6</v>
      </c>
      <c r="N4">
        <v>1.5</v>
      </c>
      <c r="O4">
        <v>0.33333333333333331</v>
      </c>
    </row>
    <row r="5" spans="1:15" x14ac:dyDescent="0.25">
      <c r="A5" s="2">
        <v>4</v>
      </c>
      <c r="B5">
        <v>2</v>
      </c>
      <c r="C5">
        <v>4</v>
      </c>
      <c r="D5">
        <v>8</v>
      </c>
      <c r="E5">
        <v>1.4142135623730951</v>
      </c>
      <c r="F5">
        <v>1.3862943611198906</v>
      </c>
      <c r="G5">
        <v>218</v>
      </c>
      <c r="H5">
        <v>4.6931471805599454</v>
      </c>
      <c r="I5">
        <v>0.69314718055994529</v>
      </c>
      <c r="J5">
        <v>1.9530682304548184</v>
      </c>
      <c r="K5">
        <v>0.48045301391820139</v>
      </c>
      <c r="L5">
        <v>0.69314718055994529</v>
      </c>
      <c r="M5">
        <v>6</v>
      </c>
      <c r="N5">
        <v>2.25</v>
      </c>
      <c r="O5">
        <v>0.1111111111111111</v>
      </c>
    </row>
    <row r="6" spans="1:15" x14ac:dyDescent="0.25">
      <c r="A6" s="2">
        <v>16</v>
      </c>
      <c r="B6">
        <v>4</v>
      </c>
      <c r="C6">
        <v>16</v>
      </c>
      <c r="D6">
        <v>64</v>
      </c>
      <c r="E6">
        <v>2</v>
      </c>
      <c r="F6">
        <v>5.5451774444795623</v>
      </c>
      <c r="G6">
        <v>7108</v>
      </c>
      <c r="H6">
        <v>17.386294361119891</v>
      </c>
      <c r="I6">
        <v>1.3862943611198906</v>
      </c>
      <c r="J6">
        <v>2.9736954130880902</v>
      </c>
      <c r="K6">
        <v>1.9218120556728056</v>
      </c>
      <c r="L6">
        <v>1.3862943611198906</v>
      </c>
      <c r="M6">
        <v>6</v>
      </c>
      <c r="N6">
        <v>5.0625</v>
      </c>
      <c r="O6">
        <v>1.2345679012345678E-2</v>
      </c>
    </row>
    <row r="7" spans="1:15" x14ac:dyDescent="0.25">
      <c r="A7" s="2">
        <v>256</v>
      </c>
      <c r="B7">
        <v>8</v>
      </c>
      <c r="C7">
        <v>64</v>
      </c>
      <c r="D7">
        <v>512</v>
      </c>
      <c r="E7">
        <v>2.8284271247461903</v>
      </c>
      <c r="F7">
        <v>16.635532333438686</v>
      </c>
      <c r="G7">
        <v>228872</v>
      </c>
      <c r="H7">
        <v>66.079441541679842</v>
      </c>
      <c r="I7">
        <v>2.0794415416798357</v>
      </c>
      <c r="J7">
        <v>4.0794415416798353</v>
      </c>
      <c r="K7">
        <v>4.3240771252638117</v>
      </c>
      <c r="L7">
        <v>2.0794415416798357</v>
      </c>
      <c r="M7">
        <v>6</v>
      </c>
      <c r="N7">
        <v>25.62890625</v>
      </c>
      <c r="O7">
        <v>1.5241579027587256E-4</v>
      </c>
    </row>
    <row r="8" spans="1:15" x14ac:dyDescent="0.25">
      <c r="A8" s="2">
        <v>65536</v>
      </c>
      <c r="B8">
        <v>16</v>
      </c>
      <c r="C8">
        <v>256</v>
      </c>
      <c r="D8">
        <v>4096</v>
      </c>
      <c r="E8">
        <v>4</v>
      </c>
      <c r="F8">
        <v>44.361419555836498</v>
      </c>
      <c r="G8">
        <v>7335952</v>
      </c>
      <c r="H8">
        <v>258.77258872223979</v>
      </c>
      <c r="I8">
        <v>2.7725887222397811</v>
      </c>
      <c r="J8">
        <v>5.2924308220295266</v>
      </c>
      <c r="K8">
        <v>7.6872482226912222</v>
      </c>
      <c r="L8">
        <v>2.7725887222397811</v>
      </c>
      <c r="M8">
        <v>6</v>
      </c>
      <c r="N8">
        <v>656.84083557128906</v>
      </c>
      <c r="O8">
        <v>2.3230573125418767E-8</v>
      </c>
    </row>
    <row r="9" spans="1:15" x14ac:dyDescent="0.25">
      <c r="A9" s="2">
        <v>4294967296</v>
      </c>
      <c r="B9">
        <v>32</v>
      </c>
      <c r="C9">
        <v>1024</v>
      </c>
      <c r="D9">
        <v>32768</v>
      </c>
      <c r="E9">
        <v>5.6568542494923806</v>
      </c>
      <c r="F9">
        <v>110.90354888959125</v>
      </c>
      <c r="G9">
        <v>234848288</v>
      </c>
      <c r="H9">
        <v>1027.4657359027997</v>
      </c>
      <c r="I9">
        <v>3.4657359027997265</v>
      </c>
      <c r="J9">
        <v>6.6405380067361257</v>
      </c>
      <c r="K9">
        <v>12.011325347955035</v>
      </c>
      <c r="L9">
        <v>3.4657359027997265</v>
      </c>
      <c r="M9">
        <v>6</v>
      </c>
      <c r="N9">
        <v>431439.8832739892</v>
      </c>
      <c r="O9">
        <v>5.396595277354286E-16</v>
      </c>
    </row>
    <row r="10" spans="1:15" x14ac:dyDescent="0.25">
      <c r="A10" s="2">
        <v>1.8446744073709552E+19</v>
      </c>
      <c r="B10">
        <v>64</v>
      </c>
      <c r="C10">
        <v>4096</v>
      </c>
      <c r="D10">
        <v>262144</v>
      </c>
      <c r="E10">
        <v>8</v>
      </c>
      <c r="F10">
        <v>266.16851733501898</v>
      </c>
      <c r="G10">
        <v>7515930688</v>
      </c>
      <c r="H10">
        <v>4100.1588830833598</v>
      </c>
      <c r="I10">
        <v>4.1588830833596715</v>
      </c>
      <c r="J10">
        <v>8.1588830833596706</v>
      </c>
      <c r="K10">
        <v>17.296308501055247</v>
      </c>
      <c r="L10">
        <v>4.1588830833596715</v>
      </c>
      <c r="M10">
        <v>6</v>
      </c>
      <c r="N10">
        <v>186140372879.47342</v>
      </c>
      <c r="O10">
        <v>2.9123240587562585E-31</v>
      </c>
    </row>
    <row r="11" spans="1:15" x14ac:dyDescent="0.25">
      <c r="A11" s="2">
        <v>3.4028236692093846E+38</v>
      </c>
      <c r="B11">
        <v>128</v>
      </c>
      <c r="C11">
        <v>16384</v>
      </c>
      <c r="D11">
        <v>2097152</v>
      </c>
      <c r="E11">
        <v>11.313708498984761</v>
      </c>
      <c r="F11">
        <v>621.05987378171096</v>
      </c>
      <c r="G11">
        <v>240516071552</v>
      </c>
      <c r="H11">
        <v>16388.852030263919</v>
      </c>
      <c r="I11">
        <v>4.8520302639196169</v>
      </c>
      <c r="J11">
        <v>9.8917144634991097</v>
      </c>
      <c r="K11">
        <v>23.542197681991865</v>
      </c>
      <c r="L11">
        <v>4.8520302639196169</v>
      </c>
      <c r="M11">
        <v>6</v>
      </c>
      <c r="N11">
        <v>3.4648238415709404E+22</v>
      </c>
      <c r="O11">
        <v>8.4816314232105261E-62</v>
      </c>
    </row>
    <row r="12" spans="1:15" x14ac:dyDescent="0.25">
      <c r="A12" s="2">
        <v>1.157920892373162E+77</v>
      </c>
      <c r="B12">
        <v>256</v>
      </c>
      <c r="C12">
        <v>65536</v>
      </c>
      <c r="D12">
        <v>16777216</v>
      </c>
      <c r="E12">
        <v>16</v>
      </c>
      <c r="F12">
        <v>1419.5654257867679</v>
      </c>
      <c r="G12">
        <v>7696564617472</v>
      </c>
      <c r="H12">
        <v>65541.545177444481</v>
      </c>
      <c r="I12">
        <v>5.5451774444795623</v>
      </c>
      <c r="J12">
        <v>11.894781652352361</v>
      </c>
      <c r="K12">
        <v>30.748992890764889</v>
      </c>
      <c r="L12">
        <v>5.5451774444795623</v>
      </c>
      <c r="M12">
        <v>6</v>
      </c>
      <c r="N12">
        <v>1.2005004253118409E+45</v>
      </c>
      <c r="O12">
        <v>7.1938071599192217E-123</v>
      </c>
    </row>
    <row r="13" spans="1:15" x14ac:dyDescent="0.25">
      <c r="A13" s="2">
        <v>1.3407807929942597E+154</v>
      </c>
      <c r="B13">
        <v>512</v>
      </c>
      <c r="C13">
        <v>262144</v>
      </c>
      <c r="D13">
        <v>134217728</v>
      </c>
      <c r="E13">
        <v>22.627416997969522</v>
      </c>
      <c r="F13">
        <v>3194.0222080202279</v>
      </c>
      <c r="G13">
        <v>246290470404608</v>
      </c>
      <c r="H13">
        <v>262150.23832462507</v>
      </c>
      <c r="I13">
        <v>6.2383246250395077</v>
      </c>
      <c r="J13">
        <v>14.238324625039507</v>
      </c>
      <c r="K13">
        <v>38.916694127374313</v>
      </c>
      <c r="L13">
        <v>6.2383246250395077</v>
      </c>
      <c r="M13">
        <v>6</v>
      </c>
      <c r="N13">
        <v>1.441201271173911E+90</v>
      </c>
      <c r="O13">
        <v>5.1750861454105061E-245</v>
      </c>
    </row>
    <row r="14" spans="1:15" x14ac:dyDescent="0.25">
      <c r="A14" s="2" t="s">
        <v>12</v>
      </c>
      <c r="B14">
        <v>1024</v>
      </c>
      <c r="C14">
        <v>1048576</v>
      </c>
      <c r="D14">
        <v>1073741824</v>
      </c>
      <c r="E14">
        <v>32</v>
      </c>
      <c r="F14">
        <v>7097.82712893384</v>
      </c>
      <c r="G14">
        <v>7881298274157568</v>
      </c>
      <c r="H14">
        <v>1048582.9314718056</v>
      </c>
      <c r="I14">
        <v>6.9314718055994531</v>
      </c>
      <c r="J14">
        <v>17.010840204758438</v>
      </c>
      <c r="K14">
        <v>48.045301391820139</v>
      </c>
      <c r="L14">
        <v>6.9314718055994531</v>
      </c>
      <c r="M14">
        <v>6</v>
      </c>
      <c r="N14">
        <v>2.0770611040332967E+180</v>
      </c>
      <c r="O14">
        <v>0</v>
      </c>
    </row>
    <row r="15" spans="1:15" x14ac:dyDescent="0.25">
      <c r="A15" s="2" t="s">
        <v>13</v>
      </c>
      <c r="B15">
        <v>2047</v>
      </c>
      <c r="C15">
        <v>1398101</v>
      </c>
      <c r="D15">
        <v>1227133513</v>
      </c>
      <c r="E15">
        <v>106.84062043356595</v>
      </c>
      <c r="F15">
        <v>12777.47512644203</v>
      </c>
      <c r="G15">
        <v>8135533583602333</v>
      </c>
      <c r="H15">
        <v>1398139.1230949308</v>
      </c>
      <c r="I15">
        <v>38.123094930796988</v>
      </c>
      <c r="J15">
        <v>83.133718042997486</v>
      </c>
      <c r="K15">
        <v>184.97441035850753</v>
      </c>
      <c r="L15">
        <v>38.123094930796988</v>
      </c>
      <c r="M15">
        <v>66</v>
      </c>
      <c r="N15">
        <v>2.0770611040332967E+180</v>
      </c>
      <c r="O15">
        <v>0.45694256247763965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Hoja4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task</dc:creator>
  <cp:lastModifiedBy>task</cp:lastModifiedBy>
  <dcterms:created xsi:type="dcterms:W3CDTF">2023-04-19T23:34:11Z</dcterms:created>
  <dcterms:modified xsi:type="dcterms:W3CDTF">2023-04-20T20:57:08Z</dcterms:modified>
</cp:coreProperties>
</file>