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7"/>
  <workbookPr hidePivotFieldList="1"/>
  <mc:AlternateContent xmlns:mc="http://schemas.openxmlformats.org/markup-compatibility/2006">
    <mc:Choice Requires="x15">
      <x15ac:absPath xmlns:x15ac="http://schemas.microsoft.com/office/spreadsheetml/2010/11/ac" url="E:\"/>
    </mc:Choice>
  </mc:AlternateContent>
  <xr:revisionPtr revIDLastSave="0" documentId="13_ncr:1_{A24E8196-7A3D-4B14-9F1E-C5520641FBB8}" xr6:coauthVersionLast="47" xr6:coauthVersionMax="47" xr10:uidLastSave="{00000000-0000-0000-0000-000000000000}"/>
  <bookViews>
    <workbookView xWindow="-120" yWindow="-120" windowWidth="20730" windowHeight="11160" tabRatio="631" xr2:uid="{5AF5D4AF-D10E-435D-ABA8-B0D0494ED23E}"/>
  </bookViews>
  <sheets>
    <sheet name="Data" sheetId="10" r:id="rId1"/>
    <sheet name="Pivot table" sheetId="3" r:id="rId2"/>
    <sheet name="Dashboard" sheetId="5" r:id="rId3"/>
  </sheets>
  <definedNames>
    <definedName name="_xlchart.v1.0" hidden="1">'Pivot table'!$J$38:$J$43</definedName>
    <definedName name="_xlchart.v1.1" hidden="1">'Pivot table'!$K$37</definedName>
    <definedName name="_xlchart.v1.2" hidden="1">'Pivot table'!$K$38:$K$43</definedName>
    <definedName name="_xlchart.v1.3" hidden="1">'Pivot table'!$J$38:$J$43</definedName>
    <definedName name="_xlchart.v1.4" hidden="1">'Pivot table'!$K$37</definedName>
    <definedName name="_xlchart.v1.5" hidden="1">'Pivot table'!$K$38:$K$43</definedName>
    <definedName name="Slicer_Attrition">#N/A</definedName>
    <definedName name="Slicer_Gender1">#N/A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7" i="3" l="1"/>
  <c r="K9" i="3"/>
  <c r="K8" i="3"/>
  <c r="J9" i="3"/>
  <c r="J8" i="3"/>
  <c r="K40" i="3"/>
  <c r="K39" i="3"/>
  <c r="K42" i="3"/>
  <c r="K41" i="3"/>
  <c r="K43" i="3"/>
  <c r="K38" i="3"/>
  <c r="N14" i="3"/>
  <c r="O17" i="3"/>
  <c r="O11" i="3"/>
  <c r="O10" i="3"/>
  <c r="N11" i="3"/>
  <c r="N10" i="3"/>
  <c r="K23" i="3"/>
  <c r="K22" i="3"/>
  <c r="K21" i="3"/>
  <c r="K20" i="3"/>
  <c r="K19" i="3"/>
  <c r="D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9D3A69-38CA-4F13-82C2-9698F7378EA7}" keepAlive="1" name="Query - Data3" description="Connection to the 'Data3' query in the workbook." type="5" refreshedVersion="8" background="1" saveData="1">
    <dbPr connection="Provider=Microsoft.Mashup.OleDb.1;Data Source=$Workbook$;Location=Data3;Extended Properties=&quot;&quot;" command="SELECT * FROM [Data3]"/>
  </connection>
</connections>
</file>

<file path=xl/sharedStrings.xml><?xml version="1.0" encoding="utf-8"?>
<sst xmlns="http://schemas.openxmlformats.org/spreadsheetml/2006/main" count="19235" uniqueCount="1571">
  <si>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</si>
  <si>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</si>
  <si>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</si>
  <si>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</si>
  <si>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</si>
  <si>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</si>
  <si>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</si>
  <si>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</si>
  <si>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</si>
  <si>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</si>
  <si>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</si>
  <si>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</si>
  <si>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</si>
  <si>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</si>
  <si>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</si>
  <si>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</si>
  <si>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</si>
  <si>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</si>
  <si>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</si>
  <si>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</si>
  <si>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</si>
  <si>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</si>
  <si>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</si>
  <si>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</si>
  <si>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</si>
  <si>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</si>
  <si>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</si>
  <si>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</si>
  <si>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</si>
  <si>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</si>
  <si>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</si>
  <si>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</si>
  <si>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</si>
  <si>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</si>
  <si>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</si>
  <si>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</si>
  <si>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</si>
  <si>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</si>
  <si>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</si>
  <si>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</si>
  <si>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</si>
  <si>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</si>
  <si>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</si>
  <si>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</si>
  <si>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</si>
  <si>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</si>
  <si>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</si>
  <si>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</si>
  <si>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</si>
  <si>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</si>
  <si>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</si>
  <si>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</si>
  <si>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</si>
  <si>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</si>
  <si>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</si>
  <si>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</si>
  <si>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</si>
  <si>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</si>
  <si>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</si>
  <si>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</si>
  <si>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</si>
  <si>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</si>
  <si>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</si>
  <si>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</si>
  <si>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</si>
  <si>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</si>
  <si>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</si>
  <si>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</si>
  <si>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</si>
  <si>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</si>
  <si>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</si>
  <si>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</si>
  <si>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</si>
  <si>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</si>
  <si>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</si>
  <si>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</si>
  <si>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</si>
  <si>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</si>
  <si>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</si>
  <si>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</si>
  <si>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</si>
  <si>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</si>
  <si>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</si>
  <si>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</si>
  <si>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</si>
  <si>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</si>
  <si>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</si>
  <si>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</si>
  <si>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</si>
  <si>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</si>
  <si>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</si>
  <si>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</si>
  <si>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</si>
  <si>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</si>
  <si>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</si>
  <si>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</si>
  <si>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</si>
  <si>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</si>
  <si>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</si>
  <si>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</si>
  <si>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</si>
  <si>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</si>
  <si>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</si>
  <si>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</si>
  <si>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</si>
  <si>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</si>
  <si>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</si>
  <si>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</si>
  <si>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</si>
  <si>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</si>
  <si>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</si>
  <si>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</si>
  <si>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</si>
  <si>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</si>
  <si>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</si>
  <si>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</si>
  <si>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</si>
  <si>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</si>
  <si>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</si>
  <si>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</si>
  <si>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</si>
  <si>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</si>
  <si>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</si>
  <si>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</si>
  <si>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</si>
  <si>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</si>
  <si>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</si>
  <si>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</si>
  <si>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</si>
  <si>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</si>
  <si>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</si>
  <si>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</si>
  <si>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</si>
  <si>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</si>
  <si>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</si>
  <si>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</si>
  <si>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</si>
  <si>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</si>
  <si>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</si>
  <si>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</si>
  <si>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</si>
  <si>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</si>
  <si>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</si>
  <si>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</si>
  <si>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</si>
  <si>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</si>
  <si>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</si>
  <si>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</si>
  <si>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</si>
  <si>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</si>
  <si>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</si>
  <si>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</si>
  <si>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</si>
  <si>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</si>
  <si>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</si>
  <si>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</si>
  <si>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</si>
  <si>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</si>
  <si>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</si>
  <si>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</si>
  <si>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</si>
  <si>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</si>
  <si>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</si>
  <si>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</si>
  <si>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</si>
  <si>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</si>
  <si>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</si>
  <si>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</si>
  <si>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</si>
  <si>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</si>
  <si>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</si>
  <si>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</si>
  <si>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</si>
  <si>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</si>
  <si>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</si>
  <si>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</si>
  <si>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</si>
  <si>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</si>
  <si>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</si>
  <si>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</si>
  <si>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</si>
  <si>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</si>
  <si>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</si>
  <si>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</si>
  <si>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</si>
  <si>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</si>
  <si>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</si>
  <si>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</si>
  <si>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</si>
  <si>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</si>
  <si>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</si>
  <si>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</si>
  <si>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</si>
  <si>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</si>
  <si>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</si>
  <si>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</si>
  <si>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</si>
  <si>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</si>
  <si>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</si>
  <si>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</si>
  <si>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</si>
  <si>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</si>
  <si>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</si>
  <si>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</si>
  <si>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</si>
  <si>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</si>
  <si>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</si>
  <si>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</si>
  <si>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</si>
  <si>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</si>
  <si>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</si>
  <si>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</si>
  <si>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</si>
  <si>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</si>
  <si>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</si>
  <si>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</si>
  <si>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</si>
  <si>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</si>
  <si>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</si>
  <si>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</si>
  <si>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</si>
  <si>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</si>
  <si>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</si>
  <si>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</si>
  <si>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</si>
  <si>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</si>
  <si>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</si>
  <si>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</si>
  <si>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</si>
  <si>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</si>
  <si>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</si>
  <si>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</si>
  <si>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</si>
  <si>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</si>
  <si>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</si>
  <si>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</si>
  <si>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</si>
  <si>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</si>
  <si>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</si>
  <si>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</si>
  <si>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</si>
  <si>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</si>
  <si>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</si>
  <si>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</si>
  <si>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</si>
  <si>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</si>
  <si>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</si>
  <si>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</si>
  <si>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</si>
  <si>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</si>
  <si>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</si>
  <si>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</si>
  <si>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</si>
  <si>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</si>
  <si>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</si>
  <si>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</si>
  <si>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</si>
  <si>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</si>
  <si>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</si>
  <si>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</si>
  <si>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</si>
  <si>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</si>
  <si>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</si>
  <si>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</si>
  <si>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</si>
  <si>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</si>
  <si>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</si>
  <si>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</si>
  <si>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</si>
  <si>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</si>
  <si>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</si>
  <si>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</si>
  <si>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</si>
  <si>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</si>
  <si>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</si>
  <si>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</si>
  <si>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</si>
  <si>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</si>
  <si>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</si>
  <si>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</si>
  <si>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</si>
  <si>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</si>
  <si>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</si>
  <si>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</si>
  <si>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</si>
  <si>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</si>
  <si>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</si>
  <si>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</si>
  <si>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</si>
  <si>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</si>
  <si>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</si>
  <si>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</si>
  <si>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</si>
  <si>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</si>
  <si>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</si>
  <si>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</si>
  <si>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</si>
  <si>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</si>
  <si>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</si>
  <si>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</si>
  <si>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</si>
  <si>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</si>
  <si>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</si>
  <si>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</si>
  <si>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</si>
  <si>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</si>
  <si>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</si>
  <si>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</si>
  <si>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</si>
  <si>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</si>
  <si>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</si>
  <si>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</si>
  <si>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</si>
  <si>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</si>
  <si>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</si>
  <si>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</si>
  <si>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</si>
  <si>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</si>
  <si>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</si>
  <si>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</si>
  <si>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</si>
  <si>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</si>
  <si>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</si>
  <si>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</si>
  <si>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</si>
  <si>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</si>
  <si>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</si>
  <si>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</si>
  <si>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</si>
  <si>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</si>
  <si>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</si>
  <si>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</si>
  <si>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</si>
  <si>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</si>
  <si>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</si>
  <si>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</si>
  <si>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</si>
  <si>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</si>
  <si>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</si>
  <si>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</si>
  <si>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</si>
  <si>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</si>
  <si>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</si>
  <si>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</si>
  <si>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</si>
  <si>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</si>
  <si>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</si>
  <si>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</si>
  <si>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</si>
  <si>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</si>
  <si>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</si>
  <si>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</si>
  <si>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</si>
  <si>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</si>
  <si>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</si>
  <si>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</si>
  <si>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</si>
  <si>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</si>
  <si>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</si>
  <si>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</si>
  <si>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</si>
  <si>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</si>
  <si>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</si>
  <si>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</si>
  <si>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</si>
  <si>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</si>
  <si>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</si>
  <si>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</si>
  <si>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</si>
  <si>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</si>
  <si>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</si>
  <si>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</si>
  <si>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</si>
  <si>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</si>
  <si>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</si>
  <si>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</si>
  <si>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</si>
  <si>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</si>
  <si>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</si>
  <si>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</si>
  <si>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</si>
  <si>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</si>
  <si>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</si>
  <si>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</si>
  <si>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</si>
  <si>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</si>
  <si>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</si>
  <si>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</si>
  <si>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</si>
  <si>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</si>
  <si>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</si>
  <si>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</si>
  <si>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</si>
  <si>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</si>
  <si>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</si>
  <si>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</si>
  <si>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</si>
  <si>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</si>
  <si>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</si>
  <si>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</si>
  <si>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</si>
  <si>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</si>
  <si>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</si>
  <si>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</si>
  <si>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</si>
  <si>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</si>
  <si>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</si>
  <si>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</si>
  <si>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</si>
  <si>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</si>
  <si>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</si>
  <si>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</si>
  <si>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</si>
  <si>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</si>
  <si>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</si>
  <si>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</si>
  <si>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</si>
  <si>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</si>
  <si>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</si>
  <si>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</si>
  <si>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</si>
  <si>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</si>
  <si>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</si>
  <si>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</si>
  <si>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</si>
  <si>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</si>
  <si>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</si>
  <si>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</si>
  <si>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</si>
  <si>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</si>
  <si>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</si>
  <si>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</si>
  <si>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</si>
  <si>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</si>
  <si>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</si>
  <si>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</si>
  <si>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</si>
  <si>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</si>
  <si>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</si>
  <si>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</si>
  <si>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</si>
  <si>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</si>
  <si>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</si>
  <si>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</si>
  <si>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</si>
  <si>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</si>
  <si>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</si>
  <si>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</si>
  <si>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</si>
  <si>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</si>
  <si>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</si>
  <si>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</si>
  <si>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</si>
  <si>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</si>
  <si>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</si>
  <si>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</si>
  <si>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</si>
  <si>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</si>
  <si>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</si>
  <si>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</si>
  <si>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</si>
  <si>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</si>
  <si>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</si>
  <si>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</si>
  <si>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</si>
  <si>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</si>
  <si>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</si>
  <si>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</si>
  <si>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</si>
  <si>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</si>
  <si>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</si>
  <si>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</si>
  <si>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</si>
  <si>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</si>
  <si>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</si>
  <si>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</si>
  <si>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</si>
  <si>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</si>
  <si>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</si>
  <si>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</si>
  <si>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</si>
  <si>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</si>
  <si>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</si>
  <si>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</si>
  <si>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</si>
  <si>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</si>
  <si>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</si>
  <si>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</si>
  <si>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</si>
  <si>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</si>
  <si>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</si>
  <si>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</si>
  <si>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</si>
  <si>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</si>
  <si>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</si>
  <si>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</si>
  <si>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</si>
  <si>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</si>
  <si>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</si>
  <si>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</si>
  <si>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</si>
  <si>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</si>
  <si>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</si>
  <si>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</si>
  <si>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</si>
  <si>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</si>
  <si>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</si>
  <si>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</si>
  <si>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</si>
  <si>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</si>
  <si>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</si>
  <si>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</si>
  <si>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</si>
  <si>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</si>
  <si>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</si>
  <si>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</si>
  <si>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</si>
  <si>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</si>
  <si>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</si>
  <si>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</si>
  <si>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</si>
  <si>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</si>
  <si>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</si>
  <si>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</si>
  <si>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</si>
  <si>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</si>
  <si>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</si>
  <si>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</si>
  <si>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</si>
  <si>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</si>
  <si>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</si>
  <si>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</si>
  <si>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</si>
  <si>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</si>
  <si>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</si>
  <si>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</si>
  <si>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</si>
  <si>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</si>
  <si>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</si>
  <si>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</si>
  <si>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</si>
  <si>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</si>
  <si>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</si>
  <si>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</si>
  <si>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</si>
  <si>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</si>
  <si>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</si>
  <si>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</si>
  <si>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</si>
  <si>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</si>
  <si>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</si>
  <si>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</si>
  <si>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</si>
  <si>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</si>
  <si>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</si>
  <si>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</si>
  <si>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</si>
  <si>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</si>
  <si>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</si>
  <si>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</si>
  <si>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</si>
  <si>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</si>
  <si>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</si>
  <si>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</si>
  <si>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</si>
  <si>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</si>
  <si>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</si>
  <si>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</si>
  <si>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</si>
  <si>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</si>
  <si>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</si>
  <si>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</si>
  <si>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</si>
  <si>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</si>
  <si>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</si>
  <si>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</si>
  <si>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</si>
  <si>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</si>
  <si>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</si>
  <si>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</si>
  <si>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</si>
  <si>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</si>
  <si>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</si>
  <si>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</si>
  <si>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</si>
  <si>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</si>
  <si>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</si>
  <si>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</si>
  <si>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</si>
  <si>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</si>
  <si>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</si>
  <si>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</si>
  <si>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</si>
  <si>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</si>
  <si>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</si>
  <si>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</si>
  <si>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</si>
  <si>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</si>
  <si>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</si>
  <si>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</si>
  <si>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</si>
  <si>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</si>
  <si>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</si>
  <si>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</si>
  <si>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</si>
  <si>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</si>
  <si>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</si>
  <si>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</si>
  <si>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</si>
  <si>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</si>
  <si>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</si>
  <si>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</si>
  <si>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</si>
  <si>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</si>
  <si>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</si>
  <si>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</si>
  <si>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</si>
  <si>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</si>
  <si>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</si>
  <si>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</si>
  <si>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</si>
  <si>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</si>
  <si>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</si>
  <si>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</si>
  <si>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</si>
  <si>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</si>
  <si>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</si>
  <si>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</si>
  <si>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</si>
  <si>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</si>
  <si>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</si>
  <si>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</si>
  <si>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</si>
  <si>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</si>
  <si>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</si>
  <si>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</si>
  <si>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</si>
  <si>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</si>
  <si>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</si>
  <si>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</si>
  <si>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</si>
  <si>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</si>
  <si>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</si>
  <si>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</si>
  <si>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</si>
  <si>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</si>
  <si>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</si>
  <si>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</si>
  <si>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</si>
  <si>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</si>
  <si>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</si>
  <si>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</si>
  <si>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</si>
  <si>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</si>
  <si>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</si>
  <si>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</si>
  <si>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</si>
  <si>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</si>
  <si>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</si>
  <si>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</si>
  <si>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</si>
  <si>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</si>
  <si>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</si>
  <si>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</si>
  <si>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</si>
  <si>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</si>
  <si>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</si>
  <si>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</si>
  <si>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</si>
  <si>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</si>
  <si>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</si>
  <si>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</si>
  <si>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</si>
  <si>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</si>
  <si>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</si>
  <si>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</si>
  <si>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</si>
  <si>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</si>
  <si>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</si>
  <si>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</si>
  <si>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</si>
  <si>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</si>
  <si>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</si>
  <si>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</si>
  <si>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</si>
  <si>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</si>
  <si>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</si>
  <si>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</si>
  <si>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</si>
  <si>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</si>
  <si>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</si>
  <si>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</si>
  <si>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</si>
  <si>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</si>
  <si>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</si>
  <si>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</si>
  <si>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</si>
  <si>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</si>
  <si>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</si>
  <si>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</si>
  <si>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</si>
  <si>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</si>
  <si>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</si>
  <si>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</si>
  <si>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</si>
  <si>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</si>
  <si>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</si>
  <si>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</si>
  <si>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</si>
  <si>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</si>
  <si>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</si>
  <si>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</si>
  <si>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</si>
  <si>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</si>
  <si>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</si>
  <si>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</si>
  <si>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</si>
  <si>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</si>
  <si>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</si>
  <si>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</si>
  <si>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</si>
  <si>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</si>
  <si>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</si>
  <si>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</si>
  <si>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</si>
  <si>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</si>
  <si>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</si>
  <si>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</si>
  <si>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</si>
  <si>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</si>
  <si>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</si>
  <si>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</si>
  <si>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</si>
  <si>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</si>
  <si>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</si>
  <si>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</si>
  <si>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</si>
  <si>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</si>
  <si>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</si>
  <si>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</si>
  <si>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</si>
  <si>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</si>
  <si>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</si>
  <si>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</si>
  <si>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</si>
  <si>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</si>
  <si>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</si>
  <si>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</si>
  <si>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</si>
  <si>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</si>
  <si>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</si>
  <si>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</si>
  <si>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</si>
  <si>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</si>
  <si>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</si>
  <si>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</si>
  <si>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</si>
  <si>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</si>
  <si>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</si>
  <si>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</si>
  <si>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</si>
  <si>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</si>
  <si>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</si>
  <si>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</si>
  <si>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</si>
  <si>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</si>
  <si>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</si>
  <si>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</si>
  <si>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</si>
  <si>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</si>
  <si>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</si>
  <si>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</si>
  <si>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</si>
  <si>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</si>
  <si>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</si>
  <si>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</si>
  <si>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</si>
  <si>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</si>
  <si>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</si>
  <si>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</si>
  <si>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</si>
  <si>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</si>
  <si>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</si>
  <si>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</si>
  <si>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</si>
  <si>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</si>
  <si>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</si>
  <si>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</si>
  <si>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</si>
  <si>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</si>
  <si>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</si>
  <si>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</si>
  <si>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</si>
  <si>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</si>
  <si>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</si>
  <si>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</si>
  <si>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</si>
  <si>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</si>
  <si>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</si>
  <si>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</si>
  <si>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</si>
  <si>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</si>
  <si>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</si>
  <si>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</si>
  <si>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</si>
  <si>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</si>
  <si>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</si>
  <si>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</si>
  <si>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</si>
  <si>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</si>
  <si>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</si>
  <si>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</si>
  <si>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</si>
  <si>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</si>
  <si>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</si>
  <si>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</si>
  <si>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</si>
  <si>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</si>
  <si>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</si>
  <si>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</si>
  <si>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</si>
  <si>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</si>
  <si>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</si>
  <si>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</si>
  <si>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</si>
  <si>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</si>
  <si>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</si>
  <si>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</si>
  <si>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</si>
  <si>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</si>
  <si>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</si>
  <si>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</si>
  <si>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</si>
  <si>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</si>
  <si>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</si>
  <si>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</si>
  <si>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</si>
  <si>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</si>
  <si>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</si>
  <si>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</si>
  <si>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</si>
  <si>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</si>
  <si>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</si>
  <si>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</si>
  <si>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</si>
  <si>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</si>
  <si>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</si>
  <si>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</si>
  <si>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</si>
  <si>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</si>
  <si>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</si>
  <si>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</si>
  <si>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</si>
  <si>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</si>
  <si>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</si>
  <si>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</si>
  <si>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</si>
  <si>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</si>
  <si>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</si>
  <si>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</si>
  <si>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</si>
  <si>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</si>
  <si>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</si>
  <si>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</si>
  <si>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</si>
  <si>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</si>
  <si>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</si>
  <si>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</si>
  <si>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</si>
  <si>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</si>
  <si>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</si>
  <si>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</si>
  <si>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</si>
  <si>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</si>
  <si>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</si>
  <si>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</si>
  <si>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</si>
  <si>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</si>
  <si>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</si>
  <si>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</si>
  <si>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</si>
  <si>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</si>
  <si>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</si>
  <si>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</si>
  <si>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</si>
  <si>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</si>
  <si>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</si>
  <si>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</si>
  <si>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</si>
  <si>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</si>
  <si>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</si>
  <si>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</si>
  <si>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</si>
  <si>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</si>
  <si>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</si>
  <si>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</si>
  <si>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</si>
  <si>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</si>
  <si>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</si>
  <si>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</si>
  <si>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</si>
  <si>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</si>
  <si>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</si>
  <si>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</si>
  <si>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</si>
  <si>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</si>
  <si>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</si>
  <si>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</si>
  <si>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</si>
  <si>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</si>
  <si>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</si>
  <si>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</si>
  <si>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</si>
  <si>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</si>
  <si>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</si>
  <si>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</si>
  <si>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</si>
  <si>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</si>
  <si>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</si>
  <si>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</si>
  <si>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</si>
  <si>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</si>
  <si>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</si>
  <si>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</si>
  <si>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</si>
  <si>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</si>
  <si>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</si>
  <si>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</si>
  <si>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</si>
  <si>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</si>
  <si>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</si>
  <si>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</si>
  <si>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</si>
  <si>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</si>
  <si>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</si>
  <si>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</si>
  <si>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</si>
  <si>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</si>
  <si>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</si>
  <si>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</si>
  <si>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</si>
  <si>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</si>
  <si>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</si>
  <si>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</si>
  <si>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</si>
  <si>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</si>
  <si>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</si>
  <si>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</si>
  <si>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</si>
  <si>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</si>
  <si>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</si>
  <si>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</si>
  <si>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</si>
  <si>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</si>
  <si>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</si>
  <si>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</si>
  <si>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</si>
  <si>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</si>
  <si>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</si>
  <si>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</si>
  <si>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</si>
  <si>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</si>
  <si>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</si>
  <si>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</si>
  <si>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</si>
  <si>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</si>
  <si>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</si>
  <si>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</si>
  <si>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</si>
  <si>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</si>
  <si>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</si>
  <si>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</si>
  <si>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</si>
  <si>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</si>
  <si>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</si>
  <si>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</si>
  <si>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</si>
  <si>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</si>
  <si>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</si>
  <si>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</si>
  <si>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</si>
  <si>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</si>
  <si>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</si>
  <si>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</si>
  <si>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</si>
  <si>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</si>
  <si>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</si>
  <si>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</si>
  <si>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</si>
  <si>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</si>
  <si>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</si>
  <si>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</si>
  <si>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</si>
  <si>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</si>
  <si>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</si>
  <si>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</si>
  <si>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</si>
  <si>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</si>
  <si>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</si>
  <si>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</si>
  <si>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</si>
  <si>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</si>
  <si>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</si>
  <si>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</si>
  <si>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</si>
  <si>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</si>
  <si>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</si>
  <si>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</si>
  <si>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</si>
  <si>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</si>
  <si>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</si>
  <si>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</si>
  <si>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</si>
  <si>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</si>
  <si>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</si>
  <si>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</si>
  <si>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</si>
  <si>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</si>
  <si>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</si>
  <si>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</si>
  <si>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</si>
  <si>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</si>
  <si>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</si>
  <si>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</si>
  <si>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</si>
  <si>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</si>
  <si>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</si>
  <si>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</si>
  <si>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</si>
  <si>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</si>
  <si>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</si>
  <si>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</si>
  <si>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</si>
  <si>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</si>
  <si>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</si>
  <si>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</si>
  <si>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</si>
  <si>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</si>
  <si>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</si>
  <si>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</si>
  <si>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</si>
  <si>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</si>
  <si>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</si>
  <si>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</si>
  <si>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</si>
  <si>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</si>
  <si>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</si>
  <si>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</si>
  <si>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</si>
  <si>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</si>
  <si>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</si>
  <si>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</si>
  <si>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</si>
  <si>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</si>
  <si>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</si>
  <si>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</si>
  <si>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</si>
  <si>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</si>
  <si>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</si>
  <si>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</si>
  <si>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</si>
  <si>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</si>
  <si>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</si>
  <si>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</si>
  <si>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</si>
  <si>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</si>
  <si>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</si>
  <si>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</si>
  <si>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</si>
  <si>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</si>
  <si>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</si>
  <si>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</si>
  <si>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</si>
  <si>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</si>
  <si>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</si>
  <si>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</si>
  <si>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</si>
  <si>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</si>
  <si>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</si>
  <si>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</si>
  <si>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</si>
  <si>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</si>
  <si>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</si>
  <si>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</si>
  <si>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</si>
  <si>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</si>
  <si>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</si>
  <si>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</si>
  <si>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</si>
  <si>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</si>
  <si>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</si>
  <si>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</si>
  <si>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</si>
  <si>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</si>
  <si>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</si>
  <si>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</si>
  <si>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</si>
  <si>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</si>
  <si>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</si>
  <si>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</si>
  <si>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</si>
  <si>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</si>
  <si>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</si>
  <si>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</si>
  <si>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</si>
  <si>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</si>
  <si>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</si>
  <si>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</si>
  <si>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</si>
  <si>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</si>
  <si>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</si>
  <si>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</si>
  <si>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</si>
  <si>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</si>
  <si>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</si>
  <si>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</si>
  <si>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</si>
  <si>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</si>
  <si>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</si>
  <si>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</si>
  <si>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</si>
  <si>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</si>
  <si>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</si>
  <si>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</si>
  <si>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</si>
  <si>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</si>
  <si>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</si>
  <si>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</si>
  <si>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</si>
  <si>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</si>
  <si>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</si>
  <si>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</si>
  <si>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</si>
  <si>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</si>
  <si>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</si>
  <si>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</si>
  <si>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</si>
  <si>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</si>
  <si>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</si>
  <si>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</si>
  <si>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</si>
  <si>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</si>
  <si>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</si>
  <si>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</si>
  <si>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</si>
  <si>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</si>
  <si>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</si>
  <si>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</si>
  <si>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</si>
  <si>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</si>
  <si>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</si>
  <si>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</si>
  <si>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</si>
  <si>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</si>
  <si>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</si>
  <si>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</si>
  <si>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</si>
  <si>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</si>
  <si>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</si>
  <si>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</si>
  <si>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</si>
  <si>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</si>
  <si>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</si>
  <si>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</si>
  <si>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</si>
  <si>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</si>
  <si>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</si>
  <si>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</si>
  <si>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</si>
  <si>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</si>
  <si>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</si>
  <si>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</si>
  <si>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</si>
  <si>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</si>
  <si>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</si>
  <si>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</si>
  <si>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</si>
  <si>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</si>
  <si>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</si>
  <si>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</si>
  <si>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</si>
  <si>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</si>
  <si>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</si>
  <si>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</si>
  <si>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</si>
  <si>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</si>
  <si>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</si>
  <si>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</si>
  <si>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</si>
  <si>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</si>
  <si>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</si>
  <si>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</si>
  <si>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</si>
  <si>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</si>
  <si>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</si>
  <si>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</si>
  <si>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</si>
  <si>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</si>
  <si>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</si>
  <si>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</si>
  <si>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</si>
  <si>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</si>
  <si>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</si>
  <si>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</si>
  <si>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</si>
  <si>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</si>
  <si>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</si>
  <si>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</si>
  <si>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</si>
  <si>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</si>
  <si>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</si>
  <si>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</si>
  <si>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</si>
  <si>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</si>
  <si>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</si>
  <si>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</si>
  <si>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</si>
  <si>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</si>
  <si>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</si>
  <si>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</si>
  <si>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</si>
  <si>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</si>
  <si>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</si>
  <si>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</si>
  <si>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</si>
  <si>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</si>
  <si>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</si>
  <si>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</si>
  <si>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</si>
  <si>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</si>
  <si>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</si>
  <si>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</si>
  <si>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</si>
  <si>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</si>
  <si>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</si>
  <si>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</si>
  <si>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</si>
  <si>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</si>
  <si>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</si>
  <si>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</si>
  <si>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</si>
  <si>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</si>
  <si>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</si>
  <si>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</si>
  <si>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</si>
  <si>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</si>
  <si>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</si>
  <si>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</si>
  <si>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</si>
  <si>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</si>
  <si>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</si>
  <si>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</si>
  <si>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</si>
  <si>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</si>
  <si>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</si>
  <si>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</si>
  <si>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</si>
  <si>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</si>
  <si>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</si>
  <si>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</si>
  <si>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</si>
  <si>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</si>
  <si>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</si>
  <si>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</si>
  <si>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</si>
  <si>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</si>
  <si>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</si>
  <si>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</si>
  <si>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</si>
  <si>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</si>
  <si>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</si>
  <si>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</si>
  <si>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</si>
  <si>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</si>
  <si>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</si>
  <si>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</si>
  <si>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</si>
  <si>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</si>
  <si>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</si>
  <si>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</si>
  <si>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</si>
  <si>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</si>
  <si>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</si>
  <si>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</si>
  <si>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</si>
  <si>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</si>
  <si>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</si>
  <si>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</si>
  <si>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</si>
  <si>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</si>
  <si>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</si>
  <si>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</si>
  <si>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</si>
  <si>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</si>
  <si>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</si>
  <si>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</si>
  <si>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</si>
  <si>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</si>
  <si>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</si>
  <si>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</si>
  <si>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</si>
  <si>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</si>
  <si>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</si>
  <si>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</si>
  <si>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</si>
  <si>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</si>
  <si>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</si>
  <si>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</si>
  <si>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</si>
  <si>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</si>
  <si>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</si>
  <si>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</si>
  <si>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</si>
  <si>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</si>
  <si>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</si>
  <si>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</si>
  <si>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</si>
  <si>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</si>
  <si>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</si>
  <si>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</si>
  <si>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</si>
  <si>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</si>
  <si>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</si>
  <si>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</si>
  <si>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</si>
  <si>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</si>
  <si>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</si>
  <si>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</si>
  <si>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</si>
  <si>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</si>
  <si>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</si>
  <si>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</si>
  <si>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</si>
  <si>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</si>
  <si>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</si>
  <si>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</si>
  <si>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</si>
  <si>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</si>
  <si>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</si>
  <si>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</si>
  <si>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</si>
  <si>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</si>
  <si>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</si>
  <si>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</si>
  <si>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</si>
  <si>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</si>
  <si>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</si>
  <si>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</si>
  <si>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</si>
  <si>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</si>
  <si>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</si>
  <si>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</si>
  <si>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</si>
  <si>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</si>
  <si>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</si>
  <si>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</si>
  <si>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</si>
  <si>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</si>
  <si>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</si>
  <si>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</si>
  <si>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</si>
  <si>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</si>
  <si>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</si>
  <si>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</si>
  <si>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</si>
  <si>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</si>
  <si>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</si>
  <si>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</si>
  <si>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</si>
  <si>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</si>
  <si>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</si>
  <si>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</si>
  <si>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</si>
  <si>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</si>
  <si>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</si>
  <si>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</si>
  <si>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</si>
  <si>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</si>
  <si>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</si>
  <si>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</si>
  <si>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</si>
  <si>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</si>
  <si>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</si>
  <si>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</si>
  <si>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</si>
  <si>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</si>
  <si>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</si>
  <si>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</si>
  <si>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</si>
  <si>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</si>
  <si>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</si>
  <si>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</si>
  <si>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</si>
  <si>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</si>
  <si>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</si>
  <si>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</si>
  <si>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</si>
  <si>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</si>
  <si>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</si>
  <si>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</si>
  <si>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</si>
  <si>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</si>
  <si>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</si>
  <si>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</si>
  <si>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</si>
  <si>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</si>
  <si>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</si>
  <si>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</si>
  <si>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</si>
  <si>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</si>
  <si>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</si>
  <si>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</si>
  <si>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</si>
  <si>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</si>
  <si>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</si>
  <si>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</si>
  <si>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</si>
  <si>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</si>
  <si>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</si>
  <si>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</si>
  <si>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</si>
  <si>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</si>
  <si>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</si>
  <si>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</si>
  <si>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</si>
  <si>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</si>
  <si>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</si>
  <si>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</si>
  <si>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</si>
  <si>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</si>
  <si>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</si>
  <si>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</si>
  <si>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</si>
  <si>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</si>
  <si>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</si>
  <si>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</si>
  <si>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</si>
  <si>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</si>
  <si>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</si>
  <si>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</si>
  <si>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</si>
  <si>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</si>
  <si>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</si>
  <si>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</si>
  <si>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</si>
  <si>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</si>
  <si>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</si>
  <si>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</si>
  <si>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</si>
  <si>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</si>
  <si>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</si>
  <si>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</si>
  <si>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</si>
  <si>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</si>
  <si>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</si>
  <si>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</si>
  <si>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</si>
  <si>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</si>
  <si>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</si>
  <si>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</si>
  <si>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</si>
  <si>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</si>
  <si>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</si>
  <si>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</si>
  <si>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</si>
  <si>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</si>
  <si>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</si>
  <si>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</si>
  <si>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</si>
  <si>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</si>
  <si>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</si>
  <si>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</si>
  <si>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</si>
  <si>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</si>
  <si>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</si>
  <si>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</si>
  <si>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</si>
  <si>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</si>
  <si>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</si>
  <si>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</si>
  <si>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</si>
  <si>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</si>
  <si>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</si>
  <si>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</si>
  <si>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</si>
  <si>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</si>
  <si>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</si>
  <si>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</si>
  <si>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</si>
  <si>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</si>
  <si>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</si>
  <si>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</si>
  <si>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</si>
  <si>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</si>
  <si>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</si>
  <si>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</si>
  <si>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</si>
  <si>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</si>
  <si>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</si>
  <si>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</si>
  <si>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</si>
  <si>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</si>
  <si>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</si>
  <si>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</si>
  <si>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</si>
  <si>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</si>
  <si>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</si>
  <si>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</si>
  <si>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</si>
  <si>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</si>
  <si>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</si>
  <si>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</si>
  <si>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</si>
  <si>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</si>
  <si>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</si>
  <si>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</si>
  <si>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</si>
  <si>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</si>
  <si>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</si>
  <si>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</si>
  <si>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</si>
  <si>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</si>
  <si>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</si>
  <si>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</si>
  <si>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</si>
  <si>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</si>
  <si>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</si>
  <si>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</si>
  <si>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</si>
  <si>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</si>
  <si>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</si>
  <si>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</si>
  <si>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</si>
  <si>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</si>
  <si>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</si>
  <si>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</si>
  <si>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</si>
  <si>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</si>
  <si>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</si>
  <si>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</si>
  <si>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</si>
  <si>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</si>
  <si>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</si>
  <si>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</si>
  <si>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</si>
  <si>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</si>
  <si>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</si>
  <si>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</si>
  <si>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</si>
  <si>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</si>
  <si>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</si>
  <si>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</si>
  <si>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</si>
  <si>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</si>
  <si>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Attrition</t>
  </si>
  <si>
    <t>Count of Employee Number</t>
  </si>
  <si>
    <t>Row Labels</t>
  </si>
  <si>
    <t>Grand Total</t>
  </si>
  <si>
    <t>Count of Gender</t>
  </si>
  <si>
    <t>34 - 44</t>
  </si>
  <si>
    <t>Age Group</t>
  </si>
  <si>
    <t>Count Employees</t>
  </si>
  <si>
    <t>Average of Monthly Income</t>
  </si>
  <si>
    <t>Material Status</t>
  </si>
  <si>
    <t>gender</t>
  </si>
  <si>
    <t>Gender count</t>
  </si>
  <si>
    <t>Gender Percent</t>
  </si>
  <si>
    <t>Average of Age</t>
  </si>
  <si>
    <t>Avg Monthly income</t>
  </si>
  <si>
    <t>Average Age</t>
  </si>
  <si>
    <t>Employee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</si>
</sst>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_(* \(#,##0.00\);_(* &quot;-&quot;??_);_(@_)"/>
    <numFmt numFmtId="164" formatCode="_(* #,##0.0_);_(* \(#,##0.0\);_(* &quot;-&quot;??_);_(@_)"/>
    <numFmt numFmtId="165" formatCode="0.0"/>
    <numFmt numFmtId="166" formatCode="&quot;$&quot;#,##0.00"/>
    <numFmt numFmtId="167" formatCode="0.0%"/>
    <numFmt numFmtId="168" formatCode="_(* #,##0_);_(* \(#,##0\);_(* &quot;-&quot;??_);_(@_)"/>
    <numFmt numFmtId="169" formatCode="[$$-409]#,##0"/>
    <numFmt numFmtId="170" formatCode="&quot;$&quot;#,##0"/>
  </numFmts>
  <fonts count="4">
    <font>
      <sz val="12"/>
      <color theme="1"/>
      <name val="Calisto MT"/>
      <family val="2"/>
      <scheme val="minor"/>
    </font>
    <font>
      <b/>
      <sz val="12"/>
      <color theme="0"/>
      <name val="Calisto MT"/>
      <family val="2"/>
      <scheme val="minor"/>
    </font>
    <font>
      <sz val="12"/>
      <color theme="1"/>
      <name val="Calisto MT"/>
      <family val="2"/>
      <scheme val="minor"/>
    </font>
    <font>
      <sz val="11"/>
      <color rgb="FF3C4043"/>
      <name val="Inherit"/>
    </font>
  </fonts>
  <fills count="2">
    <fill>
      <patternFill patternType="none"/>
    </fill>
    <fill>
      <patternFill patternType="gray125"/>
    </fill>
  </fills>
  <borders count="1">
    <border>
      <left/>
      <right/>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9" fontId="0" fillId="0" borderId="0" xfId="0" applyNumberFormat="1"/>
    <xf numFmtId="165" fontId="0" fillId="0" borderId="0" xfId="0" applyNumberFormat="1"/>
    <xf numFmtId="167" fontId="0" fillId="0" borderId="0" xfId="0" applyNumberFormat="1"/>
    <xf numFmtId="167" fontId="0" fillId="0" borderId="0" xfId="1" applyNumberFormat="1" applyFont="1"/>
    <xf numFmtId="0" fontId="3" fillId="0" borderId="0" xfId="0" applyFont="1" applyAlignment="1">
      <alignment horizontal="left" vertical="center" wrapText="1" indent="1"/>
    </xf>
    <xf numFmtId="168" fontId="0" fillId="0" borderId="0" xfId="2" applyNumberFormat="1" applyFont="1"/>
    <xf numFmtId="170" fontId="0" fillId="0" borderId="0" xfId="0" applyNumberFormat="1"/>
    <xf numFmtId="0" fontId="1" fillId="0" borderId="0" xfId="0" applyFont="1" applyAlignment="1">
      <alignment horizontal="left"/>
    </xf>
    <xf numFmtId="169" fontId="0" fillId="0" borderId="0" xfId="0" applyNumberFormat="1"/>
    <xf numFmtId="0" fontId="0" fillId="0" borderId="0" xfId="0" applyNumberFormat="1"/>
    <xf numFmtId="0" fontId="0" fillId="0" borderId="0" xfId="0" applyFill="1"/>
    <xf numFmtId="165" fontId="0" fillId="0" borderId="0" xfId="0" applyNumberFormat="1" applyFill="1"/>
    <xf numFmtId="166" fontId="0" fillId="0" borderId="0" xfId="0" applyNumberFormat="1" applyFill="1"/>
  </cellXfs>
  <cellStyles count="3">
    <cellStyle name="Comma" xfId="2" builtinId="3"/>
    <cellStyle name="Normal" xfId="0" builtinId="0"/>
    <cellStyle name="Percent" xfId="1" builtinId="5"/>
  </cellStyles>
  <dxfs count="24">
    <dxf>
      <numFmt numFmtId="13" formatCode="0%"/>
    </dxf>
    <dxf>
      <numFmt numFmtId="13" formatCode="0%"/>
    </dxf>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0.0"/>
    </dxf>
    <dxf>
      <numFmt numFmtId="170" formatCode="&quot;$&quot;#,##0"/>
    </dxf>
    <dxf>
      <numFmt numFmtId="170" formatCode="&quot;$&quot;#,##0"/>
    </dxf>
    <dxf>
      <numFmt numFmtId="170" formatCode="&quot;$&quot;#,##0"/>
    </dxf>
    <dxf>
      <numFmt numFmtId="165" formatCode="0.0"/>
    </dxf>
    <dxf>
      <fill>
        <patternFill patternType="none">
          <bgColor auto="1"/>
        </patternFill>
      </fill>
    </dxf>
    <dxf>
      <fill>
        <patternFill patternType="none">
          <bgColor auto="1"/>
        </patternFill>
      </fill>
    </dxf>
    <dxf>
      <fill>
        <patternFill patternType="none">
          <bgColor auto="1"/>
        </patternFill>
      </fill>
    </dxf>
    <dxf>
      <numFmt numFmtId="166" formatCode="&quot;$&quot;#,##0.00"/>
    </dxf>
    <dxf>
      <numFmt numFmtId="167" formatCode="0.0%"/>
    </dxf>
    <dxf>
      <numFmt numFmtId="167" formatCode="0.0%"/>
    </dxf>
    <dxf>
      <numFmt numFmtId="167" formatCode="0.0%"/>
    </dxf>
    <dxf>
      <font>
        <b/>
        <i val="0"/>
        <sz val="16"/>
      </font>
      <fill>
        <patternFill patternType="solid">
          <fgColor auto="1"/>
          <bgColor theme="4" tint="0.79998168889431442"/>
        </patternFill>
      </fill>
    </dxf>
    <dxf>
      <font>
        <b/>
        <i val="0"/>
        <sz val="12"/>
        <color theme="4" tint="-0.499984740745262"/>
      </font>
      <fill>
        <patternFill patternType="solid">
          <fgColor auto="1"/>
          <bgColor theme="4" tint="0.79998168889431442"/>
        </patternFill>
      </fill>
      <border diagonalUp="0" diagonalDown="0">
        <left/>
        <right/>
        <top/>
        <bottom/>
        <vertical/>
        <horizontal/>
      </border>
    </dxf>
    <dxf>
      <fill>
        <patternFill patternType="none">
          <bgColor auto="1"/>
        </patternFill>
      </fill>
    </dxf>
  </dxfs>
  <tableStyles count="3" defaultTableStyle="TableStyleMedium2" defaultPivotStyle="PivotStyleLight16">
    <tableStyle name="Invisible" pivot="0" table="0" count="0" xr9:uid="{B02EFB1C-5A13-4B5A-AE45-D7D580458413}"/>
    <tableStyle name="Slicer Style 1" pivot="0" table="0" count="1" xr9:uid="{97D4607E-B7F1-4343-8208-3263E22ECF2F}">
      <tableStyleElement type="headerRow" dxfId="23"/>
    </tableStyle>
    <tableStyle name="Slicer Style 2" pivot="0" table="0" count="7" xr9:uid="{B9DAC5F4-C47A-4D0D-AE26-A109A02D9CB5}">
      <tableStyleElement type="wholeTable" dxfId="22"/>
      <tableStyleElement type="headerRow" dxfId="21"/>
    </tableStyle>
  </tableStyles>
  <colors>
    <mruColors>
      <color rgb="FF0099CC"/>
      <color rgb="FFFF3399"/>
    </mruColors>
  </colors>
  <extLst>
    <ext xmlns:x14="http://schemas.microsoft.com/office/spreadsheetml/2009/9/main" uri="{46F421CA-312F-682f-3DD2-61675219B42D}">
      <x14:dxfs count="5">
        <dxf>
          <fill>
            <patternFill patternType="none">
              <bgColor auto="1"/>
            </patternFill>
          </fill>
          <border diagonalUp="0" diagonalDown="0">
            <left/>
            <right/>
            <top/>
            <bottom/>
            <vertical/>
            <horizontal/>
          </border>
        </dxf>
        <dxf>
          <font>
            <b/>
            <i val="0"/>
            <sz val="12"/>
          </font>
          <fill>
            <patternFill patternType="none">
              <bgColor auto="1"/>
            </patternFill>
          </fill>
          <border diagonalUp="0" diagonalDown="0">
            <left/>
            <right/>
            <top/>
            <bottom/>
            <vertical/>
            <horizontal/>
          </border>
        </dxf>
        <dxf>
          <font>
            <b/>
            <i val="0"/>
            <sz val="12"/>
          </font>
          <fill>
            <patternFill patternType="solid">
              <bgColor theme="4" tint="0.59996337778862885"/>
            </patternFill>
          </fill>
          <border diagonalUp="0" diagonalDown="0">
            <left/>
            <right/>
            <top/>
            <bottom/>
            <vertical/>
            <horizontal/>
          </border>
        </dxf>
        <dxf>
          <border diagonalUp="0" diagonalDown="0">
            <left/>
            <right/>
            <top/>
            <bottom/>
            <vertical/>
            <horizontal/>
          </border>
        </dxf>
        <dxf>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 - Copy.xlsx]Pivot table!PivotTable9</c:name>
    <c:fmtId val="0"/>
  </c:pivotSource>
  <c:chart>
    <c:title>
      <c:layout>
        <c:manualLayout>
          <c:xMode val="edge"/>
          <c:yMode val="edge"/>
          <c:x val="0.43917384405390675"/>
          <c:y val="2.923975261787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table'!$E$10</c:f>
              <c:strCache>
                <c:ptCount val="1"/>
                <c:pt idx="0">
                  <c:v>Total</c:v>
                </c:pt>
              </c:strCache>
            </c:strRef>
          </c:tx>
          <c:spPr>
            <a:solidFill>
              <a:schemeClr val="accent1"/>
            </a:solidFill>
            <a:ln>
              <a:noFill/>
            </a:ln>
            <a:effectLst/>
          </c:spPr>
          <c:invertIfNegative val="0"/>
          <c:cat>
            <c:strRef>
              <c:f>'Pivot table'!$D$11:$D$14</c:f>
              <c:strCache>
                <c:ptCount val="3"/>
                <c:pt idx="0">
                  <c:v>Travel_Rarely</c:v>
                </c:pt>
                <c:pt idx="1">
                  <c:v>Travel_Frequently</c:v>
                </c:pt>
                <c:pt idx="2">
                  <c:v>Non-Travel</c:v>
                </c:pt>
              </c:strCache>
            </c:strRef>
          </c:cat>
          <c:val>
            <c:numRef>
              <c:f>'Pivot table'!$E$11:$E$14</c:f>
              <c:numCache>
                <c:formatCode>General</c:formatCode>
                <c:ptCount val="3"/>
                <c:pt idx="0">
                  <c:v>1043</c:v>
                </c:pt>
                <c:pt idx="1">
                  <c:v>277</c:v>
                </c:pt>
                <c:pt idx="2">
                  <c:v>150</c:v>
                </c:pt>
              </c:numCache>
            </c:numRef>
          </c:val>
          <c:extLst>
            <c:ext xmlns:c16="http://schemas.microsoft.com/office/drawing/2014/chart" uri="{C3380CC4-5D6E-409C-BE32-E72D297353CC}">
              <c16:uniqueId val="{00000000-339F-4E9E-A772-B91D601F1139}"/>
            </c:ext>
          </c:extLst>
        </c:ser>
        <c:dLbls>
          <c:showLegendKey val="0"/>
          <c:showVal val="0"/>
          <c:showCatName val="0"/>
          <c:showSerName val="0"/>
          <c:showPercent val="0"/>
          <c:showBubbleSize val="0"/>
        </c:dLbls>
        <c:gapWidth val="219"/>
        <c:overlap val="-27"/>
        <c:axId val="789265584"/>
        <c:axId val="789265944"/>
      </c:barChart>
      <c:catAx>
        <c:axId val="789265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65944"/>
        <c:crosses val="autoZero"/>
        <c:auto val="1"/>
        <c:lblAlgn val="ctr"/>
        <c:lblOffset val="100"/>
        <c:noMultiLvlLbl val="0"/>
      </c:catAx>
      <c:valAx>
        <c:axId val="789265944"/>
        <c:scaling>
          <c:orientation val="minMax"/>
        </c:scaling>
        <c:delete val="1"/>
        <c:axPos val="l"/>
        <c:numFmt formatCode="General" sourceLinked="1"/>
        <c:majorTickMark val="none"/>
        <c:minorTickMark val="none"/>
        <c:tickLblPos val="nextTo"/>
        <c:crossAx val="78926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 - Copy.xlsx]Pivot table!PivotTable26</c:name>
    <c:fmtId val="28"/>
  </c:pivotSource>
  <c:chart>
    <c:title>
      <c:tx>
        <c:rich>
          <a:bodyPr rot="0" spcFirstLastPara="1" vertOverflow="ellipsis" vert="horz" wrap="square" anchor="ctr" anchorCtr="1"/>
          <a:lstStyle/>
          <a:p>
            <a:pPr algn="ctr" rtl="0">
              <a:defRPr lang="en-US" sz="18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defRPr>
            </a:pPr>
            <a:r>
              <a:rPr lang="en-US" sz="16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rPr>
              <a:t>Average Monthly Income By Department</a:t>
            </a:r>
          </a:p>
        </c:rich>
      </c:tx>
      <c:layout>
        <c:manualLayout>
          <c:xMode val="edge"/>
          <c:yMode val="edge"/>
          <c:x val="0.10829516883782879"/>
          <c:y val="5.7355660190745962E-3"/>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table'!$K$58</c:f>
              <c:strCache>
                <c:ptCount val="1"/>
                <c:pt idx="0">
                  <c:v>Total</c:v>
                </c:pt>
              </c:strCache>
            </c:strRef>
          </c:tx>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table'!$J$59:$J$61</c:f>
              <c:strCache>
                <c:ptCount val="3"/>
                <c:pt idx="0">
                  <c:v>HR</c:v>
                </c:pt>
                <c:pt idx="1">
                  <c:v>R&amp;D</c:v>
                </c:pt>
                <c:pt idx="2">
                  <c:v>Sales</c:v>
                </c:pt>
              </c:strCache>
            </c:strRef>
          </c:cat>
          <c:val>
            <c:numRef>
              <c:f>'Pivot table'!$K$59:$K$61</c:f>
              <c:numCache>
                <c:formatCode>"$"#,##0</c:formatCode>
                <c:ptCount val="3"/>
                <c:pt idx="0">
                  <c:v>6654.5079365079364</c:v>
                </c:pt>
                <c:pt idx="1">
                  <c:v>6281.2528616024974</c:v>
                </c:pt>
                <c:pt idx="2">
                  <c:v>6959.17264573991</c:v>
                </c:pt>
              </c:numCache>
            </c:numRef>
          </c:val>
          <c:extLst>
            <c:ext xmlns:c16="http://schemas.microsoft.com/office/drawing/2014/chart" uri="{C3380CC4-5D6E-409C-BE32-E72D297353CC}">
              <c16:uniqueId val="{00000001-F152-43AD-8F33-CF7D0E27A253}"/>
            </c:ext>
          </c:extLst>
        </c:ser>
        <c:dLbls>
          <c:dLblPos val="outEnd"/>
          <c:showLegendKey val="0"/>
          <c:showVal val="1"/>
          <c:showCatName val="0"/>
          <c:showSerName val="0"/>
          <c:showPercent val="0"/>
          <c:showBubbleSize val="0"/>
        </c:dLbls>
        <c:gapWidth val="150"/>
        <c:axId val="536823640"/>
        <c:axId val="536818240"/>
      </c:barChart>
      <c:catAx>
        <c:axId val="536823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1">
                    <a:lumMod val="50000"/>
                  </a:schemeClr>
                </a:solidFill>
                <a:latin typeface="+mn-lt"/>
                <a:ea typeface="+mn-ea"/>
                <a:cs typeface="+mn-cs"/>
              </a:defRPr>
            </a:pPr>
            <a:endParaRPr lang="en-US"/>
          </a:p>
        </c:txPr>
        <c:crossAx val="536818240"/>
        <c:crosses val="autoZero"/>
        <c:auto val="1"/>
        <c:lblAlgn val="ctr"/>
        <c:lblOffset val="100"/>
        <c:noMultiLvlLbl val="0"/>
      </c:catAx>
      <c:valAx>
        <c:axId val="536818240"/>
        <c:scaling>
          <c:orientation val="minMax"/>
        </c:scaling>
        <c:delete val="1"/>
        <c:axPos val="l"/>
        <c:numFmt formatCode="&quot;$&quot;#,##0" sourceLinked="1"/>
        <c:majorTickMark val="none"/>
        <c:minorTickMark val="none"/>
        <c:tickLblPos val="nextTo"/>
        <c:crossAx val="536823640"/>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 - Copy.xlsx]Pivot table!PivotTable14</c:name>
    <c:fmtId val="10"/>
  </c:pivotSource>
  <c:chart>
    <c:title>
      <c:tx>
        <c:rich>
          <a:bodyPr rot="0" spcFirstLastPara="1" vertOverflow="ellipsis" vert="horz" wrap="square" anchor="ctr" anchorCtr="1"/>
          <a:lstStyle/>
          <a:p>
            <a:pPr>
              <a:defRPr lang="en-US" sz="192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defRPr>
            </a:pPr>
            <a:r>
              <a:rPr lang="en-US" sz="1600"/>
              <a:t>Number of Employees by Working Years</a:t>
            </a:r>
          </a:p>
        </c:rich>
      </c:tx>
      <c:overlay val="0"/>
      <c:spPr>
        <a:noFill/>
        <a:ln>
          <a:noFill/>
        </a:ln>
        <a:effectLst/>
      </c:spPr>
      <c:txPr>
        <a:bodyPr rot="0" spcFirstLastPara="1" vertOverflow="ellipsis" vert="horz" wrap="square" anchor="ctr" anchorCtr="1"/>
        <a:lstStyle/>
        <a:p>
          <a:pPr>
            <a:defRPr lang="en-US" sz="192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75000"/>
                      <a:lumOff val="25000"/>
                    </a:schemeClr>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75000"/>
                      <a:lumOff val="25000"/>
                    </a:schemeClr>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table'!$S$3</c:f>
              <c:strCache>
                <c:ptCount val="1"/>
                <c:pt idx="0">
                  <c:v>Total</c:v>
                </c:pt>
              </c:strCache>
            </c:strRef>
          </c:tx>
          <c:spPr>
            <a:solidFill>
              <a:schemeClr val="accent1"/>
            </a:solidFill>
            <a:ln>
              <a:noFill/>
            </a:ln>
            <a:effectLst/>
          </c:spPr>
          <c:invertIfNegative val="0"/>
          <c:cat>
            <c:strRef>
              <c:f>'Pivot table'!$R$4:$R$43</c:f>
              <c:strCach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40</c:v>
                </c:pt>
              </c:strCache>
            </c:strRef>
          </c:cat>
          <c:val>
            <c:numRef>
              <c:f>'Pivot table'!$S$4:$S$43</c:f>
              <c:numCache>
                <c:formatCode>General</c:formatCode>
                <c:ptCount val="40"/>
                <c:pt idx="0">
                  <c:v>11</c:v>
                </c:pt>
                <c:pt idx="1">
                  <c:v>81</c:v>
                </c:pt>
                <c:pt idx="2">
                  <c:v>31</c:v>
                </c:pt>
                <c:pt idx="3">
                  <c:v>42</c:v>
                </c:pt>
                <c:pt idx="4">
                  <c:v>63</c:v>
                </c:pt>
                <c:pt idx="5">
                  <c:v>88</c:v>
                </c:pt>
                <c:pt idx="6">
                  <c:v>125</c:v>
                </c:pt>
                <c:pt idx="7">
                  <c:v>81</c:v>
                </c:pt>
                <c:pt idx="8">
                  <c:v>103</c:v>
                </c:pt>
                <c:pt idx="9">
                  <c:v>96</c:v>
                </c:pt>
                <c:pt idx="10">
                  <c:v>202</c:v>
                </c:pt>
                <c:pt idx="11">
                  <c:v>36</c:v>
                </c:pt>
                <c:pt idx="12">
                  <c:v>48</c:v>
                </c:pt>
                <c:pt idx="13">
                  <c:v>36</c:v>
                </c:pt>
                <c:pt idx="14">
                  <c:v>31</c:v>
                </c:pt>
                <c:pt idx="15">
                  <c:v>40</c:v>
                </c:pt>
                <c:pt idx="16">
                  <c:v>37</c:v>
                </c:pt>
                <c:pt idx="17">
                  <c:v>33</c:v>
                </c:pt>
                <c:pt idx="18">
                  <c:v>27</c:v>
                </c:pt>
                <c:pt idx="19">
                  <c:v>22</c:v>
                </c:pt>
                <c:pt idx="20">
                  <c:v>30</c:v>
                </c:pt>
                <c:pt idx="21">
                  <c:v>34</c:v>
                </c:pt>
                <c:pt idx="22">
                  <c:v>21</c:v>
                </c:pt>
                <c:pt idx="23">
                  <c:v>22</c:v>
                </c:pt>
                <c:pt idx="24">
                  <c:v>18</c:v>
                </c:pt>
                <c:pt idx="25">
                  <c:v>14</c:v>
                </c:pt>
                <c:pt idx="26">
                  <c:v>14</c:v>
                </c:pt>
                <c:pt idx="27">
                  <c:v>7</c:v>
                </c:pt>
                <c:pt idx="28">
                  <c:v>14</c:v>
                </c:pt>
                <c:pt idx="29">
                  <c:v>10</c:v>
                </c:pt>
                <c:pt idx="30">
                  <c:v>7</c:v>
                </c:pt>
                <c:pt idx="31">
                  <c:v>9</c:v>
                </c:pt>
                <c:pt idx="32">
                  <c:v>9</c:v>
                </c:pt>
                <c:pt idx="33">
                  <c:v>7</c:v>
                </c:pt>
                <c:pt idx="34">
                  <c:v>5</c:v>
                </c:pt>
                <c:pt idx="35">
                  <c:v>3</c:v>
                </c:pt>
                <c:pt idx="36">
                  <c:v>6</c:v>
                </c:pt>
                <c:pt idx="37">
                  <c:v>4</c:v>
                </c:pt>
                <c:pt idx="38">
                  <c:v>1</c:v>
                </c:pt>
                <c:pt idx="39">
                  <c:v>2</c:v>
                </c:pt>
              </c:numCache>
            </c:numRef>
          </c:val>
          <c:extLst>
            <c:ext xmlns:c16="http://schemas.microsoft.com/office/drawing/2014/chart" uri="{C3380CC4-5D6E-409C-BE32-E72D297353CC}">
              <c16:uniqueId val="{00000000-996A-4DD2-B763-274FD0C9D0F5}"/>
            </c:ext>
          </c:extLst>
        </c:ser>
        <c:dLbls>
          <c:showLegendKey val="0"/>
          <c:showVal val="0"/>
          <c:showCatName val="0"/>
          <c:showSerName val="0"/>
          <c:showPercent val="0"/>
          <c:showBubbleSize val="0"/>
        </c:dLbls>
        <c:gapWidth val="219"/>
        <c:overlap val="-27"/>
        <c:axId val="1185585240"/>
        <c:axId val="1185586680"/>
      </c:barChart>
      <c:catAx>
        <c:axId val="118558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defRPr>
            </a:pPr>
            <a:endParaRPr lang="en-US"/>
          </a:p>
        </c:txPr>
        <c:crossAx val="1185586680"/>
        <c:crosses val="autoZero"/>
        <c:auto val="1"/>
        <c:lblAlgn val="ctr"/>
        <c:lblOffset val="100"/>
        <c:noMultiLvlLbl val="0"/>
      </c:catAx>
      <c:valAx>
        <c:axId val="118558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defRPr>
            </a:pPr>
            <a:endParaRPr lang="en-US"/>
          </a:p>
        </c:txPr>
        <c:crossAx val="118558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6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 - Copy.xlsx]Pivot table!PivotTable23</c:name>
    <c:fmtId val="18"/>
  </c:pivotSource>
  <c:chart>
    <c:title>
      <c:tx>
        <c:rich>
          <a:bodyPr rot="0" spcFirstLastPara="1" vertOverflow="ellipsis" vert="horz" wrap="square" anchor="ctr" anchorCtr="1"/>
          <a:lstStyle/>
          <a:p>
            <a:pPr algn="ctr" rtl="0">
              <a:defRPr lang="en-US" sz="18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defRPr>
            </a:pPr>
            <a:r>
              <a:rPr lang="en-US" sz="16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rPr>
              <a:t>Percent of employees by </a:t>
            </a:r>
            <a:r>
              <a:rPr lang="en-US" sz="1600" b="1" i="0" u="none" strike="noStrike" kern="1200" cap="none" spc="0" baseline="0" dirty="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rPr>
              <a:t>Material Status</a:t>
            </a:r>
          </a:p>
        </c:rich>
      </c:tx>
      <c:layout>
        <c:manualLayout>
          <c:xMode val="edge"/>
          <c:yMode val="edge"/>
          <c:x val="0.1446135820067751"/>
          <c:y val="5.1077945749590974E-3"/>
        </c:manualLayout>
      </c:layout>
      <c:overlay val="0"/>
      <c:spPr>
        <a:noFill/>
        <a:ln>
          <a:noFill/>
        </a:ln>
        <a:effectLst/>
      </c:spPr>
      <c:txPr>
        <a:bodyPr rot="0" spcFirstLastPara="1" vertOverflow="ellipsis" vert="horz" wrap="square" anchor="ctr" anchorCtr="1"/>
        <a:lstStyle/>
        <a:p>
          <a:pPr algn="ctr" rtl="0">
            <a:defRPr lang="en-US" sz="18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5417432484159043E-2"/>
              <c:y val="-7.33944954128440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5.0219701307452132E-2"/>
              <c:y val="-0.146788990825688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52728313788511"/>
              <c:y val="6.7278287461773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5417432484159043E-2"/>
              <c:y val="-7.33944954128440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052728313788511"/>
              <c:y val="6.7278287461773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0219701307452132E-2"/>
              <c:y val="-0.146788990825688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19050">
            <a:noFill/>
          </a:ln>
          <a:effectLst/>
          <a:scene3d>
            <a:camera prst="orthographicFront"/>
            <a:lightRig rig="threePt" dir="t"/>
          </a:scene3d>
          <a:sp3d>
            <a:bevelT/>
          </a:sp3d>
        </c:spPr>
        <c:dLbl>
          <c:idx val="0"/>
          <c:layout>
            <c:manualLayout>
              <c:x val="9.5417432484159043E-2"/>
              <c:y val="-7.339449541284404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w="19050">
            <a:noFill/>
          </a:ln>
          <a:effectLst/>
          <a:scene3d>
            <a:camera prst="orthographicFront"/>
            <a:lightRig rig="threePt" dir="t"/>
          </a:scene3d>
          <a:sp3d>
            <a:bevelT/>
          </a:sp3d>
        </c:spPr>
        <c:dLbl>
          <c:idx val="0"/>
          <c:layout>
            <c:manualLayout>
              <c:x val="0.12052728313788511"/>
              <c:y val="6.727828746177358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19050">
            <a:noFill/>
          </a:ln>
          <a:effectLst/>
          <a:scene3d>
            <a:camera prst="orthographicFront"/>
            <a:lightRig rig="threePt" dir="t"/>
          </a:scene3d>
          <a:sp3d>
            <a:bevelT/>
          </a:sp3d>
        </c:spPr>
        <c:dLbl>
          <c:idx val="0"/>
          <c:layout>
            <c:manualLayout>
              <c:x val="-5.0219701307452132E-2"/>
              <c:y val="-0.1467889908256880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table'!$K$49</c:f>
              <c:strCache>
                <c:ptCount val="1"/>
                <c:pt idx="0">
                  <c:v>Total</c:v>
                </c:pt>
              </c:strCache>
            </c:strRef>
          </c:tx>
          <c:spPr>
            <a:ln>
              <a:noFill/>
            </a:ln>
            <a:effectLst/>
            <a:scene3d>
              <a:camera prst="orthographicFront"/>
              <a:lightRig rig="threePt" dir="t"/>
            </a:scene3d>
            <a:sp3d>
              <a:bevelT/>
            </a:sp3d>
          </c:spPr>
          <c:dPt>
            <c:idx val="0"/>
            <c:bubble3D val="0"/>
            <c:spPr>
              <a:solidFill>
                <a:schemeClr val="accent1">
                  <a:lumMod val="60000"/>
                  <a:lumOff val="40000"/>
                </a:schemeClr>
              </a:solidFill>
              <a:ln w="19050">
                <a:noFill/>
              </a:ln>
              <a:effectLst/>
              <a:scene3d>
                <a:camera prst="orthographicFront"/>
                <a:lightRig rig="threePt" dir="t"/>
              </a:scene3d>
              <a:sp3d>
                <a:bevelT/>
              </a:sp3d>
            </c:spPr>
            <c:extLst>
              <c:ext xmlns:c16="http://schemas.microsoft.com/office/drawing/2014/chart" uri="{C3380CC4-5D6E-409C-BE32-E72D297353CC}">
                <c16:uniqueId val="{00000001-063A-459C-923F-F3956F6137B3}"/>
              </c:ext>
            </c:extLst>
          </c:dPt>
          <c:dPt>
            <c:idx val="1"/>
            <c:bubble3D val="0"/>
            <c:spPr>
              <a:solidFill>
                <a:schemeClr val="accent1">
                  <a:lumMod val="50000"/>
                </a:schemeClr>
              </a:solidFill>
              <a:ln w="19050">
                <a:noFill/>
              </a:ln>
              <a:effectLst/>
              <a:scene3d>
                <a:camera prst="orthographicFront"/>
                <a:lightRig rig="threePt" dir="t"/>
              </a:scene3d>
              <a:sp3d>
                <a:bevelT/>
              </a:sp3d>
            </c:spPr>
            <c:extLst>
              <c:ext xmlns:c16="http://schemas.microsoft.com/office/drawing/2014/chart" uri="{C3380CC4-5D6E-409C-BE32-E72D297353CC}">
                <c16:uniqueId val="{00000003-063A-459C-923F-F3956F6137B3}"/>
              </c:ext>
            </c:extLst>
          </c:dPt>
          <c:dPt>
            <c:idx val="2"/>
            <c:bubble3D val="0"/>
            <c:spPr>
              <a:solidFill>
                <a:schemeClr val="accent1">
                  <a:lumMod val="20000"/>
                  <a:lumOff val="80000"/>
                </a:schemeClr>
              </a:solidFill>
              <a:ln w="19050">
                <a:noFill/>
              </a:ln>
              <a:effectLst/>
              <a:scene3d>
                <a:camera prst="orthographicFront"/>
                <a:lightRig rig="threePt" dir="t"/>
              </a:scene3d>
              <a:sp3d>
                <a:bevelT/>
              </a:sp3d>
            </c:spPr>
            <c:extLst>
              <c:ext xmlns:c16="http://schemas.microsoft.com/office/drawing/2014/chart" uri="{C3380CC4-5D6E-409C-BE32-E72D297353CC}">
                <c16:uniqueId val="{00000005-063A-459C-923F-F3956F6137B3}"/>
              </c:ext>
            </c:extLst>
          </c:dPt>
          <c:dLbls>
            <c:dLbl>
              <c:idx val="0"/>
              <c:layout>
                <c:manualLayout>
                  <c:x val="9.5417432484159043E-2"/>
                  <c:y val="-7.33944954128440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3A-459C-923F-F3956F6137B3}"/>
                </c:ext>
              </c:extLst>
            </c:dLbl>
            <c:dLbl>
              <c:idx val="1"/>
              <c:layout>
                <c:manualLayout>
                  <c:x val="0.12052728313788511"/>
                  <c:y val="6.72782874617735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3A-459C-923F-F3956F6137B3}"/>
                </c:ext>
              </c:extLst>
            </c:dLbl>
            <c:dLbl>
              <c:idx val="2"/>
              <c:layout>
                <c:manualLayout>
                  <c:x val="-5.0219701307452132E-2"/>
                  <c:y val="-0.146788990825688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3A-459C-923F-F3956F6137B3}"/>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table'!$J$50:$J$53</c:f>
              <c:strCache>
                <c:ptCount val="3"/>
                <c:pt idx="0">
                  <c:v>Divorced</c:v>
                </c:pt>
                <c:pt idx="1">
                  <c:v>Married</c:v>
                </c:pt>
                <c:pt idx="2">
                  <c:v>Single</c:v>
                </c:pt>
              </c:strCache>
            </c:strRef>
          </c:cat>
          <c:val>
            <c:numRef>
              <c:f>'Pivot table'!$K$50:$K$53</c:f>
              <c:numCache>
                <c:formatCode>0.00%</c:formatCode>
                <c:ptCount val="3"/>
                <c:pt idx="0">
                  <c:v>0.22244897959183674</c:v>
                </c:pt>
                <c:pt idx="1">
                  <c:v>0.45782312925170066</c:v>
                </c:pt>
                <c:pt idx="2">
                  <c:v>0.31972789115646261</c:v>
                </c:pt>
              </c:numCache>
            </c:numRef>
          </c:val>
          <c:extLst>
            <c:ext xmlns:c16="http://schemas.microsoft.com/office/drawing/2014/chart" uri="{C3380CC4-5D6E-409C-BE32-E72D297353CC}">
              <c16:uniqueId val="{00000006-063A-459C-923F-F3956F6137B3}"/>
            </c:ext>
          </c:extLst>
        </c:ser>
        <c:dLbls>
          <c:showLegendKey val="0"/>
          <c:showVal val="1"/>
          <c:showCatName val="0"/>
          <c:showSerName val="0"/>
          <c:showPercent val="0"/>
          <c:showBubbleSize val="0"/>
          <c:showLeaderLines val="1"/>
        </c:dLbls>
        <c:firstSliceAng val="6"/>
        <c:holeSize val="57"/>
      </c:doughnutChart>
      <c:spPr>
        <a:noFill/>
        <a:ln>
          <a:noFill/>
        </a:ln>
        <a:effectLst/>
      </c:spPr>
    </c:plotArea>
    <c:legend>
      <c:legendPos val="r"/>
      <c:layout>
        <c:manualLayout>
          <c:xMode val="edge"/>
          <c:yMode val="edge"/>
          <c:x val="0.70968015737912227"/>
          <c:y val="0.47996745015966391"/>
          <c:w val="0.24790829532574099"/>
          <c:h val="0.37486351863945433"/>
        </c:manualLayout>
      </c:layout>
      <c:overlay val="0"/>
      <c:spPr>
        <a:noFill/>
        <a:ln>
          <a:noFill/>
        </a:ln>
        <a:effectLst>
          <a:softEdge rad="1270000"/>
        </a:effectLst>
      </c:spPr>
      <c:txPr>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layout>
        <c:manualLayout>
          <c:xMode val="edge"/>
          <c:yMode val="edge"/>
          <c:x val="0.13983910273117794"/>
          <c:y val="5.3333333333333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table'!$K$18</c:f>
              <c:strCache>
                <c:ptCount val="1"/>
                <c:pt idx="0">
                  <c:v>Count Employees</c:v>
                </c:pt>
              </c:strCache>
            </c:strRef>
          </c:tx>
          <c:spPr>
            <a:solidFill>
              <a:schemeClr val="accent1"/>
            </a:solidFill>
            <a:ln>
              <a:noFill/>
            </a:ln>
            <a:effectLst/>
          </c:spPr>
          <c:invertIfNegative val="0"/>
          <c:cat>
            <c:strRef>
              <c:f>'Pivot table'!$J$19:$J$23</c:f>
              <c:strCache>
                <c:ptCount val="5"/>
                <c:pt idx="0">
                  <c:v>Under 25</c:v>
                </c:pt>
                <c:pt idx="1">
                  <c:v>25 - 34</c:v>
                </c:pt>
                <c:pt idx="2">
                  <c:v>34 - 44</c:v>
                </c:pt>
                <c:pt idx="3">
                  <c:v>45 - 54</c:v>
                </c:pt>
                <c:pt idx="4">
                  <c:v>Over 55</c:v>
                </c:pt>
              </c:strCache>
            </c:strRef>
          </c:cat>
          <c:val>
            <c:numRef>
              <c:f>'Pivot table'!$K$19:$K$23</c:f>
              <c:numCache>
                <c:formatCode>General</c:formatCode>
                <c:ptCount val="5"/>
                <c:pt idx="0">
                  <c:v>97</c:v>
                </c:pt>
                <c:pt idx="1">
                  <c:v>554</c:v>
                </c:pt>
                <c:pt idx="2">
                  <c:v>505</c:v>
                </c:pt>
                <c:pt idx="3">
                  <c:v>245</c:v>
                </c:pt>
                <c:pt idx="4">
                  <c:v>69</c:v>
                </c:pt>
              </c:numCache>
            </c:numRef>
          </c:val>
          <c:extLst>
            <c:ext xmlns:c16="http://schemas.microsoft.com/office/drawing/2014/chart" uri="{C3380CC4-5D6E-409C-BE32-E72D297353CC}">
              <c16:uniqueId val="{00000000-54DD-4199-A2D5-15114A0C7809}"/>
            </c:ext>
          </c:extLst>
        </c:ser>
        <c:dLbls>
          <c:showLegendKey val="0"/>
          <c:showVal val="0"/>
          <c:showCatName val="0"/>
          <c:showSerName val="0"/>
          <c:showPercent val="0"/>
          <c:showBubbleSize val="0"/>
        </c:dLbls>
        <c:gapWidth val="219"/>
        <c:overlap val="-27"/>
        <c:axId val="864429504"/>
        <c:axId val="864420504"/>
      </c:barChart>
      <c:catAx>
        <c:axId val="86442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420504"/>
        <c:crosses val="autoZero"/>
        <c:auto val="1"/>
        <c:lblAlgn val="ctr"/>
        <c:lblOffset val="100"/>
        <c:noMultiLvlLbl val="0"/>
      </c:catAx>
      <c:valAx>
        <c:axId val="86442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42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 - Copy.xlsx]Pivot table!PivotTable17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'Pivot table'!$E$29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7B9-45F8-B24A-FE0ACB4878EF}"/>
              </c:ext>
            </c:extLst>
          </c:dPt>
          <c:dPt>
            <c:idx val="1"/>
            <c:bubble3D val="0"/>
            <c:spPr>
              <a:solidFill>
                <a:schemeClr val="accent2"/>
              </a:solidFill>
              <a:ln>
                <a:noFill/>
              </a:ln>
              <a:effectLst/>
            </c:spPr>
            <c:extLst>
              <c:ext xmlns:c16="http://schemas.microsoft.com/office/drawing/2014/chart" uri="{C3380CC4-5D6E-409C-BE32-E72D297353CC}">
                <c16:uniqueId val="{00000003-D7B9-45F8-B24A-FE0ACB4878EF}"/>
              </c:ext>
            </c:extLst>
          </c:dPt>
          <c:dPt>
            <c:idx val="2"/>
            <c:bubble3D val="0"/>
            <c:spPr>
              <a:solidFill>
                <a:schemeClr val="accent3"/>
              </a:solidFill>
              <a:ln>
                <a:noFill/>
              </a:ln>
              <a:effectLst/>
            </c:spPr>
            <c:extLst>
              <c:ext xmlns:c16="http://schemas.microsoft.com/office/drawing/2014/chart" uri="{C3380CC4-5D6E-409C-BE32-E72D297353CC}">
                <c16:uniqueId val="{00000005-D7B9-45F8-B24A-FE0ACB4878EF}"/>
              </c:ext>
            </c:extLst>
          </c:dPt>
          <c:cat>
            <c:strRef>
              <c:f>'Pivot table'!$D$30:$D$33</c:f>
              <c:strCache>
                <c:ptCount val="3"/>
                <c:pt idx="0">
                  <c:v>HR</c:v>
                </c:pt>
                <c:pt idx="1">
                  <c:v>Sales</c:v>
                </c:pt>
                <c:pt idx="2">
                  <c:v>R&amp;D</c:v>
                </c:pt>
              </c:strCache>
            </c:strRef>
          </c:cat>
          <c:val>
            <c:numRef>
              <c:f>'Pivot table'!$E$30:$E$33</c:f>
              <c:numCache>
                <c:formatCode>0.0%</c:formatCode>
                <c:ptCount val="3"/>
                <c:pt idx="0">
                  <c:v>4.2857142857142858E-2</c:v>
                </c:pt>
                <c:pt idx="1">
                  <c:v>0.30340136054421768</c:v>
                </c:pt>
                <c:pt idx="2">
                  <c:v>0.65374149659863945</c:v>
                </c:pt>
              </c:numCache>
            </c:numRef>
          </c:val>
          <c:extLst>
            <c:ext xmlns:c16="http://schemas.microsoft.com/office/drawing/2014/chart" uri="{C3380CC4-5D6E-409C-BE32-E72D297353CC}">
              <c16:uniqueId val="{00000000-2482-4954-AADD-D191C26964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 - Copy.xlsx]Pivot table!PivotTable23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Material Status</a:t>
            </a:r>
          </a:p>
        </c:rich>
      </c:tx>
      <c:layout>
        <c:manualLayout>
          <c:xMode val="edge"/>
          <c:yMode val="edge"/>
          <c:x val="0.24317654378888437"/>
          <c:y val="5.50461370523837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5417432484159043E-2"/>
              <c:y val="-7.33944954128440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0219701307452132E-2"/>
              <c:y val="-0.146788990825688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052728313788511"/>
              <c:y val="6.7278287461773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table'!$K$49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B2E-47C0-B025-ECC26DD71D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B2E-47C0-B025-ECC26DD71D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B2E-47C0-B025-ECC26DD71D1D}"/>
              </c:ext>
            </c:extLst>
          </c:dPt>
          <c:dLbls>
            <c:dLbl>
              <c:idx val="0"/>
              <c:layout>
                <c:manualLayout>
                  <c:x val="9.5417432484159043E-2"/>
                  <c:y val="-7.33944954128440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2E-47C0-B025-ECC26DD71D1D}"/>
                </c:ext>
              </c:extLst>
            </c:dLbl>
            <c:dLbl>
              <c:idx val="1"/>
              <c:layout>
                <c:manualLayout>
                  <c:x val="0.12052728313788511"/>
                  <c:y val="6.72782874617735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2E-47C0-B025-ECC26DD71D1D}"/>
                </c:ext>
              </c:extLst>
            </c:dLbl>
            <c:dLbl>
              <c:idx val="2"/>
              <c:layout>
                <c:manualLayout>
                  <c:x val="-5.0219701307452132E-2"/>
                  <c:y val="-0.146788990825688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2E-47C0-B025-ECC26DD71D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table'!$J$50:$J$53</c:f>
              <c:strCache>
                <c:ptCount val="3"/>
                <c:pt idx="0">
                  <c:v>Divorced</c:v>
                </c:pt>
                <c:pt idx="1">
                  <c:v>Married</c:v>
                </c:pt>
                <c:pt idx="2">
                  <c:v>Single</c:v>
                </c:pt>
              </c:strCache>
            </c:strRef>
          </c:cat>
          <c:val>
            <c:numRef>
              <c:f>'Pivot table'!$K$50:$K$53</c:f>
              <c:numCache>
                <c:formatCode>0.00%</c:formatCode>
                <c:ptCount val="3"/>
                <c:pt idx="0">
                  <c:v>0.22244897959183674</c:v>
                </c:pt>
                <c:pt idx="1">
                  <c:v>0.45782312925170066</c:v>
                </c:pt>
                <c:pt idx="2">
                  <c:v>0.31972789115646261</c:v>
                </c:pt>
              </c:numCache>
            </c:numRef>
          </c:val>
          <c:extLst>
            <c:ext xmlns:c16="http://schemas.microsoft.com/office/drawing/2014/chart" uri="{C3380CC4-5D6E-409C-BE32-E72D297353CC}">
              <c16:uniqueId val="{00000000-6B2E-47C0-B025-ECC26DD71D1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 - Copy.xlsx]Pivot table!PivotTable26</c:name>
    <c:fmtId val="3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table'!$K$58</c:f>
              <c:strCache>
                <c:ptCount val="1"/>
                <c:pt idx="0">
                  <c:v>Total</c:v>
                </c:pt>
              </c:strCache>
            </c:strRef>
          </c:tx>
          <c:spPr>
            <a:solidFill>
              <a:schemeClr val="accent1"/>
            </a:solidFill>
            <a:ln>
              <a:noFill/>
            </a:ln>
            <a:effectLst/>
          </c:spPr>
          <c:invertIfNegative val="0"/>
          <c:cat>
            <c:strRef>
              <c:f>'Pivot table'!$J$59:$J$61</c:f>
              <c:strCache>
                <c:ptCount val="3"/>
                <c:pt idx="0">
                  <c:v>HR</c:v>
                </c:pt>
                <c:pt idx="1">
                  <c:v>R&amp;D</c:v>
                </c:pt>
                <c:pt idx="2">
                  <c:v>Sales</c:v>
                </c:pt>
              </c:strCache>
            </c:strRef>
          </c:cat>
          <c:val>
            <c:numRef>
              <c:f>'Pivot table'!$K$59:$K$61</c:f>
              <c:numCache>
                <c:formatCode>"$"#,##0</c:formatCode>
                <c:ptCount val="3"/>
                <c:pt idx="0">
                  <c:v>6654.5079365079364</c:v>
                </c:pt>
                <c:pt idx="1">
                  <c:v>6281.2528616024974</c:v>
                </c:pt>
                <c:pt idx="2">
                  <c:v>6959.17264573991</c:v>
                </c:pt>
              </c:numCache>
            </c:numRef>
          </c:val>
          <c:extLst>
            <c:ext xmlns:c16="http://schemas.microsoft.com/office/drawing/2014/chart" uri="{C3380CC4-5D6E-409C-BE32-E72D297353CC}">
              <c16:uniqueId val="{00000000-C34A-4408-96D2-17140451F7A4}"/>
            </c:ext>
          </c:extLst>
        </c:ser>
        <c:dLbls>
          <c:showLegendKey val="0"/>
          <c:showVal val="0"/>
          <c:showCatName val="0"/>
          <c:showSerName val="0"/>
          <c:showPercent val="0"/>
          <c:showBubbleSize val="0"/>
        </c:dLbls>
        <c:gapWidth val="219"/>
        <c:overlap val="-27"/>
        <c:axId val="1083300936"/>
        <c:axId val="1083294096"/>
      </c:barChart>
      <c:catAx>
        <c:axId val="108330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94096"/>
        <c:crosses val="autoZero"/>
        <c:auto val="1"/>
        <c:lblAlgn val="ctr"/>
        <c:lblOffset val="100"/>
        <c:noMultiLvlLbl val="0"/>
      </c:catAx>
      <c:valAx>
        <c:axId val="1083294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300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 - Copy.xlsx]Pivot table!PivotTable14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Employees by Working</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table'!$S$3</c:f>
              <c:strCache>
                <c:ptCount val="1"/>
                <c:pt idx="0">
                  <c:v>Total</c:v>
                </c:pt>
              </c:strCache>
            </c:strRef>
          </c:tx>
          <c:spPr>
            <a:solidFill>
              <a:schemeClr val="accent1"/>
            </a:solidFill>
            <a:ln>
              <a:noFill/>
            </a:ln>
            <a:effectLst/>
          </c:spPr>
          <c:invertIfNegative val="0"/>
          <c:cat>
            <c:strRef>
              <c:f>'Pivot table'!$R$4:$R$43</c:f>
              <c:strCach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40</c:v>
                </c:pt>
              </c:strCache>
            </c:strRef>
          </c:cat>
          <c:val>
            <c:numRef>
              <c:f>'Pivot table'!$S$4:$S$43</c:f>
              <c:numCache>
                <c:formatCode>General</c:formatCode>
                <c:ptCount val="40"/>
                <c:pt idx="0">
                  <c:v>11</c:v>
                </c:pt>
                <c:pt idx="1">
                  <c:v>81</c:v>
                </c:pt>
                <c:pt idx="2">
                  <c:v>31</c:v>
                </c:pt>
                <c:pt idx="3">
                  <c:v>42</c:v>
                </c:pt>
                <c:pt idx="4">
                  <c:v>63</c:v>
                </c:pt>
                <c:pt idx="5">
                  <c:v>88</c:v>
                </c:pt>
                <c:pt idx="6">
                  <c:v>125</c:v>
                </c:pt>
                <c:pt idx="7">
                  <c:v>81</c:v>
                </c:pt>
                <c:pt idx="8">
                  <c:v>103</c:v>
                </c:pt>
                <c:pt idx="9">
                  <c:v>96</c:v>
                </c:pt>
                <c:pt idx="10">
                  <c:v>202</c:v>
                </c:pt>
                <c:pt idx="11">
                  <c:v>36</c:v>
                </c:pt>
                <c:pt idx="12">
                  <c:v>48</c:v>
                </c:pt>
                <c:pt idx="13">
                  <c:v>36</c:v>
                </c:pt>
                <c:pt idx="14">
                  <c:v>31</c:v>
                </c:pt>
                <c:pt idx="15">
                  <c:v>40</c:v>
                </c:pt>
                <c:pt idx="16">
                  <c:v>37</c:v>
                </c:pt>
                <c:pt idx="17">
                  <c:v>33</c:v>
                </c:pt>
                <c:pt idx="18">
                  <c:v>27</c:v>
                </c:pt>
                <c:pt idx="19">
                  <c:v>22</c:v>
                </c:pt>
                <c:pt idx="20">
                  <c:v>30</c:v>
                </c:pt>
                <c:pt idx="21">
                  <c:v>34</c:v>
                </c:pt>
                <c:pt idx="22">
                  <c:v>21</c:v>
                </c:pt>
                <c:pt idx="23">
                  <c:v>22</c:v>
                </c:pt>
                <c:pt idx="24">
                  <c:v>18</c:v>
                </c:pt>
                <c:pt idx="25">
                  <c:v>14</c:v>
                </c:pt>
                <c:pt idx="26">
                  <c:v>14</c:v>
                </c:pt>
                <c:pt idx="27">
                  <c:v>7</c:v>
                </c:pt>
                <c:pt idx="28">
                  <c:v>14</c:v>
                </c:pt>
                <c:pt idx="29">
                  <c:v>10</c:v>
                </c:pt>
                <c:pt idx="30">
                  <c:v>7</c:v>
                </c:pt>
                <c:pt idx="31">
                  <c:v>9</c:v>
                </c:pt>
                <c:pt idx="32">
                  <c:v>9</c:v>
                </c:pt>
                <c:pt idx="33">
                  <c:v>7</c:v>
                </c:pt>
                <c:pt idx="34">
                  <c:v>5</c:v>
                </c:pt>
                <c:pt idx="35">
                  <c:v>3</c:v>
                </c:pt>
                <c:pt idx="36">
                  <c:v>6</c:v>
                </c:pt>
                <c:pt idx="37">
                  <c:v>4</c:v>
                </c:pt>
                <c:pt idx="38">
                  <c:v>1</c:v>
                </c:pt>
                <c:pt idx="39">
                  <c:v>2</c:v>
                </c:pt>
              </c:numCache>
            </c:numRef>
          </c:val>
          <c:extLst>
            <c:ext xmlns:c16="http://schemas.microsoft.com/office/drawing/2014/chart" uri="{C3380CC4-5D6E-409C-BE32-E72D297353CC}">
              <c16:uniqueId val="{00000000-3ED3-45B7-9AC5-1CE6037C8459}"/>
            </c:ext>
          </c:extLst>
        </c:ser>
        <c:dLbls>
          <c:showLegendKey val="0"/>
          <c:showVal val="0"/>
          <c:showCatName val="0"/>
          <c:showSerName val="0"/>
          <c:showPercent val="0"/>
          <c:showBubbleSize val="0"/>
        </c:dLbls>
        <c:gapWidth val="219"/>
        <c:overlap val="-27"/>
        <c:axId val="1185585240"/>
        <c:axId val="1185586680"/>
      </c:barChart>
      <c:catAx>
        <c:axId val="118558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86680"/>
        <c:crosses val="autoZero"/>
        <c:auto val="1"/>
        <c:lblAlgn val="ctr"/>
        <c:lblOffset val="100"/>
        <c:noMultiLvlLbl val="0"/>
      </c:catAx>
      <c:valAx>
        <c:axId val="118558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8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Data (1) - Copy.xlsx]Pivot table!PivotTable17</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none" spc="0" baseline="0">
                <a:ln w="0"/>
                <a:solidFill>
                  <a:srgbClr val="BC451B">
                    <a:lumMod val="75000"/>
                  </a:srgbClr>
                </a:solidFill>
                <a:effectLst>
                  <a:outerShdw blurRad="38100" dist="25400" dir="5400000" algn="ctr" rotWithShape="0">
                    <a:srgbClr val="6E747A">
                      <a:alpha val="43000"/>
                    </a:srgbClr>
                  </a:outerShdw>
                </a:effectLst>
                <a:latin typeface="+mn-lt"/>
                <a:ea typeface="+mn-ea"/>
                <a:cs typeface="+mn-cs"/>
              </a:defRPr>
            </a:pPr>
            <a:r>
              <a:rPr lang="en-US" sz="16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rPr>
              <a:t>Percent of Employees  by </a:t>
            </a:r>
            <a:r>
              <a:rPr lang="en-US" sz="16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rPr>
              <a:t>Department </a:t>
            </a:r>
          </a:p>
        </c:rich>
      </c:tx>
      <c:layout>
        <c:manualLayout>
          <c:xMode val="edge"/>
          <c:yMode val="edge"/>
          <c:x val="0.172341758067909"/>
          <c:y val="1.718862968539609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none" spc="0" baseline="0">
              <a:ln w="0"/>
              <a:solidFill>
                <a:srgbClr val="BC451B">
                  <a:lumMod val="75000"/>
                </a:srgbClr>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4800000" rotWithShape="0">
              <a:srgbClr val="000000">
                <a:alpha val="75000"/>
              </a:srgbClr>
            </a:outerShdw>
          </a:effectLst>
          <a:scene3d>
            <a:camera prst="orthographicFront"/>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4800000" rotWithShape="0">
              <a:srgbClr val="000000">
                <a:alpha val="75000"/>
              </a:srgbClr>
            </a:outerShdw>
          </a:effectLst>
          <a:scene3d>
            <a:camera prst="orthographicFront"/>
            <a:lightRig rig="threePt" dir="t">
              <a:rot lat="0" lon="0" rev="1200000"/>
            </a:lightRig>
          </a:scene3d>
          <a:sp3d>
            <a:bevelT w="63500" h="25400"/>
          </a:sp3d>
        </c:spPr>
      </c:pivotFmt>
      <c:pivotFmt>
        <c:idx val="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pivotFmt>
      <c:pivotFmt>
        <c:idx val="5"/>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pivotFmt>
      <c:pivotFmt>
        <c:idx val="6"/>
        <c:spPr>
          <a:gradFill rotWithShape="1">
            <a:gsLst>
              <a:gs pos="0">
                <a:schemeClr val="accent1">
                  <a:tint val="65000"/>
                  <a:tint val="96000"/>
                  <a:lumMod val="104000"/>
                </a:schemeClr>
              </a:gs>
              <a:gs pos="100000">
                <a:schemeClr val="accent1">
                  <a:tint val="65000"/>
                  <a:shade val="90000"/>
                  <a:lumMod val="90000"/>
                </a:schemeClr>
              </a:gs>
            </a:gsLst>
            <a:lin ang="5400000" scaled="0"/>
          </a:gradFill>
          <a:ln>
            <a:noFill/>
          </a:ln>
          <a:effectLst>
            <a:outerShdw blurRad="76200" dist="38100" dir="4800000" rotWithShape="0">
              <a:srgbClr val="000000">
                <a:alpha val="75000"/>
              </a:srgbClr>
            </a:outerShdw>
          </a:effectLst>
          <a:scene3d>
            <a:camera prst="orthographicFront"/>
            <a:lightRig rig="threePt" dir="t">
              <a:rot lat="0" lon="0" rev="1200000"/>
            </a:lightRig>
          </a:scene3d>
          <a:sp3d>
            <a:bevelT w="63500" h="25400"/>
          </a:sp3d>
        </c:spPr>
        <c:dLbl>
          <c:idx val="0"/>
          <c:layout>
            <c:manualLayout>
              <c:x val="8.0347841246349846E-2"/>
              <c:y val="2.1989009823633374E-2"/>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accent1">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65000"/>
                  <a:tint val="96000"/>
                  <a:lumMod val="104000"/>
                </a:schemeClr>
              </a:gs>
              <a:gs pos="100000">
                <a:schemeClr val="accent1">
                  <a:shade val="65000"/>
                  <a:shade val="90000"/>
                  <a:lumMod val="90000"/>
                </a:schemeClr>
              </a:gs>
            </a:gsLst>
            <a:lin ang="5400000" scaled="0"/>
          </a:gradFill>
          <a:ln>
            <a:noFill/>
          </a:ln>
          <a:effectLst>
            <a:outerShdw blurRad="76200" dist="38100" dir="4800000" rotWithShape="0">
              <a:srgbClr val="000000">
                <a:alpha val="75000"/>
              </a:srgbClr>
            </a:outerShdw>
          </a:effectLst>
          <a:scene3d>
            <a:camera prst="orthographicFront"/>
            <a:lightRig rig="threePt" dir="t">
              <a:rot lat="0" lon="0" rev="1200000"/>
            </a:lightRig>
          </a:scene3d>
          <a:sp3d>
            <a:bevelT w="63500" h="25400"/>
          </a:sp3d>
        </c:spPr>
      </c:pivotFmt>
    </c:pivotFmts>
    <c:plotArea>
      <c:layout>
        <c:manualLayout>
          <c:layoutTarget val="inner"/>
          <c:xMode val="edge"/>
          <c:yMode val="edge"/>
          <c:x val="0.21301199195631176"/>
          <c:y val="0.3335144108092431"/>
          <c:w val="0.34591163283965531"/>
          <c:h val="0.63899932691121508"/>
        </c:manualLayout>
      </c:layout>
      <c:pieChart>
        <c:varyColors val="1"/>
        <c:ser>
          <c:idx val="0"/>
          <c:order val="0"/>
          <c:tx>
            <c:strRef>
              <c:f>'Pivot table'!$E$29</c:f>
              <c:strCache>
                <c:ptCount val="1"/>
                <c:pt idx="0">
                  <c:v>Total</c:v>
                </c:pt>
              </c:strCache>
            </c:strRef>
          </c:tx>
          <c:spPr>
            <a:effectLst>
              <a:outerShdw blurRad="76200" dist="38100" dir="4800000" rotWithShape="0">
                <a:srgbClr val="000000">
                  <a:alpha val="75000"/>
                </a:srgbClr>
              </a:outerShdw>
            </a:effectLst>
            <a:scene3d>
              <a:camera prst="orthographicFront"/>
              <a:lightRig rig="threePt" dir="t">
                <a:rot lat="0" lon="0" rev="1200000"/>
              </a:lightRig>
            </a:scene3d>
            <a:sp3d>
              <a:bevelT w="63500" h="25400"/>
            </a:sp3d>
          </c:spPr>
          <c:dPt>
            <c:idx val="0"/>
            <c:bubble3D val="0"/>
            <c:spPr>
              <a:gradFill rotWithShape="1">
                <a:gsLst>
                  <a:gs pos="0">
                    <a:schemeClr val="accent1">
                      <a:tint val="65000"/>
                      <a:tint val="96000"/>
                      <a:lumMod val="104000"/>
                    </a:schemeClr>
                  </a:gs>
                  <a:gs pos="100000">
                    <a:schemeClr val="accent1">
                      <a:tint val="65000"/>
                      <a:shade val="90000"/>
                      <a:lumMod val="90000"/>
                    </a:schemeClr>
                  </a:gs>
                </a:gsLst>
                <a:lin ang="5400000" scaled="0"/>
              </a:gradFill>
              <a:ln>
                <a:noFill/>
              </a:ln>
              <a:effectLst>
                <a:outerShdw blurRad="76200" dist="38100" dir="4800000" rotWithShape="0">
                  <a:srgbClr val="000000">
                    <a:alpha val="75000"/>
                  </a:srgb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1-37B2-4D09-AFE0-37B8AD0E7B8A}"/>
              </c:ext>
            </c:extLst>
          </c:dPt>
          <c:dPt>
            <c:idx val="1"/>
            <c:bubble3D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4800000" rotWithShape="0">
                  <a:srgbClr val="000000">
                    <a:alpha val="75000"/>
                  </a:srgb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1-DA31-4439-9DFE-2F608FBB3C25}"/>
              </c:ext>
            </c:extLst>
          </c:dPt>
          <c:dPt>
            <c:idx val="2"/>
            <c:bubble3D val="0"/>
            <c:spPr>
              <a:gradFill rotWithShape="1">
                <a:gsLst>
                  <a:gs pos="0">
                    <a:schemeClr val="accent1">
                      <a:shade val="65000"/>
                      <a:tint val="96000"/>
                      <a:lumMod val="104000"/>
                    </a:schemeClr>
                  </a:gs>
                  <a:gs pos="100000">
                    <a:schemeClr val="accent1">
                      <a:shade val="65000"/>
                      <a:shade val="90000"/>
                      <a:lumMod val="90000"/>
                    </a:schemeClr>
                  </a:gs>
                </a:gsLst>
                <a:lin ang="5400000" scaled="0"/>
              </a:gradFill>
              <a:ln>
                <a:noFill/>
              </a:ln>
              <a:effectLst>
                <a:outerShdw blurRad="76200" dist="38100" dir="4800000" rotWithShape="0">
                  <a:srgbClr val="000000">
                    <a:alpha val="75000"/>
                  </a:srgbClr>
                </a:outerShdw>
              </a:effectLst>
              <a:scene3d>
                <a:camera prst="orthographicFront"/>
                <a:lightRig rig="threePt" dir="t">
                  <a:rot lat="0" lon="0" rev="1200000"/>
                </a:lightRig>
              </a:scene3d>
              <a:sp3d>
                <a:bevelT w="63500" h="25400"/>
              </a:sp3d>
            </c:spPr>
            <c:extLst>
              <c:ext xmlns:c16="http://schemas.microsoft.com/office/drawing/2014/chart" uri="{C3380CC4-5D6E-409C-BE32-E72D297353CC}">
                <c16:uniqueId val="{00000005-37B2-4D09-AFE0-37B8AD0E7B8A}"/>
              </c:ext>
            </c:extLst>
          </c:dPt>
          <c:dLbls>
            <c:dLbl>
              <c:idx val="0"/>
              <c:layout>
                <c:manualLayout>
                  <c:x val="8.0347841246349846E-2"/>
                  <c:y val="2.19890098236333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7B2-4D09-AFE0-37B8AD0E7B8A}"/>
                </c:ext>
              </c:extLst>
            </c:dLbl>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table'!$D$30:$D$33</c:f>
              <c:strCache>
                <c:ptCount val="3"/>
                <c:pt idx="0">
                  <c:v>HR</c:v>
                </c:pt>
                <c:pt idx="1">
                  <c:v>Sales</c:v>
                </c:pt>
                <c:pt idx="2">
                  <c:v>R&amp;D</c:v>
                </c:pt>
              </c:strCache>
            </c:strRef>
          </c:cat>
          <c:val>
            <c:numRef>
              <c:f>'Pivot table'!$E$30:$E$33</c:f>
              <c:numCache>
                <c:formatCode>0.0%</c:formatCode>
                <c:ptCount val="3"/>
                <c:pt idx="0">
                  <c:v>4.2857142857142858E-2</c:v>
                </c:pt>
                <c:pt idx="1">
                  <c:v>0.30340136054421768</c:v>
                </c:pt>
                <c:pt idx="2">
                  <c:v>0.65374149659863945</c:v>
                </c:pt>
              </c:numCache>
            </c:numRef>
          </c:val>
          <c:extLst>
            <c:ext xmlns:c16="http://schemas.microsoft.com/office/drawing/2014/chart" uri="{C3380CC4-5D6E-409C-BE32-E72D297353CC}">
              <c16:uniqueId val="{00000000-DA31-4439-9DFE-2F608FBB3C2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1294721066652154"/>
          <c:y val="0.43546698654293536"/>
          <c:w val="0.1678339227623514"/>
          <c:h val="0.31908301727460636"/>
        </c:manualLayout>
      </c:layout>
      <c:overlay val="0"/>
      <c:spPr>
        <a:noFill/>
        <a:ln>
          <a:noFill/>
        </a:ln>
        <a:effectLst/>
      </c:spPr>
      <c:txPr>
        <a:bodyPr rot="0" spcFirstLastPara="1" vertOverflow="ellipsis" vert="horz" wrap="square" anchor="ctr" anchorCtr="1"/>
        <a:lstStyle/>
        <a:p>
          <a:pPr algn="ctr">
            <a:defRPr lang="en-US" sz="10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(1) - Copy.xlsx]Pivot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cap="none" spc="0">
                <a:ln w="0"/>
                <a:solidFill>
                  <a:schemeClr val="accent1">
                    <a:lumMod val="75000"/>
                  </a:schemeClr>
                </a:solidFill>
                <a:effectLst>
                  <a:outerShdw blurRad="38100" dist="25400" dir="5400000" algn="ctr" rotWithShape="0">
                    <a:srgbClr val="6E747A">
                      <a:alpha val="43000"/>
                    </a:srgbClr>
                  </a:outerShdw>
                </a:effectLst>
              </a:rPr>
              <a:t>Number of Employees by Business Travel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428276243182418E-2"/>
          <c:y val="0.24214439345992667"/>
          <c:w val="0.9396078439224419"/>
          <c:h val="0.61090375235346717"/>
        </c:manualLayout>
      </c:layout>
      <c:barChart>
        <c:barDir val="col"/>
        <c:grouping val="clustered"/>
        <c:varyColors val="0"/>
        <c:ser>
          <c:idx val="0"/>
          <c:order val="0"/>
          <c:tx>
            <c:strRef>
              <c:f>'Pivot table'!$E$10</c:f>
              <c:strCache>
                <c:ptCount val="1"/>
                <c:pt idx="0">
                  <c:v>Total</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table'!$D$11:$D$14</c:f>
              <c:strCache>
                <c:ptCount val="3"/>
                <c:pt idx="0">
                  <c:v>Travel_Rarely</c:v>
                </c:pt>
                <c:pt idx="1">
                  <c:v>Travel_Frequently</c:v>
                </c:pt>
                <c:pt idx="2">
                  <c:v>Non-Travel</c:v>
                </c:pt>
              </c:strCache>
            </c:strRef>
          </c:cat>
          <c:val>
            <c:numRef>
              <c:f>'Pivot table'!$E$11:$E$14</c:f>
              <c:numCache>
                <c:formatCode>General</c:formatCode>
                <c:ptCount val="3"/>
                <c:pt idx="0">
                  <c:v>1043</c:v>
                </c:pt>
                <c:pt idx="1">
                  <c:v>277</c:v>
                </c:pt>
                <c:pt idx="2">
                  <c:v>150</c:v>
                </c:pt>
              </c:numCache>
            </c:numRef>
          </c:val>
          <c:extLst>
            <c:ext xmlns:c16="http://schemas.microsoft.com/office/drawing/2014/chart" uri="{C3380CC4-5D6E-409C-BE32-E72D297353CC}">
              <c16:uniqueId val="{00000000-6E1F-4825-9637-9504E51D343F}"/>
            </c:ext>
          </c:extLst>
        </c:ser>
        <c:dLbls>
          <c:showLegendKey val="0"/>
          <c:showVal val="0"/>
          <c:showCatName val="0"/>
          <c:showSerName val="0"/>
          <c:showPercent val="0"/>
          <c:showBubbleSize val="0"/>
        </c:dLbls>
        <c:gapWidth val="219"/>
        <c:overlap val="-27"/>
        <c:axId val="789265584"/>
        <c:axId val="789265944"/>
      </c:barChart>
      <c:catAx>
        <c:axId val="78926558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89265944"/>
        <c:crosses val="autoZero"/>
        <c:auto val="1"/>
        <c:lblAlgn val="ctr"/>
        <c:lblOffset val="100"/>
        <c:noMultiLvlLbl val="0"/>
      </c:catAx>
      <c:valAx>
        <c:axId val="789265944"/>
        <c:scaling>
          <c:orientation val="minMax"/>
        </c:scaling>
        <c:delete val="1"/>
        <c:axPos val="l"/>
        <c:numFmt formatCode="General" sourceLinked="1"/>
        <c:majorTickMark val="none"/>
        <c:minorTickMark val="none"/>
        <c:tickLblPos val="nextTo"/>
        <c:crossAx val="78926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defRPr>
            </a:pPr>
            <a:r>
              <a:rPr lang="en-US" sz="16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rPr>
              <a:t>Number of Employees  by </a:t>
            </a:r>
            <a:r>
              <a:rPr lang="en-US" sz="16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rPr>
              <a:t>Employees Age</a:t>
            </a:r>
          </a:p>
        </c:rich>
      </c:tx>
      <c:layout>
        <c:manualLayout>
          <c:xMode val="edge"/>
          <c:yMode val="edge"/>
          <c:x val="0.15333483646068075"/>
          <c:y val="6.7340470067579709E-3"/>
        </c:manualLayout>
      </c:layout>
      <c:overlay val="0"/>
      <c:spPr>
        <a:noFill/>
        <a:ln>
          <a:noFill/>
        </a:ln>
        <a:effectLst/>
      </c:spPr>
      <c:txPr>
        <a:bodyPr rot="0" spcFirstLastPara="1" vertOverflow="ellipsis" vert="horz" wrap="square" anchor="ctr" anchorCtr="1"/>
        <a:lstStyle/>
        <a:p>
          <a:pPr>
            <a:defRPr lang="en-US" sz="18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lotArea>
      <c:layout>
        <c:manualLayout>
          <c:layoutTarget val="inner"/>
          <c:xMode val="edge"/>
          <c:yMode val="edge"/>
          <c:x val="1.8016736482553133E-3"/>
          <c:y val="0.33414371895035633"/>
          <c:w val="0.97482117707527649"/>
          <c:h val="0.51286720379087081"/>
        </c:manualLayout>
      </c:layout>
      <c:barChart>
        <c:barDir val="col"/>
        <c:grouping val="clustered"/>
        <c:varyColors val="0"/>
        <c:ser>
          <c:idx val="0"/>
          <c:order val="0"/>
          <c:tx>
            <c:strRef>
              <c:f>'Pivot table'!$K$18</c:f>
              <c:strCache>
                <c:ptCount val="1"/>
                <c:pt idx="0">
                  <c:v>Count Employees</c:v>
                </c:pt>
              </c:strCache>
            </c:strRef>
          </c:tx>
          <c:spPr>
            <a:gradFill rotWithShape="1">
              <a:gsLst>
                <a:gs pos="15000">
                  <a:schemeClr val="accent1">
                    <a:tint val="96000"/>
                    <a:lumMod val="104000"/>
                  </a:schemeClr>
                </a:gs>
                <a:gs pos="100000">
                  <a:schemeClr val="accent1">
                    <a:shade val="90000"/>
                    <a:lumMod val="90000"/>
                  </a:schemeClr>
                </a:gs>
              </a:gsLst>
              <a:lin ang="5400000" scaled="0"/>
            </a:gradFill>
            <a:ln>
              <a:noFill/>
            </a:ln>
            <a:effectLst>
              <a:outerShdw blurRad="76200" dir="5400000" rotWithShape="0">
                <a:srgbClr val="000000">
                  <a:alpha val="75000"/>
                </a:srgbClr>
              </a:outerShdw>
            </a:effectLst>
            <a:scene3d>
              <a:camera prst="orthographicFront"/>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table'!$J$19:$J$23</c:f>
              <c:strCache>
                <c:ptCount val="5"/>
                <c:pt idx="0">
                  <c:v>Under 25</c:v>
                </c:pt>
                <c:pt idx="1">
                  <c:v>25 - 34</c:v>
                </c:pt>
                <c:pt idx="2">
                  <c:v>34 - 44</c:v>
                </c:pt>
                <c:pt idx="3">
                  <c:v>45 - 54</c:v>
                </c:pt>
                <c:pt idx="4">
                  <c:v>Over 55</c:v>
                </c:pt>
              </c:strCache>
            </c:strRef>
          </c:cat>
          <c:val>
            <c:numRef>
              <c:f>'Pivot table'!$K$19:$K$23</c:f>
              <c:numCache>
                <c:formatCode>General</c:formatCode>
                <c:ptCount val="5"/>
                <c:pt idx="0">
                  <c:v>97</c:v>
                </c:pt>
                <c:pt idx="1">
                  <c:v>554</c:v>
                </c:pt>
                <c:pt idx="2">
                  <c:v>505</c:v>
                </c:pt>
                <c:pt idx="3">
                  <c:v>245</c:v>
                </c:pt>
                <c:pt idx="4">
                  <c:v>69</c:v>
                </c:pt>
              </c:numCache>
            </c:numRef>
          </c:val>
          <c:extLst>
            <c:ext xmlns:c16="http://schemas.microsoft.com/office/drawing/2014/chart" uri="{C3380CC4-5D6E-409C-BE32-E72D297353CC}">
              <c16:uniqueId val="{00000000-8C68-48F1-BFEF-146454A5B29F}"/>
            </c:ext>
          </c:extLst>
        </c:ser>
        <c:dLbls>
          <c:showLegendKey val="0"/>
          <c:showVal val="1"/>
          <c:showCatName val="0"/>
          <c:showSerName val="0"/>
          <c:showPercent val="0"/>
          <c:showBubbleSize val="0"/>
        </c:dLbls>
        <c:gapWidth val="219"/>
        <c:overlap val="-27"/>
        <c:axId val="864429504"/>
        <c:axId val="864420504"/>
      </c:barChart>
      <c:catAx>
        <c:axId val="86442950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chemeClr val="accent1">
                    <a:lumMod val="50000"/>
                  </a:schemeClr>
                </a:solidFill>
                <a:latin typeface="+mn-lt"/>
                <a:ea typeface="+mn-ea"/>
                <a:cs typeface="+mn-cs"/>
              </a:defRPr>
            </a:pPr>
            <a:endParaRPr lang="en-US"/>
          </a:p>
        </c:txPr>
        <c:crossAx val="864420504"/>
        <c:crosses val="autoZero"/>
        <c:auto val="1"/>
        <c:lblAlgn val="ctr"/>
        <c:lblOffset val="100"/>
        <c:noMultiLvlLbl val="0"/>
      </c:catAx>
      <c:valAx>
        <c:axId val="864420504"/>
        <c:scaling>
          <c:orientation val="minMax"/>
        </c:scaling>
        <c:delete val="1"/>
        <c:axPos val="l"/>
        <c:numFmt formatCode="General" sourceLinked="1"/>
        <c:majorTickMark val="none"/>
        <c:minorTickMark val="none"/>
        <c:tickLblPos val="nextTo"/>
        <c:crossAx val="86442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Education Field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Education Field</a:t>
          </a:r>
        </a:p>
      </cx:txPr>
    </cx:title>
    <cx:plotArea>
      <cx:plotAreaRegion>
        <cx:series layoutId="treemap" uniqueId="{14F51C43-B2B1-4E29-901A-E5131E0BBA55}">
          <cx:tx>
            <cx:txData>
              <cx:f>_xlchart.v1.1</cx:f>
              <cx:v>Employee Percent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Percent of employees by Education Field</cx:v>
        </cx:txData>
      </cx:tx>
      <cx:txPr>
        <a:bodyPr spcFirstLastPara="1" vertOverflow="ellipsis" horzOverflow="overflow" wrap="square" lIns="0" tIns="0" rIns="0" bIns="0" anchor="ctr" anchorCtr="1"/>
        <a:lstStyle/>
        <a:p>
          <a:pPr algn="ctr" rtl="0">
            <a:defRPr/>
          </a:pPr>
          <a:r>
            <a:rPr lang="en-US" sz="1600" b="1" i="0" u="none" strike="noStrike" kern="1200" cap="none" spc="0" baseline="0">
              <a:ln w="0"/>
              <a:solidFill>
                <a:schemeClr val="accent1">
                  <a:lumMod val="75000"/>
                </a:schemeClr>
              </a:solidFill>
              <a:effectLst>
                <a:outerShdw blurRad="38100" dist="25400" dir="5400000" algn="ctr" rotWithShape="0">
                  <a:srgbClr val="6E747A">
                    <a:alpha val="43000"/>
                  </a:srgbClr>
                </a:outerShdw>
              </a:effectLst>
              <a:latin typeface="+mn-lt"/>
              <a:ea typeface="+mn-ea"/>
              <a:cs typeface="+mn-cs"/>
            </a:rPr>
            <a:t>Percent of employees by Education Field</a:t>
          </a:r>
        </a:p>
      </cx:txPr>
    </cx:title>
    <cx:plotArea>
      <cx:plotAreaRegion>
        <cx:series layoutId="treemap" uniqueId="{14F51C43-B2B1-4E29-901A-E5131E0BBA55}">
          <cx:tx>
            <cx:txData>
              <cx:f>_xlchart.v1.4</cx:f>
              <cx:v>Employee Percent</cx:v>
            </cx:txData>
          </cx:tx>
          <cx:spPr>
            <a:effectLst>
              <a:glow rad="63500">
                <a:schemeClr val="accent1">
                  <a:satMod val="175000"/>
                  <a:alpha val="40000"/>
                </a:schemeClr>
              </a:glow>
            </a:effectLst>
          </cx:spPr>
          <cx:dataLabels pos="inEnd">
            <cx:txPr>
              <a:bodyPr spcFirstLastPara="1" vertOverflow="ellipsis" horzOverflow="overflow" wrap="square" lIns="0" tIns="0" rIns="0" bIns="0" anchor="ctr" anchorCtr="1"/>
              <a:lstStyle/>
              <a:p>
                <a:pPr algn="ctr" rtl="0">
                  <a:defRPr sz="1100" b="1">
                    <a:solidFill>
                      <a:schemeClr val="accent1">
                        <a:lumMod val="50000"/>
                      </a:schemeClr>
                    </a:solidFill>
                  </a:defRPr>
                </a:pPr>
                <a:endParaRPr lang="en-US" sz="1100" b="1" i="0" u="none" strike="noStrike" baseline="0">
                  <a:solidFill>
                    <a:schemeClr val="accent1">
                      <a:lumMod val="50000"/>
                    </a:schemeClr>
                  </a:solidFill>
                  <a:latin typeface="Calisto MT" panose="02040603050505030304"/>
                </a:endParaRPr>
              </a:p>
            </cx:txPr>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solidFill>
                <a:schemeClr val="accent1">
                  <a:lumMod val="75000"/>
                </a:schemeClr>
              </a:solidFill>
            </a:defRPr>
          </a:pPr>
          <a:endParaRPr lang="en-US" sz="1100" b="1" i="0" u="none" strike="noStrike" baseline="0">
            <a:solidFill>
              <a:schemeClr val="accent1">
                <a:lumMod val="75000"/>
              </a:schemeClr>
            </a:solidFill>
            <a:latin typeface="Calisto MT" panose="020406030505050303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11.xml"/><Relationship Id="rId3" Type="http://schemas.openxmlformats.org/officeDocument/2006/relationships/chart" Target="../charts/chart9.xml"/><Relationship Id="rId7" Type="http://schemas.openxmlformats.org/officeDocument/2006/relationships/image" Target="../media/image4.png"/><Relationship Id="rId12" Type="http://schemas.openxmlformats.org/officeDocument/2006/relationships/image" Target="../media/image9.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chart" Target="../charts/chart12.xml"/><Relationship Id="rId10" Type="http://schemas.openxmlformats.org/officeDocument/2006/relationships/image" Target="../media/image7.svg"/><Relationship Id="rId4" Type="http://schemas.openxmlformats.org/officeDocument/2006/relationships/chart" Target="../charts/chart10.xml"/><Relationship Id="rId9" Type="http://schemas.openxmlformats.org/officeDocument/2006/relationships/image" Target="../media/image6.pn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47624</xdr:colOff>
      <xdr:row>6</xdr:row>
      <xdr:rowOff>47625</xdr:rowOff>
    </xdr:from>
    <xdr:to>
      <xdr:col>2</xdr:col>
      <xdr:colOff>209549</xdr:colOff>
      <xdr:row>10</xdr:row>
      <xdr:rowOff>180975</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C00C01B3-F8AC-6660-C08D-3DD50BF9A17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7624" y="1216602"/>
              <a:ext cx="1547380" cy="912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38100</xdr:rowOff>
    </xdr:from>
    <xdr:to>
      <xdr:col>2</xdr:col>
      <xdr:colOff>171450</xdr:colOff>
      <xdr:row>4</xdr:row>
      <xdr:rowOff>142875</xdr:rowOff>
    </xdr:to>
    <mc:AlternateContent xmlns:mc="http://schemas.openxmlformats.org/markup-compatibility/2006" xmlns:a14="http://schemas.microsoft.com/office/drawing/2010/main">
      <mc:Choice Requires="a14">
        <xdr:graphicFrame macro="">
          <xdr:nvGraphicFramePr>
            <xdr:cNvPr id="5" name="Attrition 1">
              <a:extLst>
                <a:ext uri="{FF2B5EF4-FFF2-40B4-BE49-F238E27FC236}">
                  <a16:creationId xmlns:a16="http://schemas.microsoft.com/office/drawing/2014/main" id="{CC9D2E8A-B1D3-8937-2CE7-7C2C3C162AB7}"/>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38100" y="38100"/>
              <a:ext cx="1518805" cy="884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14</xdr:row>
      <xdr:rowOff>104774</xdr:rowOff>
    </xdr:from>
    <xdr:to>
      <xdr:col>4</xdr:col>
      <xdr:colOff>1795463</xdr:colOff>
      <xdr:row>25</xdr:row>
      <xdr:rowOff>76200</xdr:rowOff>
    </xdr:to>
    <xdr:graphicFrame macro="">
      <xdr:nvGraphicFramePr>
        <xdr:cNvPr id="6" name="Chart 5">
          <a:extLst>
            <a:ext uri="{FF2B5EF4-FFF2-40B4-BE49-F238E27FC236}">
              <a16:creationId xmlns:a16="http://schemas.microsoft.com/office/drawing/2014/main" id="{1A4BF766-0089-4D93-A77F-CDEA0B963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1890712</xdr:colOff>
      <xdr:row>13</xdr:row>
      <xdr:rowOff>114300</xdr:rowOff>
    </xdr:from>
    <xdr:to>
      <xdr:col>8</xdr:col>
      <xdr:colOff>876300</xdr:colOff>
      <xdr:row>23</xdr:row>
      <xdr:rowOff>19050</xdr:rowOff>
    </xdr:to>
    <xdr:graphicFrame macro="">
      <xdr:nvGraphicFramePr>
        <xdr:cNvPr id="2" name="Chart 1">
          <a:extLst>
            <a:ext uri="{FF2B5EF4-FFF2-40B4-BE49-F238E27FC236}">
              <a16:creationId xmlns:a16="http://schemas.microsoft.com/office/drawing/2014/main" id="{10FD6618-C973-93F6-3C2D-8DE728EA0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520234</xdr:colOff>
      <xdr:row>35</xdr:row>
      <xdr:rowOff>19611</xdr:rowOff>
    </xdr:from>
    <xdr:to>
      <xdr:col>4</xdr:col>
      <xdr:colOff>1537951</xdr:colOff>
      <xdr:row>43</xdr:row>
      <xdr:rowOff>168089</xdr:rowOff>
    </xdr:to>
    <xdr:graphicFrame macro="">
      <xdr:nvGraphicFramePr>
        <xdr:cNvPr id="3" name="Chart 2">
          <a:extLst>
            <a:ext uri="{FF2B5EF4-FFF2-40B4-BE49-F238E27FC236}">
              <a16:creationId xmlns:a16="http://schemas.microsoft.com/office/drawing/2014/main" id="{85545F08-8488-08D0-A4AF-EA2D619C4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1628775</xdr:colOff>
      <xdr:row>33</xdr:row>
      <xdr:rowOff>161925</xdr:rowOff>
    </xdr:from>
    <xdr:to>
      <xdr:col>8</xdr:col>
      <xdr:colOff>928687</xdr:colOff>
      <xdr:row>43</xdr:row>
      <xdr:rowOff>161925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8609772-E15E-D740-E53D-631EE0F6BF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648575" y="6762750"/>
              <a:ext cx="2976562" cy="2000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828675</xdr:colOff>
      <xdr:row>47</xdr:row>
      <xdr:rowOff>190500</xdr:rowOff>
    </xdr:from>
    <xdr:to>
      <xdr:col>8</xdr:col>
      <xdr:colOff>895350</xdr:colOff>
      <xdr:row>56</xdr:row>
      <xdr:rowOff>95250</xdr:rowOff>
    </xdr:to>
    <xdr:graphicFrame macro="">
      <xdr:nvGraphicFramePr>
        <xdr:cNvPr id="9" name="Chart 8">
          <a:extLst>
            <a:ext uri="{FF2B5EF4-FFF2-40B4-BE49-F238E27FC236}">
              <a16:creationId xmlns:a16="http://schemas.microsoft.com/office/drawing/2014/main" id="{01DDDB6B-5C5E-EC92-6E9B-D907D860F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895565</xdr:colOff>
      <xdr:row>61</xdr:row>
      <xdr:rowOff>49487</xdr:rowOff>
    </xdr:from>
    <xdr:to>
      <xdr:col>10</xdr:col>
      <xdr:colOff>1424671</xdr:colOff>
      <xdr:row>71</xdr:row>
      <xdr:rowOff>178109</xdr:rowOff>
    </xdr:to>
    <xdr:graphicFrame macro="">
      <xdr:nvGraphicFramePr>
        <xdr:cNvPr id="18" name="Chart 17">
          <a:extLst>
            <a:ext uri="{FF2B5EF4-FFF2-40B4-BE49-F238E27FC236}">
              <a16:creationId xmlns:a16="http://schemas.microsoft.com/office/drawing/2014/main" id="{203CA08E-5969-D6B7-CB8C-88A1F4B5A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876300</xdr:colOff>
      <xdr:row>27</xdr:row>
      <xdr:rowOff>171450</xdr:rowOff>
    </xdr:from>
    <xdr:to>
      <xdr:col>16</xdr:col>
      <xdr:colOff>885825</xdr:colOff>
      <xdr:row>38</xdr:row>
      <xdr:rowOff>47625</xdr:rowOff>
    </xdr:to>
    <xdr:graphicFrame macro="">
      <xdr:nvGraphicFramePr>
        <xdr:cNvPr id="19" name="Chart 18">
          <a:extLst>
            <a:ext uri="{FF2B5EF4-FFF2-40B4-BE49-F238E27FC236}">
              <a16:creationId xmlns:a16="http://schemas.microsoft.com/office/drawing/2014/main" id="{04825546-6988-F78D-BC4D-2187D389A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129886</xdr:colOff>
      <xdr:row>3</xdr:row>
      <xdr:rowOff>158749</xdr:rowOff>
    </xdr:from>
    <xdr:to>
      <xdr:col>29</xdr:col>
      <xdr:colOff>414399</xdr:colOff>
      <xdr:row>42</xdr:row>
      <xdr:rowOff>1029</xdr:rowOff>
    </xdr:to>
    <xdr:grpSp>
      <xdr:nvGrpSpPr>
        <xdr:cNvPr id="87" name="Group 86">
          <a:extLst>
            <a:ext uri="{FF2B5EF4-FFF2-40B4-BE49-F238E27FC236}">
              <a16:creationId xmlns:a16="http://schemas.microsoft.com/office/drawing/2014/main" id="{FEB0823D-24CC-B26E-79B4-0708853545D7}"/>
            </a:ext>
          </a:extLst>
        </xdr:cNvPr>
        <xdr:cNvGrpSpPr/>
      </xdr:nvGrpSpPr>
      <xdr:grpSpPr>
        <a:xfrm>
          <a:off x="4910358" y="751815"/>
          <a:ext cx="15308852" cy="7552139"/>
          <a:chOff x="0" y="0"/>
          <a:chExt cx="15436590" cy="7554533"/>
        </a:xfrm>
      </xdr:grpSpPr>
      <xdr:sp macro="" textlink="">
        <xdr:nvSpPr>
          <xdr:cNvPr id="3" name="Rectangle: Rounded Corners 2">
            <a:extLst>
              <a:ext uri="{FF2B5EF4-FFF2-40B4-BE49-F238E27FC236}">
                <a16:creationId xmlns:a16="http://schemas.microsoft.com/office/drawing/2014/main" id="{58CF60F7-2C07-0501-092E-073B7FB2100F}"/>
              </a:ext>
            </a:extLst>
          </xdr:cNvPr>
          <xdr:cNvSpPr/>
        </xdr:nvSpPr>
        <xdr:spPr>
          <a:xfrm>
            <a:off x="0" y="0"/>
            <a:ext cx="15436590" cy="7554533"/>
          </a:xfrm>
          <a:prstGeom prst="roundRect">
            <a:avLst>
              <a:gd name="adj" fmla="val 1112"/>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a:t>
            </a:r>
          </a:p>
        </xdr:txBody>
      </xdr:sp>
      <xdr:grpSp>
        <xdr:nvGrpSpPr>
          <xdr:cNvPr id="64" name="Group 63">
            <a:extLst>
              <a:ext uri="{FF2B5EF4-FFF2-40B4-BE49-F238E27FC236}">
                <a16:creationId xmlns:a16="http://schemas.microsoft.com/office/drawing/2014/main" id="{0EF6C75D-36DC-2A27-9445-2392D9E3C1BA}"/>
              </a:ext>
            </a:extLst>
          </xdr:cNvPr>
          <xdr:cNvGrpSpPr/>
        </xdr:nvGrpSpPr>
        <xdr:grpSpPr>
          <a:xfrm>
            <a:off x="86590" y="1013876"/>
            <a:ext cx="15213928" cy="931419"/>
            <a:chOff x="111331" y="1014351"/>
            <a:chExt cx="14980227" cy="931801"/>
          </a:xfrm>
        </xdr:grpSpPr>
        <xdr:grpSp>
          <xdr:nvGrpSpPr>
            <xdr:cNvPr id="7" name="Group 6">
              <a:extLst>
                <a:ext uri="{FF2B5EF4-FFF2-40B4-BE49-F238E27FC236}">
                  <a16:creationId xmlns:a16="http://schemas.microsoft.com/office/drawing/2014/main" id="{A71D22DC-F6E8-6E38-FBCB-955723AA8117}"/>
                </a:ext>
              </a:extLst>
            </xdr:cNvPr>
            <xdr:cNvGrpSpPr/>
          </xdr:nvGrpSpPr>
          <xdr:grpSpPr>
            <a:xfrm>
              <a:off x="111331" y="1025145"/>
              <a:ext cx="14980227" cy="921007"/>
              <a:chOff x="1876400" y="1262042"/>
              <a:chExt cx="13373125" cy="998848"/>
            </a:xfrm>
          </xdr:grpSpPr>
          <xdr:sp macro="" textlink="">
            <xdr:nvSpPr>
              <xdr:cNvPr id="26" name="Rectangle: Rounded Corners 25">
                <a:extLst>
                  <a:ext uri="{FF2B5EF4-FFF2-40B4-BE49-F238E27FC236}">
                    <a16:creationId xmlns:a16="http://schemas.microsoft.com/office/drawing/2014/main" id="{77C46ED5-1129-11E6-8881-F10B6EA58361}"/>
                  </a:ext>
                </a:extLst>
              </xdr:cNvPr>
              <xdr:cNvSpPr/>
            </xdr:nvSpPr>
            <xdr:spPr>
              <a:xfrm>
                <a:off x="12647467" y="1262042"/>
                <a:ext cx="2602058" cy="998848"/>
              </a:xfrm>
              <a:prstGeom prst="roundRect">
                <a:avLst>
                  <a:gd name="adj" fmla="val 6048"/>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sp macro="" textlink="">
            <xdr:nvSpPr>
              <xdr:cNvPr id="30" name="Rectangle: Rounded Corners 29">
                <a:extLst>
                  <a:ext uri="{FF2B5EF4-FFF2-40B4-BE49-F238E27FC236}">
                    <a16:creationId xmlns:a16="http://schemas.microsoft.com/office/drawing/2014/main" id="{CE9B81D0-4D5D-AA5F-3B74-0A94BA52C9E9}"/>
                  </a:ext>
                </a:extLst>
              </xdr:cNvPr>
              <xdr:cNvSpPr/>
            </xdr:nvSpPr>
            <xdr:spPr>
              <a:xfrm>
                <a:off x="1876400" y="1262042"/>
                <a:ext cx="3401256" cy="998848"/>
              </a:xfrm>
              <a:prstGeom prst="roundRect">
                <a:avLst>
                  <a:gd name="adj" fmla="val 6048"/>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sp macro="" textlink="">
            <xdr:nvSpPr>
              <xdr:cNvPr id="31" name="Rectangle: Rounded Corners 30">
                <a:extLst>
                  <a:ext uri="{FF2B5EF4-FFF2-40B4-BE49-F238E27FC236}">
                    <a16:creationId xmlns:a16="http://schemas.microsoft.com/office/drawing/2014/main" id="{5B7113A9-C9FE-A806-B54E-BBF34DF707C8}"/>
                  </a:ext>
                </a:extLst>
              </xdr:cNvPr>
              <xdr:cNvSpPr/>
            </xdr:nvSpPr>
            <xdr:spPr>
              <a:xfrm>
                <a:off x="5410487" y="1262042"/>
                <a:ext cx="2357377" cy="998848"/>
              </a:xfrm>
              <a:prstGeom prst="roundRect">
                <a:avLst>
                  <a:gd name="adj" fmla="val 6048"/>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sp macro="" textlink="">
            <xdr:nvSpPr>
              <xdr:cNvPr id="32" name="Rectangle: Rounded Corners 31">
                <a:extLst>
                  <a:ext uri="{FF2B5EF4-FFF2-40B4-BE49-F238E27FC236}">
                    <a16:creationId xmlns:a16="http://schemas.microsoft.com/office/drawing/2014/main" id="{C290ECAC-F503-5306-E061-9583FA25ECA6}"/>
                  </a:ext>
                </a:extLst>
              </xdr:cNvPr>
              <xdr:cNvSpPr/>
            </xdr:nvSpPr>
            <xdr:spPr>
              <a:xfrm>
                <a:off x="7900694" y="1262042"/>
                <a:ext cx="2602058" cy="998848"/>
              </a:xfrm>
              <a:prstGeom prst="roundRect">
                <a:avLst>
                  <a:gd name="adj" fmla="val 6048"/>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sp macro="" textlink="">
            <xdr:nvSpPr>
              <xdr:cNvPr id="33" name="Rectangle: Rounded Corners 32">
                <a:extLst>
                  <a:ext uri="{FF2B5EF4-FFF2-40B4-BE49-F238E27FC236}">
                    <a16:creationId xmlns:a16="http://schemas.microsoft.com/office/drawing/2014/main" id="{8ED7F37C-7F36-AA2A-7DCD-3612E1760CCD}"/>
                  </a:ext>
                </a:extLst>
              </xdr:cNvPr>
              <xdr:cNvSpPr/>
            </xdr:nvSpPr>
            <xdr:spPr>
              <a:xfrm>
                <a:off x="10635582" y="1262042"/>
                <a:ext cx="1879054" cy="998848"/>
              </a:xfrm>
              <a:prstGeom prst="roundRect">
                <a:avLst>
                  <a:gd name="adj" fmla="val 6048"/>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grpSp>
        <xdr:sp macro="" textlink="">
          <xdr:nvSpPr>
            <xdr:cNvPr id="36" name="TextBox 35">
              <a:extLst>
                <a:ext uri="{FF2B5EF4-FFF2-40B4-BE49-F238E27FC236}">
                  <a16:creationId xmlns:a16="http://schemas.microsoft.com/office/drawing/2014/main" id="{71C2F4D9-CDFF-9B7C-6BE8-93B6377181ED}"/>
                </a:ext>
              </a:extLst>
            </xdr:cNvPr>
            <xdr:cNvSpPr txBox="1"/>
          </xdr:nvSpPr>
          <xdr:spPr>
            <a:xfrm>
              <a:off x="336622" y="1168268"/>
              <a:ext cx="3436268"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800" b="1" cap="none" spc="0">
                  <a:ln/>
                  <a:solidFill>
                    <a:schemeClr val="accent1">
                      <a:lumMod val="75000"/>
                    </a:schemeClr>
                  </a:solidFill>
                  <a:effectLst/>
                  <a:latin typeface="+mn-lt"/>
                  <a:ea typeface="+mn-ea"/>
                  <a:cs typeface="+mn-cs"/>
                </a:rPr>
                <a:t>Total Number of Employees</a:t>
              </a:r>
            </a:p>
          </xdr:txBody>
        </xdr:sp>
        <xdr:sp macro="" textlink="'Pivot table'!D5">
          <xdr:nvSpPr>
            <xdr:cNvPr id="37" name="TextBox 36">
              <a:extLst>
                <a:ext uri="{FF2B5EF4-FFF2-40B4-BE49-F238E27FC236}">
                  <a16:creationId xmlns:a16="http://schemas.microsoft.com/office/drawing/2014/main" id="{6B6D9D69-FBFF-9234-3963-6D53A271E84E}"/>
                </a:ext>
              </a:extLst>
            </xdr:cNvPr>
            <xdr:cNvSpPr txBox="1"/>
          </xdr:nvSpPr>
          <xdr:spPr>
            <a:xfrm>
              <a:off x="1499697" y="1525244"/>
              <a:ext cx="1110116" cy="380799"/>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CC839EA-95E5-4404-A3B8-344738DB1BB0}" type="TxLink">
                <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rPr>
                <a:pPr marL="0" indent="0" algn="ctr"/>
                <a:t> 1,470 </a:t>
              </a:fld>
              <a:endPar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endParaRPr>
            </a:p>
          </xdr:txBody>
        </xdr:sp>
        <xdr:sp macro="" textlink="">
          <xdr:nvSpPr>
            <xdr:cNvPr id="52" name="TextBox 51">
              <a:extLst>
                <a:ext uri="{FF2B5EF4-FFF2-40B4-BE49-F238E27FC236}">
                  <a16:creationId xmlns:a16="http://schemas.microsoft.com/office/drawing/2014/main" id="{0BC243E6-4CA5-DA94-2A44-DA697BC610ED}"/>
                </a:ext>
              </a:extLst>
            </xdr:cNvPr>
            <xdr:cNvSpPr txBox="1"/>
          </xdr:nvSpPr>
          <xdr:spPr>
            <a:xfrm>
              <a:off x="10032175" y="1168268"/>
              <a:ext cx="1929740"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1" cap="none" spc="0">
                  <a:ln/>
                  <a:solidFill>
                    <a:schemeClr val="accent1">
                      <a:lumMod val="75000"/>
                    </a:schemeClr>
                  </a:solidFill>
                  <a:effectLst/>
                  <a:latin typeface="+mn-lt"/>
                  <a:ea typeface="+mn-ea"/>
                  <a:cs typeface="+mn-cs"/>
                </a:rPr>
                <a:t>Average Age</a:t>
              </a:r>
            </a:p>
          </xdr:txBody>
        </xdr:sp>
        <xdr:sp macro="" textlink="'Pivot table'!N14">
          <xdr:nvSpPr>
            <xdr:cNvPr id="53" name="TextBox 52">
              <a:extLst>
                <a:ext uri="{FF2B5EF4-FFF2-40B4-BE49-F238E27FC236}">
                  <a16:creationId xmlns:a16="http://schemas.microsoft.com/office/drawing/2014/main" id="{EAD11BC6-3221-F148-1FA9-08DCB9983D3A}"/>
                </a:ext>
              </a:extLst>
            </xdr:cNvPr>
            <xdr:cNvSpPr txBox="1"/>
          </xdr:nvSpPr>
          <xdr:spPr>
            <a:xfrm>
              <a:off x="10441987" y="1525244"/>
              <a:ext cx="1110116" cy="380799"/>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6A78781-F5BF-401D-B947-5ABC05540DC3}" type="TxLink">
                <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rPr>
                <a:pPr marL="0" indent="0" algn="ctr"/>
                <a:t>36.9</a:t>
              </a:fld>
              <a:endPar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endParaRPr>
            </a:p>
          </xdr:txBody>
        </xdr:sp>
        <xdr:sp macro="" textlink="">
          <xdr:nvSpPr>
            <xdr:cNvPr id="54" name="TextBox 53">
              <a:extLst>
                <a:ext uri="{FF2B5EF4-FFF2-40B4-BE49-F238E27FC236}">
                  <a16:creationId xmlns:a16="http://schemas.microsoft.com/office/drawing/2014/main" id="{7C01075A-E2BD-B0D9-36CF-5AC14DD674F5}"/>
                </a:ext>
              </a:extLst>
            </xdr:cNvPr>
            <xdr:cNvSpPr txBox="1"/>
          </xdr:nvSpPr>
          <xdr:spPr>
            <a:xfrm>
              <a:off x="12188126" y="1168268"/>
              <a:ext cx="2746169"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800" b="1" cap="none" spc="0">
                  <a:ln/>
                  <a:solidFill>
                    <a:schemeClr val="accent1">
                      <a:lumMod val="75000"/>
                    </a:schemeClr>
                  </a:solidFill>
                  <a:effectLst/>
                  <a:latin typeface="+mn-lt"/>
                  <a:ea typeface="+mn-ea"/>
                  <a:cs typeface="+mn-cs"/>
                </a:rPr>
                <a:t>Average Monthly Income</a:t>
              </a:r>
            </a:p>
          </xdr:txBody>
        </xdr:sp>
        <xdr:sp macro="" textlink="'Pivot table'!O17">
          <xdr:nvSpPr>
            <xdr:cNvPr id="55" name="TextBox 54">
              <a:extLst>
                <a:ext uri="{FF2B5EF4-FFF2-40B4-BE49-F238E27FC236}">
                  <a16:creationId xmlns:a16="http://schemas.microsoft.com/office/drawing/2014/main" id="{62C15589-6E94-9434-10D2-06804B6D9796}"/>
                </a:ext>
              </a:extLst>
            </xdr:cNvPr>
            <xdr:cNvSpPr txBox="1"/>
          </xdr:nvSpPr>
          <xdr:spPr>
            <a:xfrm>
              <a:off x="13005560" y="1527517"/>
              <a:ext cx="1111302" cy="378526"/>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376329F-6DBD-4E4E-8068-D5497403E37C}" type="TxLink">
                <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rPr>
                <a:pPr marL="0" indent="0" algn="ctr"/>
                <a:t>$6,503</a:t>
              </a:fld>
              <a:endPar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endParaRPr>
            </a:p>
          </xdr:txBody>
        </xdr:sp>
        <xdr:sp macro="" textlink="'Pivot table'!J7">
          <xdr:nvSpPr>
            <xdr:cNvPr id="92" name="TextBox 91">
              <a:extLst>
                <a:ext uri="{FF2B5EF4-FFF2-40B4-BE49-F238E27FC236}">
                  <a16:creationId xmlns:a16="http://schemas.microsoft.com/office/drawing/2014/main" id="{6568D4A6-C7B7-46F8-B527-C186182203A7}"/>
                </a:ext>
              </a:extLst>
            </xdr:cNvPr>
            <xdr:cNvSpPr txBox="1"/>
          </xdr:nvSpPr>
          <xdr:spPr>
            <a:xfrm>
              <a:off x="4370616" y="1014351"/>
              <a:ext cx="1901040" cy="38743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75000"/>
                    </a:schemeClr>
                  </a:solidFill>
                </a:rPr>
                <a:t>Attrition</a:t>
              </a:r>
            </a:p>
          </xdr:txBody>
        </xdr:sp>
        <xdr:sp macro="" textlink="">
          <xdr:nvSpPr>
            <xdr:cNvPr id="93" name="TextBox 92">
              <a:extLst>
                <a:ext uri="{FF2B5EF4-FFF2-40B4-BE49-F238E27FC236}">
                  <a16:creationId xmlns:a16="http://schemas.microsoft.com/office/drawing/2014/main" id="{B036C6F9-03BE-4A1B-A4E7-FDFE061BF9EA}"/>
                </a:ext>
              </a:extLst>
            </xdr:cNvPr>
            <xdr:cNvSpPr txBox="1"/>
          </xdr:nvSpPr>
          <xdr:spPr>
            <a:xfrm>
              <a:off x="4399315" y="1335975"/>
              <a:ext cx="977240" cy="350322"/>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cap="none" spc="0">
                  <a:ln/>
                  <a:solidFill>
                    <a:schemeClr val="accent1">
                      <a:lumMod val="75000"/>
                    </a:schemeClr>
                  </a:solidFill>
                  <a:effectLst/>
                  <a:latin typeface="+mn-lt"/>
                  <a:ea typeface="+mn-ea"/>
                  <a:cs typeface="+mn-cs"/>
                </a:rPr>
                <a:t>Yes</a:t>
              </a:r>
            </a:p>
          </xdr:txBody>
        </xdr:sp>
        <xdr:sp macro="" textlink="">
          <xdr:nvSpPr>
            <xdr:cNvPr id="94" name="TextBox 93">
              <a:extLst>
                <a:ext uri="{FF2B5EF4-FFF2-40B4-BE49-F238E27FC236}">
                  <a16:creationId xmlns:a16="http://schemas.microsoft.com/office/drawing/2014/main" id="{EEBD142F-C56B-450F-A9A1-C14E9208DBD9}"/>
                </a:ext>
              </a:extLst>
            </xdr:cNvPr>
            <xdr:cNvSpPr txBox="1"/>
          </xdr:nvSpPr>
          <xdr:spPr>
            <a:xfrm>
              <a:off x="5454732" y="1335975"/>
              <a:ext cx="977240" cy="350322"/>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cap="none" spc="0">
                  <a:ln w="0"/>
                  <a:solidFill>
                    <a:schemeClr val="accent1">
                      <a:lumMod val="75000"/>
                    </a:schemeClr>
                  </a:solidFill>
                  <a:effectLst>
                    <a:reflection blurRad="6350" stA="53000" endA="300" endPos="35500" dir="5400000" sy="-90000" algn="bl" rotWithShape="0"/>
                  </a:effectLst>
                  <a:latin typeface="+mn-lt"/>
                  <a:ea typeface="+mn-ea"/>
                  <a:cs typeface="+mn-cs"/>
                </a:rPr>
                <a:t>No</a:t>
              </a:r>
            </a:p>
          </xdr:txBody>
        </xdr:sp>
        <xdr:sp macro="" textlink="'Pivot table'!K9">
          <xdr:nvSpPr>
            <xdr:cNvPr id="95" name="TextBox 94">
              <a:extLst>
                <a:ext uri="{FF2B5EF4-FFF2-40B4-BE49-F238E27FC236}">
                  <a16:creationId xmlns:a16="http://schemas.microsoft.com/office/drawing/2014/main" id="{82F2DCB8-66DC-4772-AF27-67D34062C62D}"/>
                </a:ext>
              </a:extLst>
            </xdr:cNvPr>
            <xdr:cNvSpPr txBox="1"/>
          </xdr:nvSpPr>
          <xdr:spPr>
            <a:xfrm>
              <a:off x="5454732" y="1599706"/>
              <a:ext cx="977240" cy="34191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69B9276-971E-4413-BB2A-A3B7A0A2DA5E}" type="TxLink">
                <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rPr>
                <a:pPr marL="0" indent="0" algn="ctr"/>
                <a:t>83.9%</a:t>
              </a:fld>
              <a:endPar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endParaRPr>
            </a:p>
          </xdr:txBody>
        </xdr:sp>
        <xdr:sp macro="" textlink="'Pivot table'!K8">
          <xdr:nvSpPr>
            <xdr:cNvPr id="96" name="TextBox 95">
              <a:extLst>
                <a:ext uri="{FF2B5EF4-FFF2-40B4-BE49-F238E27FC236}">
                  <a16:creationId xmlns:a16="http://schemas.microsoft.com/office/drawing/2014/main" id="{16D4796F-E87A-4C73-9F66-6C0176A42CCA}"/>
                </a:ext>
              </a:extLst>
            </xdr:cNvPr>
            <xdr:cNvSpPr txBox="1"/>
          </xdr:nvSpPr>
          <xdr:spPr>
            <a:xfrm>
              <a:off x="4399315" y="1595748"/>
              <a:ext cx="977240" cy="34586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A5D2B9B-E7AA-4E68-866E-3A564B2034A5}" type="TxLink">
                <a:rPr lang="en-US" sz="1600" b="1" i="0" u="none" strike="noStrike">
                  <a:solidFill>
                    <a:schemeClr val="accent1">
                      <a:lumMod val="75000"/>
                    </a:schemeClr>
                  </a:solidFill>
                  <a:effectLst>
                    <a:innerShdw blurRad="63500" dist="50800" dir="13500000">
                      <a:prstClr val="black">
                        <a:alpha val="50000"/>
                      </a:prstClr>
                    </a:innerShdw>
                  </a:effectLst>
                  <a:latin typeface="Calibri"/>
                  <a:cs typeface="Calibri"/>
                </a:rPr>
                <a:pPr algn="ctr"/>
                <a:t>16.1%</a:t>
              </a:fld>
              <a:endParaRPr lang="en-US" sz="1600" b="1">
                <a:solidFill>
                  <a:schemeClr val="accent1">
                    <a:lumMod val="75000"/>
                  </a:schemeClr>
                </a:solidFill>
                <a:effectLst>
                  <a:innerShdw blurRad="63500" dist="50800" dir="13500000">
                    <a:prstClr val="black">
                      <a:alpha val="50000"/>
                    </a:prstClr>
                  </a:innerShdw>
                </a:effectLst>
              </a:endParaRPr>
            </a:p>
          </xdr:txBody>
        </xdr:sp>
        <xdr:sp macro="" textlink="">
          <xdr:nvSpPr>
            <xdr:cNvPr id="100" name="TextBox 99">
              <a:extLst>
                <a:ext uri="{FF2B5EF4-FFF2-40B4-BE49-F238E27FC236}">
                  <a16:creationId xmlns:a16="http://schemas.microsoft.com/office/drawing/2014/main" id="{DBB90540-B19E-6680-E9A8-B18516A7BDED}"/>
                </a:ext>
              </a:extLst>
            </xdr:cNvPr>
            <xdr:cNvSpPr txBox="1"/>
          </xdr:nvSpPr>
          <xdr:spPr>
            <a:xfrm>
              <a:off x="7149934" y="1014351"/>
              <a:ext cx="2387436" cy="38743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1" cap="none" spc="0">
                  <a:ln/>
                  <a:solidFill>
                    <a:schemeClr val="accent1">
                      <a:lumMod val="75000"/>
                    </a:schemeClr>
                  </a:solidFill>
                  <a:effectLst/>
                  <a:latin typeface="+mn-lt"/>
                  <a:ea typeface="+mn-ea"/>
                  <a:cs typeface="+mn-cs"/>
                </a:rPr>
                <a:t>Employee Gender</a:t>
              </a:r>
            </a:p>
          </xdr:txBody>
        </xdr:sp>
        <xdr:sp macro="" textlink="'Pivot table'!M11">
          <xdr:nvSpPr>
            <xdr:cNvPr id="101" name="TextBox 100">
              <a:extLst>
                <a:ext uri="{FF2B5EF4-FFF2-40B4-BE49-F238E27FC236}">
                  <a16:creationId xmlns:a16="http://schemas.microsoft.com/office/drawing/2014/main" id="{1544C4DE-726D-B398-D2C7-77D0D5694D53}"/>
                </a:ext>
              </a:extLst>
            </xdr:cNvPr>
            <xdr:cNvSpPr txBox="1"/>
          </xdr:nvSpPr>
          <xdr:spPr>
            <a:xfrm>
              <a:off x="7129153" y="1335975"/>
              <a:ext cx="977240" cy="350322"/>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FBB4A6-A553-4CF6-AEF8-6FA7D2F672B2}" type="TxLink">
                <a:rPr lang="en-US" sz="1600" b="1" i="0" u="none" strike="noStrike">
                  <a:solidFill>
                    <a:schemeClr val="accent1">
                      <a:lumMod val="75000"/>
                    </a:schemeClr>
                  </a:solidFill>
                  <a:latin typeface="+mn-lt"/>
                  <a:cs typeface="Calibri"/>
                </a:rPr>
                <a:pPr algn="ctr"/>
                <a:t>Female</a:t>
              </a:fld>
              <a:endParaRPr lang="en-US" sz="1600" b="1">
                <a:solidFill>
                  <a:schemeClr val="accent1">
                    <a:lumMod val="75000"/>
                  </a:schemeClr>
                </a:solidFill>
                <a:latin typeface="+mn-lt"/>
              </a:endParaRPr>
            </a:p>
          </xdr:txBody>
        </xdr:sp>
        <xdr:sp macro="" textlink="'Pivot table'!M10">
          <xdr:nvSpPr>
            <xdr:cNvPr id="102" name="TextBox 101">
              <a:extLst>
                <a:ext uri="{FF2B5EF4-FFF2-40B4-BE49-F238E27FC236}">
                  <a16:creationId xmlns:a16="http://schemas.microsoft.com/office/drawing/2014/main" id="{ACEAC644-680F-A2A5-5051-CC67E043AAB7}"/>
                </a:ext>
              </a:extLst>
            </xdr:cNvPr>
            <xdr:cNvSpPr txBox="1"/>
          </xdr:nvSpPr>
          <xdr:spPr>
            <a:xfrm>
              <a:off x="8704116" y="1335975"/>
              <a:ext cx="977240" cy="350322"/>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A6F02E-62B9-4E45-B438-5CCB34726A6E}" type="TxLink">
                <a:rPr lang="en-US" sz="1600" b="1" i="0" u="none" strike="noStrike">
                  <a:solidFill>
                    <a:schemeClr val="accent1">
                      <a:lumMod val="75000"/>
                    </a:schemeClr>
                  </a:solidFill>
                  <a:latin typeface="+mn-lt"/>
                  <a:cs typeface="Calibri" panose="020F0502020204030204" pitchFamily="34" charset="0"/>
                </a:rPr>
                <a:pPr algn="ctr"/>
                <a:t>Male</a:t>
              </a:fld>
              <a:endParaRPr lang="en-US" sz="1600" b="1">
                <a:solidFill>
                  <a:schemeClr val="accent1">
                    <a:lumMod val="75000"/>
                  </a:schemeClr>
                </a:solidFill>
                <a:latin typeface="+mn-lt"/>
                <a:cs typeface="Calibri" panose="020F0502020204030204" pitchFamily="34" charset="0"/>
              </a:endParaRPr>
            </a:p>
          </xdr:txBody>
        </xdr:sp>
        <xdr:sp macro="" textlink="'Pivot table'!O10">
          <xdr:nvSpPr>
            <xdr:cNvPr id="103" name="TextBox 102">
              <a:extLst>
                <a:ext uri="{FF2B5EF4-FFF2-40B4-BE49-F238E27FC236}">
                  <a16:creationId xmlns:a16="http://schemas.microsoft.com/office/drawing/2014/main" id="{633012E1-2CAC-0545-67E4-52757965100F}"/>
                </a:ext>
              </a:extLst>
            </xdr:cNvPr>
            <xdr:cNvSpPr txBox="1"/>
          </xdr:nvSpPr>
          <xdr:spPr>
            <a:xfrm>
              <a:off x="8704116" y="1574964"/>
              <a:ext cx="977240" cy="34191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E5E765E-B554-470F-A34F-71FEE42DC816}" type="TxLink">
                <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rPr>
                <a:pPr marL="0" indent="0" algn="ctr"/>
                <a:t>60%</a:t>
              </a:fld>
              <a:endPar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endParaRPr>
            </a:p>
          </xdr:txBody>
        </xdr:sp>
        <xdr:sp macro="" textlink="'Pivot table'!O11">
          <xdr:nvSpPr>
            <xdr:cNvPr id="104" name="TextBox 103">
              <a:extLst>
                <a:ext uri="{FF2B5EF4-FFF2-40B4-BE49-F238E27FC236}">
                  <a16:creationId xmlns:a16="http://schemas.microsoft.com/office/drawing/2014/main" id="{92665B4E-C88C-0C5B-2040-910D51940FE8}"/>
                </a:ext>
              </a:extLst>
            </xdr:cNvPr>
            <xdr:cNvSpPr txBox="1"/>
          </xdr:nvSpPr>
          <xdr:spPr>
            <a:xfrm>
              <a:off x="7129153" y="1571006"/>
              <a:ext cx="977240" cy="34586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6ADE049-C70E-421D-888E-F064DB399081}" type="TxLink">
                <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rPr>
                <a:pPr marL="0" indent="0" algn="ctr"/>
                <a:t>40%</a:t>
              </a:fld>
              <a:endParaRPr lang="en-US" sz="1600" b="1" i="0" u="none" strike="noStrike">
                <a:solidFill>
                  <a:schemeClr val="accent1">
                    <a:lumMod val="75000"/>
                  </a:schemeClr>
                </a:solidFill>
                <a:effectLst>
                  <a:innerShdw blurRad="63500" dist="50800" dir="13500000">
                    <a:prstClr val="black">
                      <a:alpha val="50000"/>
                    </a:prstClr>
                  </a:innerShdw>
                </a:effectLst>
                <a:latin typeface="Calibri"/>
                <a:ea typeface="+mn-ea"/>
                <a:cs typeface="Calibri"/>
              </a:endParaRPr>
            </a:p>
          </xdr:txBody>
        </xdr:sp>
      </xdr:grpSp>
      <xdr:grpSp>
        <xdr:nvGrpSpPr>
          <xdr:cNvPr id="73" name="Group 72">
            <a:extLst>
              <a:ext uri="{FF2B5EF4-FFF2-40B4-BE49-F238E27FC236}">
                <a16:creationId xmlns:a16="http://schemas.microsoft.com/office/drawing/2014/main" id="{C4AE9AE1-D2A8-7B6E-B8DB-A3152B05854F}"/>
              </a:ext>
            </a:extLst>
          </xdr:cNvPr>
          <xdr:cNvGrpSpPr/>
        </xdr:nvGrpSpPr>
        <xdr:grpSpPr>
          <a:xfrm>
            <a:off x="86590" y="2024333"/>
            <a:ext cx="15216956" cy="2572495"/>
            <a:chOff x="86590" y="2030340"/>
            <a:chExt cx="15126285" cy="2580532"/>
          </a:xfrm>
        </xdr:grpSpPr>
        <xdr:sp macro="" textlink="">
          <xdr:nvSpPr>
            <xdr:cNvPr id="18" name="Rectangle: Rounded Corners 17">
              <a:extLst>
                <a:ext uri="{FF2B5EF4-FFF2-40B4-BE49-F238E27FC236}">
                  <a16:creationId xmlns:a16="http://schemas.microsoft.com/office/drawing/2014/main" id="{3157521D-1CAB-3EAD-618A-C4219791D5C5}"/>
                </a:ext>
              </a:extLst>
            </xdr:cNvPr>
            <xdr:cNvSpPr/>
          </xdr:nvSpPr>
          <xdr:spPr>
            <a:xfrm>
              <a:off x="12241998" y="2062139"/>
              <a:ext cx="2970877" cy="2548732"/>
            </a:xfrm>
            <a:prstGeom prst="roundRect">
              <a:avLst>
                <a:gd name="adj" fmla="val 3303"/>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sp macro="" textlink="">
          <xdr:nvSpPr>
            <xdr:cNvPr id="29" name="Rectangle: Rounded Corners 28">
              <a:extLst>
                <a:ext uri="{FF2B5EF4-FFF2-40B4-BE49-F238E27FC236}">
                  <a16:creationId xmlns:a16="http://schemas.microsoft.com/office/drawing/2014/main" id="{254923CF-6A8F-7998-EAC6-361802994BB6}"/>
                </a:ext>
              </a:extLst>
            </xdr:cNvPr>
            <xdr:cNvSpPr/>
          </xdr:nvSpPr>
          <xdr:spPr>
            <a:xfrm>
              <a:off x="3754447" y="2062139"/>
              <a:ext cx="4222037" cy="2548732"/>
            </a:xfrm>
            <a:prstGeom prst="roundRect">
              <a:avLst>
                <a:gd name="adj" fmla="val 3303"/>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sp macro="" textlink="">
          <xdr:nvSpPr>
            <xdr:cNvPr id="34" name="Rectangle: Rounded Corners 33">
              <a:extLst>
                <a:ext uri="{FF2B5EF4-FFF2-40B4-BE49-F238E27FC236}">
                  <a16:creationId xmlns:a16="http://schemas.microsoft.com/office/drawing/2014/main" id="{B0CCDB53-EC6A-C6DF-A9B0-E1EEE87FFC16}"/>
                </a:ext>
              </a:extLst>
            </xdr:cNvPr>
            <xdr:cNvSpPr/>
          </xdr:nvSpPr>
          <xdr:spPr>
            <a:xfrm>
              <a:off x="8093883" y="2062139"/>
              <a:ext cx="4030714" cy="2548732"/>
            </a:xfrm>
            <a:prstGeom prst="roundRect">
              <a:avLst>
                <a:gd name="adj" fmla="val 3303"/>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sp macro="" textlink="">
          <xdr:nvSpPr>
            <xdr:cNvPr id="35" name="Rectangle: Rounded Corners 34">
              <a:extLst>
                <a:ext uri="{FF2B5EF4-FFF2-40B4-BE49-F238E27FC236}">
                  <a16:creationId xmlns:a16="http://schemas.microsoft.com/office/drawing/2014/main" id="{AF695C6A-BA00-7FF4-DDB6-7AD1C25292E0}"/>
                </a:ext>
              </a:extLst>
            </xdr:cNvPr>
            <xdr:cNvSpPr/>
          </xdr:nvSpPr>
          <xdr:spPr>
            <a:xfrm>
              <a:off x="86590" y="2064179"/>
              <a:ext cx="3550458" cy="2546693"/>
            </a:xfrm>
            <a:prstGeom prst="roundRect">
              <a:avLst>
                <a:gd name="adj" fmla="val 3303"/>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graphicFrame macro="">
          <xdr:nvGraphicFramePr>
            <xdr:cNvPr id="58" name="Chart 57">
              <a:extLst>
                <a:ext uri="{FF2B5EF4-FFF2-40B4-BE49-F238E27FC236}">
                  <a16:creationId xmlns:a16="http://schemas.microsoft.com/office/drawing/2014/main" id="{A4C8312D-9010-4BAD-87BE-56BD0E73D2A9}"/>
                </a:ext>
              </a:extLst>
            </xdr:cNvPr>
            <xdr:cNvGraphicFramePr>
              <a:graphicFrameLocks/>
            </xdr:cNvGraphicFramePr>
          </xdr:nvGraphicFramePr>
          <xdr:xfrm>
            <a:off x="8151009" y="2045608"/>
            <a:ext cx="3979733" cy="251845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7" name="Chart 56">
              <a:extLst>
                <a:ext uri="{FF2B5EF4-FFF2-40B4-BE49-F238E27FC236}">
                  <a16:creationId xmlns:a16="http://schemas.microsoft.com/office/drawing/2014/main" id="{1C5958D3-4CA3-4373-B18A-4BA84FC3D0FA}"/>
                </a:ext>
              </a:extLst>
            </xdr:cNvPr>
            <xdr:cNvGraphicFramePr>
              <a:graphicFrameLocks/>
            </xdr:cNvGraphicFramePr>
          </xdr:nvGraphicFramePr>
          <xdr:xfrm>
            <a:off x="210292" y="2030340"/>
            <a:ext cx="3373567" cy="249609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6" name="Chart 55">
              <a:extLst>
                <a:ext uri="{FF2B5EF4-FFF2-40B4-BE49-F238E27FC236}">
                  <a16:creationId xmlns:a16="http://schemas.microsoft.com/office/drawing/2014/main" id="{A71892F8-42BF-4D08-8C17-CEAF8690E37C}"/>
                </a:ext>
              </a:extLst>
            </xdr:cNvPr>
            <xdr:cNvGraphicFramePr>
              <a:graphicFrameLocks/>
            </xdr:cNvGraphicFramePr>
          </xdr:nvGraphicFramePr>
          <xdr:xfrm>
            <a:off x="3787045" y="2083391"/>
            <a:ext cx="4086698" cy="243093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3" name="Chart 62">
              <a:extLst>
                <a:ext uri="{FF2B5EF4-FFF2-40B4-BE49-F238E27FC236}">
                  <a16:creationId xmlns:a16="http://schemas.microsoft.com/office/drawing/2014/main" id="{453CEA6F-5D0E-42F5-AC08-FE98A870EE6D}"/>
                </a:ext>
              </a:extLst>
            </xdr:cNvPr>
            <xdr:cNvGraphicFramePr>
              <a:graphicFrameLocks/>
            </xdr:cNvGraphicFramePr>
          </xdr:nvGraphicFramePr>
          <xdr:xfrm>
            <a:off x="12293977" y="2076144"/>
            <a:ext cx="2829281" cy="2442897"/>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75" name="Group 74">
            <a:extLst>
              <a:ext uri="{FF2B5EF4-FFF2-40B4-BE49-F238E27FC236}">
                <a16:creationId xmlns:a16="http://schemas.microsoft.com/office/drawing/2014/main" id="{9E6F5134-424D-4599-FB98-2E0AFBE78D5C}"/>
              </a:ext>
            </a:extLst>
          </xdr:cNvPr>
          <xdr:cNvGrpSpPr/>
        </xdr:nvGrpSpPr>
        <xdr:grpSpPr>
          <a:xfrm>
            <a:off x="86590" y="67370"/>
            <a:ext cx="15216956" cy="768627"/>
            <a:chOff x="86590" y="67370"/>
            <a:chExt cx="15257254" cy="786944"/>
          </a:xfrm>
        </xdr:grpSpPr>
        <xdr:sp macro="" textlink="">
          <xdr:nvSpPr>
            <xdr:cNvPr id="28" name="Rectangle: Rounded Corners 27">
              <a:extLst>
                <a:ext uri="{FF2B5EF4-FFF2-40B4-BE49-F238E27FC236}">
                  <a16:creationId xmlns:a16="http://schemas.microsoft.com/office/drawing/2014/main" id="{CB7F9204-C4A5-07BB-F4CA-79466E8C4B5A}"/>
                </a:ext>
              </a:extLst>
            </xdr:cNvPr>
            <xdr:cNvSpPr/>
          </xdr:nvSpPr>
          <xdr:spPr>
            <a:xfrm>
              <a:off x="9720096" y="67370"/>
              <a:ext cx="5623748" cy="786944"/>
            </a:xfrm>
            <a:prstGeom prst="roundRect">
              <a:avLst>
                <a:gd name="adj" fmla="val 10000"/>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grpSp>
          <xdr:nvGrpSpPr>
            <xdr:cNvPr id="6" name="Group 5">
              <a:extLst>
                <a:ext uri="{FF2B5EF4-FFF2-40B4-BE49-F238E27FC236}">
                  <a16:creationId xmlns:a16="http://schemas.microsoft.com/office/drawing/2014/main" id="{1B16B0D3-8EEC-35C7-76EF-979FF726E6DD}"/>
                </a:ext>
              </a:extLst>
            </xdr:cNvPr>
            <xdr:cNvGrpSpPr/>
          </xdr:nvGrpSpPr>
          <xdr:grpSpPr>
            <a:xfrm>
              <a:off x="86590" y="67370"/>
              <a:ext cx="9456975" cy="786944"/>
              <a:chOff x="189258" y="22194"/>
              <a:chExt cx="8402589" cy="769007"/>
            </a:xfrm>
          </xdr:grpSpPr>
          <xdr:sp macro="" textlink="">
            <xdr:nvSpPr>
              <xdr:cNvPr id="27" name="Rectangle: Rounded Corners 26">
                <a:extLst>
                  <a:ext uri="{FF2B5EF4-FFF2-40B4-BE49-F238E27FC236}">
                    <a16:creationId xmlns:a16="http://schemas.microsoft.com/office/drawing/2014/main" id="{FC4F7909-CCBD-D879-098D-5944FFD416E3}"/>
                  </a:ext>
                </a:extLst>
              </xdr:cNvPr>
              <xdr:cNvSpPr/>
            </xdr:nvSpPr>
            <xdr:spPr>
              <a:xfrm>
                <a:off x="189258" y="22194"/>
                <a:ext cx="8402589" cy="769007"/>
              </a:xfrm>
              <a:prstGeom prst="roundRect">
                <a:avLst>
                  <a:gd name="adj" fmla="val 10000"/>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ndParaRPr>
              </a:p>
            </xdr:txBody>
          </xdr:sp>
          <xdr:grpSp>
            <xdr:nvGrpSpPr>
              <xdr:cNvPr id="2" name="Group 1">
                <a:extLst>
                  <a:ext uri="{FF2B5EF4-FFF2-40B4-BE49-F238E27FC236}">
                    <a16:creationId xmlns:a16="http://schemas.microsoft.com/office/drawing/2014/main" id="{BEB6CB3E-1E4A-84F3-2539-AEAA18B0A715}"/>
                  </a:ext>
                </a:extLst>
              </xdr:cNvPr>
              <xdr:cNvGrpSpPr/>
            </xdr:nvGrpSpPr>
            <xdr:grpSpPr>
              <a:xfrm>
                <a:off x="581394" y="49481"/>
                <a:ext cx="841171" cy="717467"/>
                <a:chOff x="4343474" y="7290682"/>
                <a:chExt cx="1992160" cy="1766381"/>
              </a:xfrm>
            </xdr:grpSpPr>
            <xdr:pic>
              <xdr:nvPicPr>
                <xdr:cNvPr id="106" name="Graphic 105" descr="Payroll outline">
                  <a:extLst>
                    <a:ext uri="{FF2B5EF4-FFF2-40B4-BE49-F238E27FC236}">
                      <a16:creationId xmlns:a16="http://schemas.microsoft.com/office/drawing/2014/main" id="{C1BF0F03-3750-25C1-3326-D31DBB05C6F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343474" y="7290682"/>
                  <a:ext cx="914400" cy="914400"/>
                </a:xfrm>
                <a:prstGeom prst="rect">
                  <a:avLst/>
                </a:prstGeom>
              </xdr:spPr>
            </xdr:pic>
            <xdr:pic>
              <xdr:nvPicPr>
                <xdr:cNvPr id="108" name="Graphic 107" descr="Office worker male outline">
                  <a:extLst>
                    <a:ext uri="{FF2B5EF4-FFF2-40B4-BE49-F238E27FC236}">
                      <a16:creationId xmlns:a16="http://schemas.microsoft.com/office/drawing/2014/main" id="{EDEB95AA-921B-6C46-7A38-0EF675B0C3F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343474" y="8142663"/>
                  <a:ext cx="914400" cy="914400"/>
                </a:xfrm>
                <a:prstGeom prst="rect">
                  <a:avLst/>
                </a:prstGeom>
              </xdr:spPr>
            </xdr:pic>
            <xdr:pic>
              <xdr:nvPicPr>
                <xdr:cNvPr id="110" name="Graphic 109" descr="Employee badge outline">
                  <a:extLst>
                    <a:ext uri="{FF2B5EF4-FFF2-40B4-BE49-F238E27FC236}">
                      <a16:creationId xmlns:a16="http://schemas.microsoft.com/office/drawing/2014/main" id="{4534287D-5678-9D3D-4FC8-428083914D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421234" y="8142663"/>
                  <a:ext cx="914400" cy="914400"/>
                </a:xfrm>
                <a:prstGeom prst="rect">
                  <a:avLst/>
                </a:prstGeom>
              </xdr:spPr>
            </xdr:pic>
            <xdr:pic>
              <xdr:nvPicPr>
                <xdr:cNvPr id="112" name="Graphic 111" descr="Office worker female outline">
                  <a:extLst>
                    <a:ext uri="{FF2B5EF4-FFF2-40B4-BE49-F238E27FC236}">
                      <a16:creationId xmlns:a16="http://schemas.microsoft.com/office/drawing/2014/main" id="{C0D0C8CF-B68E-F4DC-E407-94448D6CEBD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421234" y="7290682"/>
                  <a:ext cx="914400" cy="914400"/>
                </a:xfrm>
                <a:prstGeom prst="rect">
                  <a:avLst/>
                </a:prstGeom>
              </xdr:spPr>
            </xdr:pic>
          </xdr:grpSp>
          <xdr:sp macro="" textlink="">
            <xdr:nvSpPr>
              <xdr:cNvPr id="47" name="TextBox 46">
                <a:extLst>
                  <a:ext uri="{FF2B5EF4-FFF2-40B4-BE49-F238E27FC236}">
                    <a16:creationId xmlns:a16="http://schemas.microsoft.com/office/drawing/2014/main" id="{68ED9451-53B7-6438-F0BE-7848F3FF9C5D}"/>
                  </a:ext>
                </a:extLst>
              </xdr:cNvPr>
              <xdr:cNvSpPr txBox="1"/>
            </xdr:nvSpPr>
            <xdr:spPr>
              <a:xfrm>
                <a:off x="1806039" y="98962"/>
                <a:ext cx="6308766" cy="606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cap="none" spc="0">
                    <a:ln w="0"/>
                    <a:solidFill>
                      <a:schemeClr val="accent1">
                        <a:lumMod val="75000"/>
                      </a:schemeClr>
                    </a:solidFill>
                    <a:effectLst>
                      <a:reflection blurRad="6350" stA="53000" endA="300" endPos="35500" dir="5400000" sy="-90000" algn="bl" rotWithShape="0"/>
                    </a:effectLst>
                  </a:rPr>
                  <a:t>Human</a:t>
                </a:r>
                <a:r>
                  <a:rPr lang="en-US" sz="3200" b="1" cap="none" spc="0" baseline="0">
                    <a:ln w="0"/>
                    <a:solidFill>
                      <a:schemeClr val="accent1">
                        <a:lumMod val="75000"/>
                      </a:schemeClr>
                    </a:solidFill>
                    <a:effectLst>
                      <a:reflection blurRad="6350" stA="53000" endA="300" endPos="35500" dir="5400000" sy="-90000" algn="bl" rotWithShape="0"/>
                    </a:effectLst>
                  </a:rPr>
                  <a:t> Resources Dashboard</a:t>
                </a:r>
                <a:endParaRPr lang="en-US" sz="3200" b="1" cap="none" spc="0">
                  <a:ln w="0"/>
                  <a:solidFill>
                    <a:schemeClr val="accent1">
                      <a:lumMod val="75000"/>
                    </a:schemeClr>
                  </a:solidFill>
                  <a:effectLst>
                    <a:reflection blurRad="6350" stA="53000" endA="300" endPos="35500" dir="5400000" sy="-90000" algn="bl" rotWithShape="0"/>
                  </a:effectLst>
                </a:endParaRPr>
              </a:p>
            </xdr:txBody>
          </xdr:sp>
        </xdr:grpSp>
        <mc:AlternateContent xmlns:mc="http://schemas.openxmlformats.org/markup-compatibility/2006" xmlns:a14="http://schemas.microsoft.com/office/drawing/2010/main">
          <mc:Choice Requires="a14">
            <xdr:graphicFrame macro="">
              <xdr:nvGraphicFramePr>
                <xdr:cNvPr id="38" name="Gender 2">
                  <a:extLst>
                    <a:ext uri="{FF2B5EF4-FFF2-40B4-BE49-F238E27FC236}">
                      <a16:creationId xmlns:a16="http://schemas.microsoft.com/office/drawing/2014/main" id="{5FA19ADB-F32D-47BC-8930-73CF2B57016F}"/>
                    </a:ext>
                  </a:extLst>
                </xdr:cNvPr>
                <xdr:cNvGraphicFramePr/>
              </xdr:nvGraphicFramePr>
              <xdr:xfrm>
                <a:off x="9876872" y="124551"/>
                <a:ext cx="2439699" cy="670943"/>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4886099" y="864600"/>
                  <a:ext cx="2447114" cy="645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9" name="Attrition 2">
                  <a:extLst>
                    <a:ext uri="{FF2B5EF4-FFF2-40B4-BE49-F238E27FC236}">
                      <a16:creationId xmlns:a16="http://schemas.microsoft.com/office/drawing/2014/main" id="{A8854E8C-2EE5-40B3-8ADC-6D5FC733BA60}"/>
                    </a:ext>
                  </a:extLst>
                </xdr:cNvPr>
                <xdr:cNvGraphicFramePr/>
              </xdr:nvGraphicFramePr>
              <xdr:xfrm>
                <a:off x="12527152" y="127992"/>
                <a:ext cx="2758658" cy="696316"/>
              </xdr:xfrm>
              <a:graphic>
                <a:graphicData uri="http://schemas.microsoft.com/office/drawing/2010/slicer">
                  <sle:slicer xmlns:sle="http://schemas.microsoft.com/office/drawing/2010/slicer" name="Attrition 2"/>
                </a:graphicData>
              </a:graphic>
            </xdr:graphicFrame>
          </mc:Choice>
          <mc:Fallback xmlns="">
            <xdr:sp macro="" textlink="">
              <xdr:nvSpPr>
                <xdr:cNvPr id="0" name=""/>
                <xdr:cNvSpPr>
                  <a:spLocks noTextEdit="1"/>
                </xdr:cNvSpPr>
              </xdr:nvSpPr>
              <xdr:spPr>
                <a:xfrm>
                  <a:off x="17544435" y="867910"/>
                  <a:ext cx="2767043" cy="669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86" name="Group 85">
            <a:extLst>
              <a:ext uri="{FF2B5EF4-FFF2-40B4-BE49-F238E27FC236}">
                <a16:creationId xmlns:a16="http://schemas.microsoft.com/office/drawing/2014/main" id="{16EDA333-DA97-D599-2643-2B39504567AD}"/>
              </a:ext>
            </a:extLst>
          </xdr:cNvPr>
          <xdr:cNvGrpSpPr/>
        </xdr:nvGrpSpPr>
        <xdr:grpSpPr>
          <a:xfrm>
            <a:off x="86590" y="4718461"/>
            <a:ext cx="15221846" cy="2677860"/>
            <a:chOff x="86590" y="4815487"/>
            <a:chExt cx="15309769" cy="2736920"/>
          </a:xfrm>
        </xdr:grpSpPr>
        <xdr:grpSp>
          <xdr:nvGrpSpPr>
            <xdr:cNvPr id="83" name="Group 82">
              <a:extLst>
                <a:ext uri="{FF2B5EF4-FFF2-40B4-BE49-F238E27FC236}">
                  <a16:creationId xmlns:a16="http://schemas.microsoft.com/office/drawing/2014/main" id="{673E1501-93FF-3B8A-2C55-E5C705764216}"/>
                </a:ext>
              </a:extLst>
            </xdr:cNvPr>
            <xdr:cNvGrpSpPr/>
          </xdr:nvGrpSpPr>
          <xdr:grpSpPr>
            <a:xfrm>
              <a:off x="7819376" y="4815487"/>
              <a:ext cx="7576983" cy="2736920"/>
              <a:chOff x="7819376" y="4815487"/>
              <a:chExt cx="7576983" cy="2736920"/>
            </a:xfrm>
          </xdr:grpSpPr>
          <xdr:sp macro="" textlink="">
            <xdr:nvSpPr>
              <xdr:cNvPr id="23" name="Rectangle: Rounded Corners 22">
                <a:extLst>
                  <a:ext uri="{FF2B5EF4-FFF2-40B4-BE49-F238E27FC236}">
                    <a16:creationId xmlns:a16="http://schemas.microsoft.com/office/drawing/2014/main" id="{CD2DF5D9-D428-4308-9367-C18BC591EEEA}"/>
                  </a:ext>
                </a:extLst>
              </xdr:cNvPr>
              <xdr:cNvSpPr/>
            </xdr:nvSpPr>
            <xdr:spPr>
              <a:xfrm>
                <a:off x="7819376" y="4815487"/>
                <a:ext cx="7569064" cy="2736920"/>
              </a:xfrm>
              <a:prstGeom prst="roundRect">
                <a:avLst>
                  <a:gd name="adj" fmla="val 3303"/>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graphicFrame macro="">
            <xdr:nvGraphicFramePr>
              <xdr:cNvPr id="43" name="Chart 42">
                <a:extLst>
                  <a:ext uri="{FF2B5EF4-FFF2-40B4-BE49-F238E27FC236}">
                    <a16:creationId xmlns:a16="http://schemas.microsoft.com/office/drawing/2014/main" id="{56C0C8C1-4C45-4A2F-8A6A-76DE6A391267}"/>
                  </a:ext>
                </a:extLst>
              </xdr:cNvPr>
              <xdr:cNvGraphicFramePr>
                <a:graphicFrameLocks/>
              </xdr:cNvGraphicFramePr>
            </xdr:nvGraphicFramePr>
            <xdr:xfrm>
              <a:off x="7875752" y="4846507"/>
              <a:ext cx="7520607" cy="2614743"/>
            </xdr:xfrm>
            <a:graphic>
              <a:graphicData uri="http://schemas.openxmlformats.org/drawingml/2006/chart">
                <c:chart xmlns:c="http://schemas.openxmlformats.org/drawingml/2006/chart" xmlns:r="http://schemas.openxmlformats.org/officeDocument/2006/relationships" r:id="rId13"/>
              </a:graphicData>
            </a:graphic>
          </xdr:graphicFrame>
        </xdr:grpSp>
        <xdr:grpSp>
          <xdr:nvGrpSpPr>
            <xdr:cNvPr id="82" name="Group 81">
              <a:extLst>
                <a:ext uri="{FF2B5EF4-FFF2-40B4-BE49-F238E27FC236}">
                  <a16:creationId xmlns:a16="http://schemas.microsoft.com/office/drawing/2014/main" id="{1C62E3EE-4525-DDC8-7B0B-F521DA15FB6F}"/>
                </a:ext>
              </a:extLst>
            </xdr:cNvPr>
            <xdr:cNvGrpSpPr/>
          </xdr:nvGrpSpPr>
          <xdr:grpSpPr>
            <a:xfrm>
              <a:off x="86590" y="4818046"/>
              <a:ext cx="4058374" cy="2734361"/>
              <a:chOff x="86590" y="4818046"/>
              <a:chExt cx="4058374" cy="2734361"/>
            </a:xfrm>
          </xdr:grpSpPr>
          <xdr:sp macro="" textlink="">
            <xdr:nvSpPr>
              <xdr:cNvPr id="20" name="Rectangle: Rounded Corners 19">
                <a:extLst>
                  <a:ext uri="{FF2B5EF4-FFF2-40B4-BE49-F238E27FC236}">
                    <a16:creationId xmlns:a16="http://schemas.microsoft.com/office/drawing/2014/main" id="{1E92B928-BBA0-2BFF-F456-1BAF6FDBDDA5}"/>
                  </a:ext>
                </a:extLst>
              </xdr:cNvPr>
              <xdr:cNvSpPr/>
            </xdr:nvSpPr>
            <xdr:spPr>
              <a:xfrm>
                <a:off x="86590" y="4818046"/>
                <a:ext cx="4058374" cy="2734361"/>
              </a:xfrm>
              <a:prstGeom prst="roundRect">
                <a:avLst>
                  <a:gd name="adj" fmla="val 3303"/>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mc:AlternateContent xmlns:mc="http://schemas.openxmlformats.org/markup-compatibility/2006">
            <mc:Choice xmlns:cx1="http://schemas.microsoft.com/office/drawing/2015/9/8/chartex" Requires="cx1">
              <xdr:graphicFrame macro="">
                <xdr:nvGraphicFramePr>
                  <xdr:cNvPr id="59" name="Chart 58">
                    <a:extLst>
                      <a:ext uri="{FF2B5EF4-FFF2-40B4-BE49-F238E27FC236}">
                        <a16:creationId xmlns:a16="http://schemas.microsoft.com/office/drawing/2014/main" id="{12D54594-4F02-4A41-94B8-00BBA707A864}"/>
                      </a:ext>
                    </a:extLst>
                  </xdr:cNvPr>
                  <xdr:cNvGraphicFramePr/>
                </xdr:nvGraphicFramePr>
                <xdr:xfrm>
                  <a:off x="112247" y="4830952"/>
                  <a:ext cx="3994500" cy="2669469"/>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12247" y="4830952"/>
                    <a:ext cx="3994500" cy="266946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nvGrpSpPr>
            <xdr:cNvPr id="85" name="Group 84">
              <a:extLst>
                <a:ext uri="{FF2B5EF4-FFF2-40B4-BE49-F238E27FC236}">
                  <a16:creationId xmlns:a16="http://schemas.microsoft.com/office/drawing/2014/main" id="{3E1CBE47-EAD6-756F-921C-2FE6A88FC0B0}"/>
                </a:ext>
              </a:extLst>
            </xdr:cNvPr>
            <xdr:cNvGrpSpPr/>
          </xdr:nvGrpSpPr>
          <xdr:grpSpPr>
            <a:xfrm>
              <a:off x="4255242" y="4815487"/>
              <a:ext cx="3463381" cy="2736920"/>
              <a:chOff x="4255242" y="4815487"/>
              <a:chExt cx="3463381" cy="2736920"/>
            </a:xfrm>
          </xdr:grpSpPr>
          <xdr:sp macro="" textlink="">
            <xdr:nvSpPr>
              <xdr:cNvPr id="14" name="Rectangle: Rounded Corners 13">
                <a:extLst>
                  <a:ext uri="{FF2B5EF4-FFF2-40B4-BE49-F238E27FC236}">
                    <a16:creationId xmlns:a16="http://schemas.microsoft.com/office/drawing/2014/main" id="{80F00DA1-1C4C-7310-5D07-97A59CA814A5}"/>
                  </a:ext>
                </a:extLst>
              </xdr:cNvPr>
              <xdr:cNvSpPr/>
            </xdr:nvSpPr>
            <xdr:spPr>
              <a:xfrm>
                <a:off x="4255242" y="4815487"/>
                <a:ext cx="3463381" cy="2736920"/>
              </a:xfrm>
              <a:prstGeom prst="roundRect">
                <a:avLst>
                  <a:gd name="adj" fmla="val 3303"/>
                </a:avLst>
              </a:prstGeom>
              <a:ln/>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en-IN" sz="3800" b="1" kern="1200"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Lato Black" panose="020F0A02020204030203" pitchFamily="34" charset="0"/>
                  <a:ea typeface="+mn-ea"/>
                  <a:cs typeface="+mn-cs"/>
                </a:endParaRPr>
              </a:p>
            </xdr:txBody>
          </xdr:sp>
          <xdr:graphicFrame macro="">
            <xdr:nvGraphicFramePr>
              <xdr:cNvPr id="60" name="Chart 59">
                <a:extLst>
                  <a:ext uri="{FF2B5EF4-FFF2-40B4-BE49-F238E27FC236}">
                    <a16:creationId xmlns:a16="http://schemas.microsoft.com/office/drawing/2014/main" id="{D4AB0ABC-FAF2-46F7-8032-D6AFF6E8D054}"/>
                  </a:ext>
                </a:extLst>
              </xdr:cNvPr>
              <xdr:cNvGraphicFramePr>
                <a:graphicFrameLocks/>
              </xdr:cNvGraphicFramePr>
            </xdr:nvGraphicFramePr>
            <xdr:xfrm>
              <a:off x="4300029" y="4861462"/>
              <a:ext cx="3366333" cy="2614050"/>
            </xdr:xfrm>
            <a:graphic>
              <a:graphicData uri="http://schemas.openxmlformats.org/drawingml/2006/chart">
                <c:chart xmlns:c="http://schemas.openxmlformats.org/drawingml/2006/chart" xmlns:r="http://schemas.openxmlformats.org/officeDocument/2006/relationships" r:id="rId15"/>
              </a:graphicData>
            </a:graphic>
          </xdr:graphicFrame>
        </xdr:grp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 top" refreshedDate="45190.994665162034" createdVersion="8" refreshedVersion="8" minRefreshableVersion="3" recordCount="1470" xr:uid="{F05BD282-4ECE-4B2D-BD93-4DD4767BC969}">
  <cacheSource type="worksheet">
    <worksheetSource name="Data3"/>
  </cacheSource>
  <cacheFields count="44">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884880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s v="Ex-Employees"/>
    <x v="0"/>
    <x v="0"/>
    <s v="STAFF-1"/>
    <n v="1"/>
    <x v="0"/>
    <s v="Sales Executive"/>
    <x v="0"/>
    <s v="Yes"/>
    <s v="Y"/>
    <n v="0"/>
    <n v="-2"/>
    <n v="0"/>
    <n v="41"/>
    <n v="1"/>
    <n v="1"/>
    <n v="1"/>
    <n v="0"/>
    <n v="1102"/>
    <n v="1"/>
    <s v="Associates Degree"/>
    <n v="1"/>
    <n v="2"/>
    <n v="94"/>
    <n v="3"/>
    <n v="2"/>
    <n v="4"/>
    <n v="5993"/>
    <n v="19479"/>
    <n v="8"/>
    <n v="11"/>
    <n v="3"/>
    <n v="1"/>
    <n v="80"/>
    <n v="0"/>
    <x v="0"/>
    <n v="1"/>
    <n v="6"/>
    <n v="4"/>
    <n v="0"/>
    <n v="5"/>
  </r>
  <r>
    <x v="1"/>
    <x v="1"/>
    <x v="1"/>
    <s v="Current Employees"/>
    <x v="1"/>
    <x v="0"/>
    <s v="STAFF-2"/>
    <n v="2"/>
    <x v="1"/>
    <s v="Research Scientist"/>
    <x v="1"/>
    <s v="No"/>
    <s v="Y"/>
    <n v="3"/>
    <n v="-2"/>
    <n v="0"/>
    <n v="49"/>
    <n v="0"/>
    <m/>
    <n v="0"/>
    <n v="1"/>
    <n v="279"/>
    <n v="8"/>
    <s v="High School"/>
    <n v="1"/>
    <n v="3"/>
    <n v="61"/>
    <n v="2"/>
    <n v="2"/>
    <n v="2"/>
    <n v="5130"/>
    <n v="24907"/>
    <n v="1"/>
    <n v="23"/>
    <n v="4"/>
    <n v="4"/>
    <n v="80"/>
    <n v="1"/>
    <x v="1"/>
    <n v="3"/>
    <n v="10"/>
    <n v="7"/>
    <n v="1"/>
    <n v="7"/>
  </r>
  <r>
    <x v="0"/>
    <x v="0"/>
    <x v="0"/>
    <s v="Ex-Employees"/>
    <x v="1"/>
    <x v="1"/>
    <s v="STAFF-4"/>
    <n v="4"/>
    <x v="1"/>
    <s v="Laboratory Technician"/>
    <x v="0"/>
    <s v="Yes"/>
    <s v="Y"/>
    <n v="3"/>
    <n v="-2"/>
    <n v="0"/>
    <n v="37"/>
    <n v="1"/>
    <n v="1"/>
    <n v="1"/>
    <n v="0"/>
    <n v="1373"/>
    <n v="2"/>
    <s v="Associates Degree"/>
    <n v="1"/>
    <n v="4"/>
    <n v="92"/>
    <n v="2"/>
    <n v="1"/>
    <n v="3"/>
    <n v="2090"/>
    <n v="2396"/>
    <n v="6"/>
    <n v="15"/>
    <n v="3"/>
    <n v="2"/>
    <n v="80"/>
    <n v="0"/>
    <x v="2"/>
    <n v="3"/>
    <n v="0"/>
    <n v="0"/>
    <n v="0"/>
    <n v="0"/>
  </r>
  <r>
    <x v="1"/>
    <x v="1"/>
    <x v="2"/>
    <s v="Current Employees"/>
    <x v="1"/>
    <x v="0"/>
    <s v="STAFF-5"/>
    <n v="5"/>
    <x v="0"/>
    <s v="Research Scientist"/>
    <x v="1"/>
    <s v="Yes"/>
    <s v="Y"/>
    <n v="3"/>
    <n v="-2"/>
    <n v="0"/>
    <n v="33"/>
    <n v="0"/>
    <m/>
    <n v="0"/>
    <n v="1"/>
    <n v="1392"/>
    <n v="3"/>
    <s v="Master's Degree"/>
    <n v="1"/>
    <n v="4"/>
    <n v="56"/>
    <n v="3"/>
    <n v="1"/>
    <n v="3"/>
    <n v="2909"/>
    <n v="23159"/>
    <n v="1"/>
    <n v="11"/>
    <n v="3"/>
    <n v="3"/>
    <n v="80"/>
    <n v="0"/>
    <x v="0"/>
    <n v="3"/>
    <n v="8"/>
    <n v="7"/>
    <n v="3"/>
    <n v="0"/>
  </r>
  <r>
    <x v="1"/>
    <x v="0"/>
    <x v="2"/>
    <s v="Current Employees"/>
    <x v="1"/>
    <x v="2"/>
    <s v="STAFF-7"/>
    <n v="7"/>
    <x v="1"/>
    <s v="Laboratory Technician"/>
    <x v="1"/>
    <s v="No"/>
    <s v="Y"/>
    <n v="3"/>
    <n v="-2"/>
    <n v="0"/>
    <n v="27"/>
    <n v="0"/>
    <m/>
    <n v="0"/>
    <n v="1"/>
    <n v="591"/>
    <n v="2"/>
    <s v="High School"/>
    <n v="1"/>
    <n v="1"/>
    <n v="40"/>
    <n v="3"/>
    <n v="1"/>
    <n v="2"/>
    <n v="3468"/>
    <n v="16632"/>
    <n v="9"/>
    <n v="12"/>
    <n v="3"/>
    <n v="4"/>
    <n v="80"/>
    <n v="1"/>
    <x v="3"/>
    <n v="3"/>
    <n v="2"/>
    <n v="2"/>
    <n v="2"/>
    <n v="2"/>
  </r>
  <r>
    <x v="1"/>
    <x v="1"/>
    <x v="2"/>
    <s v="Current Employees"/>
    <x v="1"/>
    <x v="0"/>
    <s v="STAFF-8"/>
    <n v="8"/>
    <x v="1"/>
    <s v="Laboratory Technician"/>
    <x v="0"/>
    <s v="No"/>
    <s v="Y"/>
    <n v="2"/>
    <n v="-2"/>
    <n v="0"/>
    <n v="32"/>
    <n v="0"/>
    <m/>
    <n v="0"/>
    <n v="1"/>
    <n v="1005"/>
    <n v="2"/>
    <s v="Associates Degree"/>
    <n v="1"/>
    <n v="4"/>
    <n v="79"/>
    <n v="3"/>
    <n v="1"/>
    <n v="2"/>
    <n v="3068"/>
    <n v="11864"/>
    <n v="0"/>
    <n v="13"/>
    <n v="3"/>
    <n v="3"/>
    <n v="80"/>
    <n v="0"/>
    <x v="0"/>
    <n v="2"/>
    <n v="7"/>
    <n v="7"/>
    <n v="3"/>
    <n v="6"/>
  </r>
  <r>
    <x v="1"/>
    <x v="0"/>
    <x v="3"/>
    <s v="Current Employees"/>
    <x v="1"/>
    <x v="2"/>
    <s v="STAFF-10"/>
    <n v="10"/>
    <x v="0"/>
    <s v="Laboratory Technician"/>
    <x v="1"/>
    <s v="Yes"/>
    <s v="Y"/>
    <n v="3"/>
    <n v="-2"/>
    <n v="0"/>
    <n v="59"/>
    <n v="0"/>
    <m/>
    <n v="0"/>
    <n v="1"/>
    <n v="1324"/>
    <n v="3"/>
    <s v="Bachelor's Degree"/>
    <n v="1"/>
    <n v="3"/>
    <n v="81"/>
    <n v="4"/>
    <n v="1"/>
    <n v="4"/>
    <n v="2670"/>
    <n v="9964"/>
    <n v="4"/>
    <n v="20"/>
    <n v="4"/>
    <n v="1"/>
    <n v="80"/>
    <n v="3"/>
    <x v="4"/>
    <n v="2"/>
    <n v="1"/>
    <n v="0"/>
    <n v="0"/>
    <n v="0"/>
  </r>
  <r>
    <x v="1"/>
    <x v="0"/>
    <x v="2"/>
    <s v="Current Employees"/>
    <x v="1"/>
    <x v="0"/>
    <s v="STAFF-11"/>
    <n v="11"/>
    <x v="1"/>
    <s v="Laboratory Technician"/>
    <x v="2"/>
    <s v="No"/>
    <s v="Y"/>
    <n v="2"/>
    <n v="-2"/>
    <n v="0"/>
    <n v="30"/>
    <n v="0"/>
    <m/>
    <n v="0"/>
    <n v="1"/>
    <n v="1358"/>
    <n v="24"/>
    <s v="High School"/>
    <n v="1"/>
    <n v="4"/>
    <n v="67"/>
    <n v="3"/>
    <n v="1"/>
    <n v="2"/>
    <n v="2693"/>
    <n v="13335"/>
    <n v="1"/>
    <n v="22"/>
    <n v="4"/>
    <n v="2"/>
    <n v="80"/>
    <n v="1"/>
    <x v="5"/>
    <n v="3"/>
    <n v="1"/>
    <n v="0"/>
    <n v="0"/>
    <n v="0"/>
  </r>
  <r>
    <x v="1"/>
    <x v="1"/>
    <x v="0"/>
    <s v="Current Employees"/>
    <x v="1"/>
    <x v="0"/>
    <s v="STAFF-12"/>
    <n v="12"/>
    <x v="1"/>
    <s v="Manufacturing Director"/>
    <x v="0"/>
    <s v="No"/>
    <s v="Y"/>
    <n v="2"/>
    <n v="-2"/>
    <n v="0"/>
    <n v="38"/>
    <n v="0"/>
    <m/>
    <n v="0"/>
    <n v="1"/>
    <n v="216"/>
    <n v="23"/>
    <s v="Bachelor's Degree"/>
    <n v="1"/>
    <n v="4"/>
    <n v="44"/>
    <n v="2"/>
    <n v="3"/>
    <n v="2"/>
    <n v="9526"/>
    <n v="8787"/>
    <n v="0"/>
    <n v="21"/>
    <n v="4"/>
    <n v="2"/>
    <n v="80"/>
    <n v="0"/>
    <x v="1"/>
    <n v="3"/>
    <n v="9"/>
    <n v="7"/>
    <n v="1"/>
    <n v="8"/>
  </r>
  <r>
    <x v="1"/>
    <x v="0"/>
    <x v="0"/>
    <s v="Current Employees"/>
    <x v="1"/>
    <x v="2"/>
    <s v="STAFF-13"/>
    <n v="13"/>
    <x v="1"/>
    <s v="Healthcare Representative"/>
    <x v="1"/>
    <s v="No"/>
    <s v="Y"/>
    <n v="3"/>
    <n v="-2"/>
    <n v="0"/>
    <n v="36"/>
    <n v="0"/>
    <m/>
    <n v="0"/>
    <n v="1"/>
    <n v="1299"/>
    <n v="27"/>
    <s v="Bachelor's Degree"/>
    <n v="1"/>
    <n v="3"/>
    <n v="94"/>
    <n v="3"/>
    <n v="2"/>
    <n v="3"/>
    <n v="5237"/>
    <n v="16577"/>
    <n v="6"/>
    <n v="13"/>
    <n v="3"/>
    <n v="2"/>
    <n v="80"/>
    <n v="2"/>
    <x v="6"/>
    <n v="2"/>
    <n v="7"/>
    <n v="7"/>
    <n v="7"/>
    <n v="7"/>
  </r>
  <r>
    <x v="1"/>
    <x v="0"/>
    <x v="0"/>
    <s v="Current Employees"/>
    <x v="1"/>
    <x v="2"/>
    <s v="STAFF-14"/>
    <n v="14"/>
    <x v="1"/>
    <s v="Laboratory Technician"/>
    <x v="1"/>
    <s v="No"/>
    <s v="Y"/>
    <n v="5"/>
    <n v="-2"/>
    <n v="0"/>
    <n v="35"/>
    <n v="0"/>
    <m/>
    <n v="0"/>
    <n v="1"/>
    <n v="809"/>
    <n v="16"/>
    <s v="Bachelor's Degree"/>
    <n v="1"/>
    <n v="1"/>
    <n v="84"/>
    <n v="4"/>
    <n v="1"/>
    <n v="2"/>
    <n v="2426"/>
    <n v="16479"/>
    <n v="0"/>
    <n v="13"/>
    <n v="3"/>
    <n v="3"/>
    <n v="80"/>
    <n v="1"/>
    <x v="3"/>
    <n v="3"/>
    <n v="5"/>
    <n v="4"/>
    <n v="0"/>
    <n v="3"/>
  </r>
  <r>
    <x v="1"/>
    <x v="0"/>
    <x v="2"/>
    <s v="Current Employees"/>
    <x v="1"/>
    <x v="0"/>
    <s v="STAFF-15"/>
    <n v="15"/>
    <x v="0"/>
    <s v="Laboratory Technician"/>
    <x v="0"/>
    <s v="Yes"/>
    <s v="Y"/>
    <n v="3"/>
    <n v="-2"/>
    <n v="0"/>
    <n v="29"/>
    <n v="0"/>
    <m/>
    <n v="0"/>
    <n v="1"/>
    <n v="153"/>
    <n v="15"/>
    <s v="Associates Degree"/>
    <n v="1"/>
    <n v="4"/>
    <n v="49"/>
    <n v="2"/>
    <n v="2"/>
    <n v="2"/>
    <n v="4193"/>
    <n v="12682"/>
    <n v="0"/>
    <n v="12"/>
    <n v="3"/>
    <n v="4"/>
    <n v="80"/>
    <n v="0"/>
    <x v="1"/>
    <n v="3"/>
    <n v="9"/>
    <n v="5"/>
    <n v="0"/>
    <n v="8"/>
  </r>
  <r>
    <x v="1"/>
    <x v="0"/>
    <x v="2"/>
    <s v="Current Employees"/>
    <x v="1"/>
    <x v="0"/>
    <s v="STAFF-16"/>
    <n v="16"/>
    <x v="1"/>
    <s v="Research Scientist"/>
    <x v="2"/>
    <s v="No"/>
    <s v="Y"/>
    <n v="1"/>
    <n v="-2"/>
    <n v="0"/>
    <n v="31"/>
    <n v="0"/>
    <m/>
    <n v="0"/>
    <n v="1"/>
    <n v="670"/>
    <n v="26"/>
    <s v="High School"/>
    <n v="1"/>
    <n v="1"/>
    <n v="31"/>
    <n v="3"/>
    <n v="1"/>
    <n v="2"/>
    <n v="2911"/>
    <n v="15170"/>
    <n v="1"/>
    <n v="17"/>
    <n v="3"/>
    <n v="4"/>
    <n v="80"/>
    <n v="1"/>
    <x v="7"/>
    <n v="2"/>
    <n v="5"/>
    <n v="2"/>
    <n v="4"/>
    <n v="3"/>
  </r>
  <r>
    <x v="1"/>
    <x v="0"/>
    <x v="2"/>
    <s v="Current Employees"/>
    <x v="1"/>
    <x v="2"/>
    <s v="STAFF-18"/>
    <n v="18"/>
    <x v="1"/>
    <s v="Laboratory Technician"/>
    <x v="2"/>
    <s v="No"/>
    <s v="Y"/>
    <n v="2"/>
    <n v="-2"/>
    <n v="0"/>
    <n v="34"/>
    <n v="0"/>
    <m/>
    <n v="0"/>
    <n v="1"/>
    <n v="1346"/>
    <n v="19"/>
    <s v="Associates Degree"/>
    <n v="1"/>
    <n v="2"/>
    <n v="93"/>
    <n v="3"/>
    <n v="1"/>
    <n v="4"/>
    <n v="2661"/>
    <n v="8758"/>
    <n v="0"/>
    <n v="11"/>
    <n v="3"/>
    <n v="3"/>
    <n v="80"/>
    <n v="1"/>
    <x v="8"/>
    <n v="3"/>
    <n v="2"/>
    <n v="2"/>
    <n v="1"/>
    <n v="2"/>
  </r>
  <r>
    <x v="0"/>
    <x v="0"/>
    <x v="2"/>
    <s v="Ex-Employees"/>
    <x v="1"/>
    <x v="0"/>
    <s v="STAFF-19"/>
    <n v="19"/>
    <x v="1"/>
    <s v="Laboratory Technician"/>
    <x v="0"/>
    <s v="Yes"/>
    <s v="Y"/>
    <n v="4"/>
    <n v="-2"/>
    <n v="0"/>
    <n v="28"/>
    <n v="1"/>
    <n v="1"/>
    <n v="1"/>
    <n v="0"/>
    <n v="103"/>
    <n v="24"/>
    <s v="Bachelor's Degree"/>
    <n v="1"/>
    <n v="3"/>
    <n v="50"/>
    <n v="2"/>
    <n v="1"/>
    <n v="2"/>
    <n v="2028"/>
    <n v="12947"/>
    <n v="5"/>
    <n v="14"/>
    <n v="3"/>
    <n v="2"/>
    <n v="80"/>
    <n v="0"/>
    <x v="3"/>
    <n v="3"/>
    <n v="4"/>
    <n v="2"/>
    <n v="0"/>
    <n v="3"/>
  </r>
  <r>
    <x v="1"/>
    <x v="0"/>
    <x v="2"/>
    <s v="Current Employees"/>
    <x v="1"/>
    <x v="0"/>
    <s v="STAFF-20"/>
    <n v="20"/>
    <x v="0"/>
    <s v="Manufacturing Director"/>
    <x v="2"/>
    <s v="No"/>
    <s v="Y"/>
    <n v="1"/>
    <n v="-2"/>
    <n v="0"/>
    <n v="29"/>
    <n v="0"/>
    <m/>
    <n v="0"/>
    <n v="1"/>
    <n v="1389"/>
    <n v="21"/>
    <s v="Master's Degree"/>
    <n v="1"/>
    <n v="2"/>
    <n v="51"/>
    <n v="4"/>
    <n v="3"/>
    <n v="2"/>
    <n v="9980"/>
    <n v="10195"/>
    <n v="1"/>
    <n v="11"/>
    <n v="3"/>
    <n v="3"/>
    <n v="80"/>
    <n v="1"/>
    <x v="1"/>
    <n v="3"/>
    <n v="10"/>
    <n v="9"/>
    <n v="8"/>
    <n v="8"/>
  </r>
  <r>
    <x v="1"/>
    <x v="0"/>
    <x v="2"/>
    <s v="Current Employees"/>
    <x v="1"/>
    <x v="0"/>
    <s v="STAFF-21"/>
    <n v="21"/>
    <x v="1"/>
    <s v="Research Scientist"/>
    <x v="2"/>
    <s v="Yes"/>
    <s v="Y"/>
    <n v="5"/>
    <n v="-2"/>
    <n v="0"/>
    <n v="32"/>
    <n v="0"/>
    <m/>
    <n v="0"/>
    <n v="1"/>
    <n v="334"/>
    <n v="5"/>
    <s v="Associates Degree"/>
    <n v="1"/>
    <n v="1"/>
    <n v="80"/>
    <n v="4"/>
    <n v="1"/>
    <n v="2"/>
    <n v="3298"/>
    <n v="15053"/>
    <n v="0"/>
    <n v="12"/>
    <n v="3"/>
    <n v="4"/>
    <n v="80"/>
    <n v="2"/>
    <x v="2"/>
    <n v="2"/>
    <n v="6"/>
    <n v="2"/>
    <n v="0"/>
    <n v="5"/>
  </r>
  <r>
    <x v="1"/>
    <x v="2"/>
    <x v="4"/>
    <s v="Current Employees"/>
    <x v="1"/>
    <x v="2"/>
    <s v="STAFF-22"/>
    <n v="22"/>
    <x v="1"/>
    <s v="Laboratory Technician"/>
    <x v="2"/>
    <s v="Yes"/>
    <s v="Y"/>
    <n v="2"/>
    <n v="-2"/>
    <n v="0"/>
    <n v="22"/>
    <n v="0"/>
    <m/>
    <n v="0"/>
    <n v="1"/>
    <n v="1123"/>
    <n v="16"/>
    <s v="Associates Degree"/>
    <n v="1"/>
    <n v="4"/>
    <n v="96"/>
    <n v="4"/>
    <n v="1"/>
    <n v="4"/>
    <n v="2935"/>
    <n v="7324"/>
    <n v="1"/>
    <n v="13"/>
    <n v="3"/>
    <n v="2"/>
    <n v="80"/>
    <n v="2"/>
    <x v="5"/>
    <n v="2"/>
    <n v="1"/>
    <n v="0"/>
    <n v="0"/>
    <n v="0"/>
  </r>
  <r>
    <x v="1"/>
    <x v="0"/>
    <x v="1"/>
    <s v="Current Employees"/>
    <x v="0"/>
    <x v="0"/>
    <s v="STAFF-23"/>
    <n v="23"/>
    <x v="0"/>
    <s v="Manager"/>
    <x v="1"/>
    <s v="No"/>
    <s v="Y"/>
    <n v="3"/>
    <n v="-2"/>
    <n v="0"/>
    <n v="53"/>
    <n v="0"/>
    <m/>
    <n v="0"/>
    <n v="1"/>
    <n v="1219"/>
    <n v="2"/>
    <s v="Master's Degree"/>
    <n v="1"/>
    <n v="1"/>
    <n v="78"/>
    <n v="2"/>
    <n v="4"/>
    <n v="2"/>
    <n v="15427"/>
    <n v="22021"/>
    <n v="2"/>
    <n v="16"/>
    <n v="3"/>
    <n v="3"/>
    <n v="80"/>
    <n v="0"/>
    <x v="9"/>
    <n v="3"/>
    <n v="25"/>
    <n v="8"/>
    <n v="3"/>
    <n v="7"/>
  </r>
  <r>
    <x v="1"/>
    <x v="0"/>
    <x v="0"/>
    <s v="Current Employees"/>
    <x v="1"/>
    <x v="0"/>
    <s v="STAFF-24"/>
    <n v="24"/>
    <x v="1"/>
    <s v="Research Scientist"/>
    <x v="0"/>
    <s v="Yes"/>
    <s v="Y"/>
    <n v="3"/>
    <n v="-2"/>
    <n v="0"/>
    <n v="38"/>
    <n v="0"/>
    <m/>
    <n v="0"/>
    <n v="1"/>
    <n v="371"/>
    <n v="2"/>
    <s v="Bachelor's Degree"/>
    <n v="1"/>
    <n v="4"/>
    <n v="45"/>
    <n v="3"/>
    <n v="1"/>
    <n v="2"/>
    <n v="3944"/>
    <n v="4306"/>
    <n v="5"/>
    <n v="11"/>
    <n v="3"/>
    <n v="3"/>
    <n v="80"/>
    <n v="0"/>
    <x v="3"/>
    <n v="3"/>
    <n v="3"/>
    <n v="2"/>
    <n v="1"/>
    <n v="2"/>
  </r>
  <r>
    <x v="1"/>
    <x v="2"/>
    <x v="4"/>
    <s v="Current Employees"/>
    <x v="1"/>
    <x v="1"/>
    <s v="STAFF-26"/>
    <n v="26"/>
    <x v="0"/>
    <s v="Manufacturing Director"/>
    <x v="2"/>
    <s v="No"/>
    <s v="Y"/>
    <n v="5"/>
    <n v="-2"/>
    <n v="0"/>
    <n v="24"/>
    <n v="0"/>
    <m/>
    <n v="0"/>
    <n v="1"/>
    <n v="673"/>
    <n v="11"/>
    <s v="Associates Degree"/>
    <n v="1"/>
    <n v="1"/>
    <n v="96"/>
    <n v="4"/>
    <n v="2"/>
    <n v="3"/>
    <n v="4011"/>
    <n v="8232"/>
    <n v="0"/>
    <n v="18"/>
    <n v="3"/>
    <n v="4"/>
    <n v="80"/>
    <n v="1"/>
    <x v="7"/>
    <n v="2"/>
    <n v="4"/>
    <n v="2"/>
    <n v="1"/>
    <n v="3"/>
  </r>
  <r>
    <x v="0"/>
    <x v="0"/>
    <x v="0"/>
    <s v="Ex-Employees"/>
    <x v="0"/>
    <x v="0"/>
    <s v="STAFF-27"/>
    <n v="27"/>
    <x v="1"/>
    <s v="Sales Representative"/>
    <x v="0"/>
    <s v="No"/>
    <s v="Y"/>
    <n v="4"/>
    <n v="-2"/>
    <n v="0"/>
    <n v="36"/>
    <n v="1"/>
    <n v="1"/>
    <n v="1"/>
    <n v="0"/>
    <n v="1218"/>
    <n v="9"/>
    <s v="Master's Degree"/>
    <n v="1"/>
    <n v="3"/>
    <n v="82"/>
    <n v="2"/>
    <n v="1"/>
    <n v="2"/>
    <n v="3407"/>
    <n v="6986"/>
    <n v="7"/>
    <n v="23"/>
    <n v="4"/>
    <n v="2"/>
    <n v="80"/>
    <n v="0"/>
    <x v="1"/>
    <n v="3"/>
    <n v="5"/>
    <n v="3"/>
    <n v="0"/>
    <n v="3"/>
  </r>
  <r>
    <x v="1"/>
    <x v="0"/>
    <x v="2"/>
    <s v="Current Employees"/>
    <x v="1"/>
    <x v="0"/>
    <s v="STAFF-28"/>
    <n v="28"/>
    <x v="0"/>
    <s v="Research Director"/>
    <x v="0"/>
    <s v="No"/>
    <s v="Y"/>
    <n v="4"/>
    <n v="-2"/>
    <n v="0"/>
    <n v="34"/>
    <n v="0"/>
    <m/>
    <n v="0"/>
    <n v="1"/>
    <n v="419"/>
    <n v="7"/>
    <s v="Master's Degree"/>
    <n v="1"/>
    <n v="1"/>
    <n v="53"/>
    <n v="3"/>
    <n v="3"/>
    <n v="2"/>
    <n v="11994"/>
    <n v="21293"/>
    <n v="0"/>
    <n v="11"/>
    <n v="3"/>
    <n v="3"/>
    <n v="80"/>
    <n v="0"/>
    <x v="10"/>
    <n v="3"/>
    <n v="12"/>
    <n v="6"/>
    <n v="2"/>
    <n v="11"/>
  </r>
  <r>
    <x v="1"/>
    <x v="0"/>
    <x v="4"/>
    <s v="Current Employees"/>
    <x v="1"/>
    <x v="0"/>
    <s v="STAFF-30"/>
    <n v="30"/>
    <x v="1"/>
    <s v="Research Scientist"/>
    <x v="0"/>
    <s v="No"/>
    <s v="Y"/>
    <n v="6"/>
    <n v="-2"/>
    <n v="0"/>
    <n v="21"/>
    <n v="0"/>
    <m/>
    <n v="0"/>
    <n v="1"/>
    <n v="391"/>
    <n v="15"/>
    <s v="Associates Degree"/>
    <n v="1"/>
    <n v="3"/>
    <n v="96"/>
    <n v="3"/>
    <n v="1"/>
    <n v="2"/>
    <n v="1232"/>
    <n v="19281"/>
    <n v="1"/>
    <n v="14"/>
    <n v="3"/>
    <n v="4"/>
    <n v="80"/>
    <n v="0"/>
    <x v="11"/>
    <n v="3"/>
    <n v="0"/>
    <n v="0"/>
    <n v="0"/>
    <n v="0"/>
  </r>
  <r>
    <x v="0"/>
    <x v="0"/>
    <x v="2"/>
    <s v="Ex-Employees"/>
    <x v="1"/>
    <x v="2"/>
    <s v="STAFF-31"/>
    <n v="31"/>
    <x v="1"/>
    <s v="Research Scientist"/>
    <x v="0"/>
    <s v="No"/>
    <s v="Y"/>
    <n v="2"/>
    <n v="-2"/>
    <n v="0"/>
    <n v="34"/>
    <n v="1"/>
    <n v="1"/>
    <n v="1"/>
    <n v="0"/>
    <n v="699"/>
    <n v="6"/>
    <s v="High School"/>
    <n v="1"/>
    <n v="2"/>
    <n v="83"/>
    <n v="3"/>
    <n v="1"/>
    <n v="4"/>
    <n v="2960"/>
    <n v="17102"/>
    <n v="2"/>
    <n v="11"/>
    <n v="3"/>
    <n v="3"/>
    <n v="80"/>
    <n v="0"/>
    <x v="0"/>
    <n v="3"/>
    <n v="4"/>
    <n v="2"/>
    <n v="1"/>
    <n v="3"/>
  </r>
  <r>
    <x v="1"/>
    <x v="0"/>
    <x v="1"/>
    <s v="Current Employees"/>
    <x v="1"/>
    <x v="1"/>
    <s v="STAFF-32"/>
    <n v="32"/>
    <x v="0"/>
    <s v="Manager"/>
    <x v="2"/>
    <s v="No"/>
    <s v="Y"/>
    <n v="3"/>
    <n v="-2"/>
    <n v="0"/>
    <n v="53"/>
    <n v="0"/>
    <m/>
    <n v="0"/>
    <n v="1"/>
    <n v="1282"/>
    <n v="5"/>
    <s v="Bachelor's Degree"/>
    <n v="1"/>
    <n v="3"/>
    <n v="58"/>
    <n v="3"/>
    <n v="5"/>
    <n v="3"/>
    <n v="19094"/>
    <n v="10735"/>
    <n v="4"/>
    <n v="11"/>
    <n v="3"/>
    <n v="4"/>
    <n v="80"/>
    <n v="1"/>
    <x v="12"/>
    <n v="2"/>
    <n v="14"/>
    <n v="13"/>
    <n v="4"/>
    <n v="8"/>
  </r>
  <r>
    <x v="0"/>
    <x v="1"/>
    <x v="2"/>
    <s v="Ex-Employees"/>
    <x v="1"/>
    <x v="0"/>
    <s v="STAFF-33"/>
    <n v="33"/>
    <x v="0"/>
    <s v="Research Scientist"/>
    <x v="0"/>
    <s v="Yes"/>
    <s v="Y"/>
    <n v="5"/>
    <n v="-2"/>
    <n v="0"/>
    <n v="32"/>
    <n v="1"/>
    <n v="1"/>
    <n v="1"/>
    <n v="0"/>
    <n v="1125"/>
    <n v="16"/>
    <s v="High School"/>
    <n v="1"/>
    <n v="2"/>
    <n v="72"/>
    <n v="1"/>
    <n v="1"/>
    <n v="2"/>
    <n v="3919"/>
    <n v="4681"/>
    <n v="1"/>
    <n v="22"/>
    <n v="4"/>
    <n v="2"/>
    <n v="80"/>
    <n v="0"/>
    <x v="1"/>
    <n v="3"/>
    <n v="10"/>
    <n v="2"/>
    <n v="6"/>
    <n v="7"/>
  </r>
  <r>
    <x v="1"/>
    <x v="0"/>
    <x v="0"/>
    <s v="Current Employees"/>
    <x v="0"/>
    <x v="3"/>
    <s v="STAFF-35"/>
    <n v="35"/>
    <x v="1"/>
    <s v="Sales Executive"/>
    <x v="1"/>
    <s v="No"/>
    <s v="Y"/>
    <n v="2"/>
    <n v="-2"/>
    <n v="0"/>
    <n v="42"/>
    <n v="0"/>
    <m/>
    <n v="0"/>
    <n v="1"/>
    <n v="691"/>
    <n v="8"/>
    <s v="Master's Degree"/>
    <n v="1"/>
    <n v="3"/>
    <n v="48"/>
    <n v="3"/>
    <n v="2"/>
    <n v="3"/>
    <n v="6825"/>
    <n v="21173"/>
    <n v="0"/>
    <n v="11"/>
    <n v="3"/>
    <n v="4"/>
    <n v="80"/>
    <n v="1"/>
    <x v="1"/>
    <n v="3"/>
    <n v="9"/>
    <n v="7"/>
    <n v="4"/>
    <n v="2"/>
  </r>
  <r>
    <x v="1"/>
    <x v="0"/>
    <x v="0"/>
    <s v="Current Employees"/>
    <x v="1"/>
    <x v="2"/>
    <s v="STAFF-36"/>
    <n v="36"/>
    <x v="0"/>
    <s v="Healthcare Representative"/>
    <x v="1"/>
    <s v="No"/>
    <s v="Y"/>
    <n v="4"/>
    <n v="-2"/>
    <n v="0"/>
    <n v="44"/>
    <n v="0"/>
    <m/>
    <n v="0"/>
    <n v="1"/>
    <n v="477"/>
    <n v="7"/>
    <s v="Master's Degree"/>
    <n v="1"/>
    <n v="1"/>
    <n v="42"/>
    <n v="2"/>
    <n v="3"/>
    <n v="4"/>
    <n v="10248"/>
    <n v="2094"/>
    <n v="3"/>
    <n v="14"/>
    <n v="3"/>
    <n v="4"/>
    <n v="80"/>
    <n v="1"/>
    <x v="13"/>
    <n v="3"/>
    <n v="22"/>
    <n v="6"/>
    <n v="5"/>
    <n v="17"/>
  </r>
  <r>
    <x v="1"/>
    <x v="0"/>
    <x v="1"/>
    <s v="Current Employees"/>
    <x v="0"/>
    <x v="3"/>
    <s v="STAFF-38"/>
    <n v="38"/>
    <x v="0"/>
    <s v="Manager"/>
    <x v="0"/>
    <s v="No"/>
    <s v="Y"/>
    <n v="2"/>
    <n v="-2"/>
    <n v="0"/>
    <n v="46"/>
    <n v="0"/>
    <m/>
    <n v="0"/>
    <n v="1"/>
    <n v="705"/>
    <n v="2"/>
    <s v="Master's Degree"/>
    <n v="1"/>
    <n v="2"/>
    <n v="83"/>
    <n v="3"/>
    <n v="5"/>
    <n v="4"/>
    <n v="18947"/>
    <n v="22822"/>
    <n v="3"/>
    <n v="12"/>
    <n v="3"/>
    <n v="4"/>
    <n v="80"/>
    <n v="0"/>
    <x v="14"/>
    <n v="2"/>
    <n v="2"/>
    <n v="2"/>
    <n v="2"/>
    <n v="1"/>
  </r>
  <r>
    <x v="1"/>
    <x v="0"/>
    <x v="2"/>
    <s v="Current Employees"/>
    <x v="1"/>
    <x v="2"/>
    <s v="STAFF-39"/>
    <n v="39"/>
    <x v="1"/>
    <s v="Laboratory Technician"/>
    <x v="0"/>
    <s v="No"/>
    <s v="Y"/>
    <n v="3"/>
    <n v="-2"/>
    <n v="0"/>
    <n v="33"/>
    <n v="0"/>
    <m/>
    <n v="0"/>
    <n v="1"/>
    <n v="924"/>
    <n v="2"/>
    <s v="Bachelor's Degree"/>
    <n v="1"/>
    <n v="3"/>
    <n v="78"/>
    <n v="3"/>
    <n v="1"/>
    <n v="4"/>
    <n v="2496"/>
    <n v="6670"/>
    <n v="4"/>
    <n v="11"/>
    <n v="3"/>
    <n v="4"/>
    <n v="80"/>
    <n v="0"/>
    <x v="2"/>
    <n v="3"/>
    <n v="1"/>
    <n v="1"/>
    <n v="0"/>
    <n v="0"/>
  </r>
  <r>
    <x v="1"/>
    <x v="0"/>
    <x v="0"/>
    <s v="Current Employees"/>
    <x v="1"/>
    <x v="1"/>
    <s v="STAFF-40"/>
    <n v="40"/>
    <x v="1"/>
    <s v="Healthcare Representative"/>
    <x v="1"/>
    <s v="Yes"/>
    <s v="Y"/>
    <n v="5"/>
    <n v="-2"/>
    <n v="0"/>
    <n v="44"/>
    <n v="0"/>
    <m/>
    <n v="0"/>
    <n v="1"/>
    <n v="1459"/>
    <n v="10"/>
    <s v="Master's Degree"/>
    <n v="1"/>
    <n v="4"/>
    <n v="41"/>
    <n v="3"/>
    <n v="2"/>
    <n v="4"/>
    <n v="6465"/>
    <n v="19121"/>
    <n v="2"/>
    <n v="13"/>
    <n v="3"/>
    <n v="4"/>
    <n v="80"/>
    <n v="0"/>
    <x v="15"/>
    <n v="4"/>
    <n v="4"/>
    <n v="2"/>
    <n v="1"/>
    <n v="3"/>
  </r>
  <r>
    <x v="1"/>
    <x v="0"/>
    <x v="2"/>
    <s v="Current Employees"/>
    <x v="1"/>
    <x v="2"/>
    <s v="STAFF-41"/>
    <n v="41"/>
    <x v="1"/>
    <s v="Laboratory Technician"/>
    <x v="0"/>
    <s v="No"/>
    <s v="Y"/>
    <n v="5"/>
    <n v="-2"/>
    <n v="0"/>
    <n v="30"/>
    <n v="0"/>
    <m/>
    <n v="0"/>
    <n v="1"/>
    <n v="125"/>
    <n v="9"/>
    <s v="Associates Degree"/>
    <n v="1"/>
    <n v="4"/>
    <n v="83"/>
    <n v="2"/>
    <n v="1"/>
    <n v="3"/>
    <n v="2206"/>
    <n v="16117"/>
    <n v="1"/>
    <n v="13"/>
    <n v="3"/>
    <n v="1"/>
    <n v="80"/>
    <n v="0"/>
    <x v="1"/>
    <n v="3"/>
    <n v="10"/>
    <n v="0"/>
    <n v="1"/>
    <n v="8"/>
  </r>
  <r>
    <x v="0"/>
    <x v="0"/>
    <x v="0"/>
    <s v="Ex-Employees"/>
    <x v="0"/>
    <x v="4"/>
    <s v="STAFF-42"/>
    <n v="42"/>
    <x v="1"/>
    <s v="Sales Representative"/>
    <x v="1"/>
    <s v="No"/>
    <s v="Y"/>
    <n v="6"/>
    <n v="-2"/>
    <n v="0"/>
    <n v="39"/>
    <n v="1"/>
    <n v="1"/>
    <n v="1"/>
    <n v="0"/>
    <n v="895"/>
    <n v="5"/>
    <s v="Bachelor's Degree"/>
    <n v="1"/>
    <n v="4"/>
    <n v="56"/>
    <n v="3"/>
    <n v="2"/>
    <n v="4"/>
    <n v="2086"/>
    <n v="3335"/>
    <n v="3"/>
    <n v="14"/>
    <n v="3"/>
    <n v="3"/>
    <n v="80"/>
    <n v="1"/>
    <x v="16"/>
    <n v="4"/>
    <n v="1"/>
    <n v="0"/>
    <n v="0"/>
    <n v="0"/>
  </r>
  <r>
    <x v="0"/>
    <x v="0"/>
    <x v="4"/>
    <s v="Ex-Employees"/>
    <x v="1"/>
    <x v="2"/>
    <s v="STAFF-45"/>
    <n v="45"/>
    <x v="1"/>
    <s v="Research Scientist"/>
    <x v="1"/>
    <s v="Yes"/>
    <s v="Y"/>
    <n v="2"/>
    <n v="-2"/>
    <n v="0"/>
    <n v="24"/>
    <n v="1"/>
    <n v="1"/>
    <n v="1"/>
    <n v="0"/>
    <n v="813"/>
    <n v="1"/>
    <s v="Bachelor's Degree"/>
    <n v="1"/>
    <n v="2"/>
    <n v="61"/>
    <n v="3"/>
    <n v="1"/>
    <n v="4"/>
    <n v="2293"/>
    <n v="3020"/>
    <n v="2"/>
    <n v="16"/>
    <n v="3"/>
    <n v="1"/>
    <n v="80"/>
    <n v="1"/>
    <x v="3"/>
    <n v="2"/>
    <n v="2"/>
    <n v="0"/>
    <n v="2"/>
    <n v="0"/>
  </r>
  <r>
    <x v="1"/>
    <x v="0"/>
    <x v="0"/>
    <s v="Current Employees"/>
    <x v="1"/>
    <x v="2"/>
    <s v="STAFF-46"/>
    <n v="46"/>
    <x v="0"/>
    <s v="Research Scientist"/>
    <x v="2"/>
    <s v="No"/>
    <s v="Y"/>
    <n v="3"/>
    <n v="-2"/>
    <n v="0"/>
    <n v="43"/>
    <n v="0"/>
    <m/>
    <n v="0"/>
    <n v="1"/>
    <n v="1273"/>
    <n v="2"/>
    <s v="Associates Degree"/>
    <n v="1"/>
    <n v="4"/>
    <n v="72"/>
    <n v="4"/>
    <n v="1"/>
    <n v="3"/>
    <n v="2645"/>
    <n v="21923"/>
    <n v="1"/>
    <n v="12"/>
    <n v="3"/>
    <n v="4"/>
    <n v="80"/>
    <n v="2"/>
    <x v="3"/>
    <n v="2"/>
    <n v="5"/>
    <n v="3"/>
    <n v="1"/>
    <n v="4"/>
  </r>
  <r>
    <x v="0"/>
    <x v="0"/>
    <x v="1"/>
    <s v="Ex-Employees"/>
    <x v="0"/>
    <x v="3"/>
    <s v="STAFF-47"/>
    <n v="47"/>
    <x v="1"/>
    <s v="Sales Representative"/>
    <x v="1"/>
    <s v="Yes"/>
    <s v="Y"/>
    <n v="2"/>
    <n v="-2"/>
    <n v="0"/>
    <n v="50"/>
    <n v="1"/>
    <n v="1"/>
    <n v="1"/>
    <n v="0"/>
    <n v="869"/>
    <n v="3"/>
    <s v="Associates Degree"/>
    <n v="1"/>
    <n v="1"/>
    <n v="86"/>
    <n v="2"/>
    <n v="1"/>
    <n v="3"/>
    <n v="2683"/>
    <n v="3810"/>
    <n v="1"/>
    <n v="14"/>
    <n v="3"/>
    <n v="3"/>
    <n v="80"/>
    <n v="0"/>
    <x v="8"/>
    <n v="3"/>
    <n v="3"/>
    <n v="2"/>
    <n v="0"/>
    <n v="2"/>
  </r>
  <r>
    <x v="1"/>
    <x v="0"/>
    <x v="0"/>
    <s v="Current Employees"/>
    <x v="0"/>
    <x v="3"/>
    <s v="STAFF-49"/>
    <n v="49"/>
    <x v="0"/>
    <s v="Sales Representative"/>
    <x v="1"/>
    <s v="No"/>
    <s v="Y"/>
    <n v="3"/>
    <n v="-2"/>
    <n v="0"/>
    <n v="35"/>
    <n v="0"/>
    <m/>
    <n v="0"/>
    <n v="1"/>
    <n v="890"/>
    <n v="2"/>
    <s v="Bachelor's Degree"/>
    <n v="1"/>
    <n v="4"/>
    <n v="97"/>
    <n v="3"/>
    <n v="1"/>
    <n v="4"/>
    <n v="2014"/>
    <n v="9687"/>
    <n v="1"/>
    <n v="13"/>
    <n v="3"/>
    <n v="1"/>
    <n v="80"/>
    <n v="0"/>
    <x v="17"/>
    <n v="3"/>
    <n v="2"/>
    <n v="2"/>
    <n v="2"/>
    <n v="2"/>
  </r>
  <r>
    <x v="1"/>
    <x v="0"/>
    <x v="0"/>
    <s v="Current Employees"/>
    <x v="1"/>
    <x v="0"/>
    <s v="STAFF-51"/>
    <n v="51"/>
    <x v="0"/>
    <s v="Research Scientist"/>
    <x v="1"/>
    <s v="Yes"/>
    <s v="Y"/>
    <n v="3"/>
    <n v="-2"/>
    <n v="0"/>
    <n v="36"/>
    <n v="0"/>
    <m/>
    <n v="0"/>
    <n v="1"/>
    <n v="852"/>
    <n v="5"/>
    <s v="Master's Degree"/>
    <n v="1"/>
    <n v="2"/>
    <n v="82"/>
    <n v="2"/>
    <n v="1"/>
    <n v="2"/>
    <n v="3419"/>
    <n v="13072"/>
    <n v="9"/>
    <n v="14"/>
    <n v="3"/>
    <n v="4"/>
    <n v="80"/>
    <n v="1"/>
    <x v="3"/>
    <n v="4"/>
    <n v="1"/>
    <n v="1"/>
    <n v="0"/>
    <n v="0"/>
  </r>
  <r>
    <x v="1"/>
    <x v="1"/>
    <x v="2"/>
    <s v="Current Employees"/>
    <x v="0"/>
    <x v="0"/>
    <s v="STAFF-52"/>
    <n v="52"/>
    <x v="0"/>
    <s v="Sales Executive"/>
    <x v="1"/>
    <s v="No"/>
    <s v="Y"/>
    <n v="3"/>
    <n v="-2"/>
    <n v="0"/>
    <n v="33"/>
    <n v="0"/>
    <m/>
    <n v="0"/>
    <n v="1"/>
    <n v="1141"/>
    <n v="1"/>
    <s v="Bachelor's Degree"/>
    <n v="1"/>
    <n v="3"/>
    <n v="42"/>
    <n v="4"/>
    <n v="2"/>
    <n v="2"/>
    <n v="5376"/>
    <n v="3193"/>
    <n v="2"/>
    <n v="19"/>
    <n v="3"/>
    <n v="1"/>
    <n v="80"/>
    <n v="2"/>
    <x v="1"/>
    <n v="3"/>
    <n v="5"/>
    <n v="3"/>
    <n v="1"/>
    <n v="3"/>
  </r>
  <r>
    <x v="1"/>
    <x v="0"/>
    <x v="0"/>
    <s v="Current Employees"/>
    <x v="1"/>
    <x v="1"/>
    <s v="STAFF-53"/>
    <n v="53"/>
    <x v="1"/>
    <s v="Laboratory Technician"/>
    <x v="2"/>
    <s v="No"/>
    <s v="Y"/>
    <n v="3"/>
    <n v="-2"/>
    <n v="0"/>
    <n v="35"/>
    <n v="0"/>
    <m/>
    <n v="0"/>
    <n v="1"/>
    <n v="464"/>
    <n v="4"/>
    <s v="Associates Degree"/>
    <n v="1"/>
    <n v="3"/>
    <n v="75"/>
    <n v="3"/>
    <n v="1"/>
    <n v="4"/>
    <n v="1951"/>
    <n v="10910"/>
    <n v="1"/>
    <n v="12"/>
    <n v="3"/>
    <n v="3"/>
    <n v="80"/>
    <n v="1"/>
    <x v="5"/>
    <n v="3"/>
    <n v="1"/>
    <n v="0"/>
    <n v="0"/>
    <n v="0"/>
  </r>
  <r>
    <x v="1"/>
    <x v="0"/>
    <x v="2"/>
    <s v="Current Employees"/>
    <x v="1"/>
    <x v="0"/>
    <s v="STAFF-54"/>
    <n v="54"/>
    <x v="0"/>
    <s v="Laboratory Technician"/>
    <x v="2"/>
    <s v="No"/>
    <s v="Y"/>
    <n v="6"/>
    <n v="-2"/>
    <n v="0"/>
    <n v="27"/>
    <n v="0"/>
    <m/>
    <n v="0"/>
    <n v="1"/>
    <n v="1240"/>
    <n v="2"/>
    <s v="Master's Degree"/>
    <n v="1"/>
    <n v="4"/>
    <n v="33"/>
    <n v="3"/>
    <n v="1"/>
    <n v="2"/>
    <n v="2341"/>
    <n v="19715"/>
    <n v="1"/>
    <n v="13"/>
    <n v="3"/>
    <n v="4"/>
    <n v="80"/>
    <n v="1"/>
    <x v="5"/>
    <n v="3"/>
    <n v="1"/>
    <n v="0"/>
    <n v="0"/>
    <n v="0"/>
  </r>
  <r>
    <x v="0"/>
    <x v="0"/>
    <x v="2"/>
    <s v="Ex-Employees"/>
    <x v="1"/>
    <x v="0"/>
    <s v="STAFF-55"/>
    <n v="55"/>
    <x v="1"/>
    <s v="Laboratory Technician"/>
    <x v="0"/>
    <s v="No"/>
    <s v="Y"/>
    <n v="2"/>
    <n v="-2"/>
    <n v="0"/>
    <n v="26"/>
    <n v="1"/>
    <n v="1"/>
    <n v="1"/>
    <n v="0"/>
    <n v="1357"/>
    <n v="25"/>
    <s v="Bachelor's Degree"/>
    <n v="1"/>
    <n v="1"/>
    <n v="48"/>
    <n v="1"/>
    <n v="1"/>
    <n v="2"/>
    <n v="2293"/>
    <n v="10558"/>
    <n v="1"/>
    <n v="12"/>
    <n v="3"/>
    <n v="3"/>
    <n v="80"/>
    <n v="0"/>
    <x v="5"/>
    <n v="2"/>
    <n v="1"/>
    <n v="0"/>
    <n v="0"/>
    <n v="1"/>
  </r>
  <r>
    <x v="1"/>
    <x v="1"/>
    <x v="2"/>
    <s v="Current Employees"/>
    <x v="0"/>
    <x v="0"/>
    <s v="STAFF-56"/>
    <n v="56"/>
    <x v="1"/>
    <s v="Sales Executive"/>
    <x v="0"/>
    <s v="No"/>
    <s v="Y"/>
    <n v="0"/>
    <n v="-2"/>
    <n v="0"/>
    <n v="27"/>
    <n v="0"/>
    <m/>
    <n v="0"/>
    <n v="1"/>
    <n v="994"/>
    <n v="8"/>
    <s v="Bachelor's Degree"/>
    <n v="1"/>
    <n v="4"/>
    <n v="37"/>
    <n v="3"/>
    <n v="3"/>
    <n v="2"/>
    <n v="8726"/>
    <n v="2975"/>
    <n v="1"/>
    <n v="15"/>
    <n v="3"/>
    <n v="4"/>
    <n v="80"/>
    <n v="0"/>
    <x v="15"/>
    <n v="3"/>
    <n v="9"/>
    <n v="8"/>
    <n v="1"/>
    <n v="7"/>
  </r>
  <r>
    <x v="1"/>
    <x v="1"/>
    <x v="2"/>
    <s v="Current Employees"/>
    <x v="1"/>
    <x v="2"/>
    <s v="STAFF-57"/>
    <n v="57"/>
    <x v="0"/>
    <s v="Laboratory Technician"/>
    <x v="0"/>
    <s v="No"/>
    <s v="Y"/>
    <n v="2"/>
    <n v="-2"/>
    <n v="0"/>
    <n v="30"/>
    <n v="0"/>
    <m/>
    <n v="0"/>
    <n v="1"/>
    <n v="721"/>
    <n v="1"/>
    <s v="Associates Degree"/>
    <n v="1"/>
    <n v="3"/>
    <n v="58"/>
    <n v="3"/>
    <n v="2"/>
    <n v="4"/>
    <n v="4011"/>
    <n v="10781"/>
    <n v="1"/>
    <n v="23"/>
    <n v="4"/>
    <n v="4"/>
    <n v="80"/>
    <n v="0"/>
    <x v="4"/>
    <n v="3"/>
    <n v="12"/>
    <n v="8"/>
    <n v="3"/>
    <n v="7"/>
  </r>
  <r>
    <x v="0"/>
    <x v="0"/>
    <x v="0"/>
    <s v="Ex-Employees"/>
    <x v="1"/>
    <x v="4"/>
    <s v="STAFF-58"/>
    <n v="58"/>
    <x v="0"/>
    <s v="Research Director"/>
    <x v="1"/>
    <s v="No"/>
    <s v="Y"/>
    <n v="0"/>
    <n v="-2"/>
    <n v="0"/>
    <n v="41"/>
    <n v="1"/>
    <n v="1"/>
    <n v="1"/>
    <n v="0"/>
    <n v="1360"/>
    <n v="12"/>
    <s v="Bachelor's Degree"/>
    <n v="1"/>
    <n v="2"/>
    <n v="49"/>
    <n v="3"/>
    <n v="5"/>
    <n v="3"/>
    <n v="19545"/>
    <n v="16280"/>
    <n v="1"/>
    <n v="12"/>
    <n v="3"/>
    <n v="4"/>
    <n v="80"/>
    <n v="0"/>
    <x v="18"/>
    <n v="3"/>
    <n v="22"/>
    <n v="15"/>
    <n v="15"/>
    <n v="8"/>
  </r>
  <r>
    <x v="1"/>
    <x v="2"/>
    <x v="2"/>
    <s v="Current Employees"/>
    <x v="0"/>
    <x v="3"/>
    <s v="STAFF-60"/>
    <n v="60"/>
    <x v="1"/>
    <s v="Sales Executive"/>
    <x v="0"/>
    <s v="No"/>
    <s v="Y"/>
    <n v="2"/>
    <n v="-2"/>
    <n v="0"/>
    <n v="34"/>
    <n v="0"/>
    <m/>
    <n v="0"/>
    <n v="1"/>
    <n v="1065"/>
    <n v="23"/>
    <s v="Master's Degree"/>
    <n v="1"/>
    <n v="2"/>
    <n v="72"/>
    <n v="3"/>
    <n v="2"/>
    <n v="3"/>
    <n v="4568"/>
    <n v="10034"/>
    <n v="0"/>
    <n v="20"/>
    <n v="4"/>
    <n v="3"/>
    <n v="80"/>
    <n v="0"/>
    <x v="1"/>
    <n v="3"/>
    <n v="9"/>
    <n v="5"/>
    <n v="8"/>
    <n v="7"/>
  </r>
  <r>
    <x v="1"/>
    <x v="0"/>
    <x v="0"/>
    <s v="Current Employees"/>
    <x v="1"/>
    <x v="0"/>
    <s v="STAFF-61"/>
    <n v="61"/>
    <x v="1"/>
    <s v="Research Scientist"/>
    <x v="1"/>
    <s v="No"/>
    <s v="Y"/>
    <n v="1"/>
    <n v="-2"/>
    <n v="0"/>
    <n v="37"/>
    <n v="0"/>
    <m/>
    <n v="0"/>
    <n v="1"/>
    <n v="408"/>
    <n v="19"/>
    <s v="Associates Degree"/>
    <n v="1"/>
    <n v="2"/>
    <n v="73"/>
    <n v="3"/>
    <n v="1"/>
    <n v="2"/>
    <n v="3022"/>
    <n v="10227"/>
    <n v="4"/>
    <n v="21"/>
    <n v="4"/>
    <n v="1"/>
    <n v="80"/>
    <n v="0"/>
    <x v="0"/>
    <n v="3"/>
    <n v="1"/>
    <n v="0"/>
    <n v="0"/>
    <n v="0"/>
  </r>
  <r>
    <x v="1"/>
    <x v="1"/>
    <x v="1"/>
    <s v="Current Employees"/>
    <x v="0"/>
    <x v="3"/>
    <s v="STAFF-62"/>
    <n v="62"/>
    <x v="1"/>
    <s v="Sales Executive"/>
    <x v="0"/>
    <s v="Yes"/>
    <s v="Y"/>
    <n v="4"/>
    <n v="-2"/>
    <n v="0"/>
    <n v="46"/>
    <n v="0"/>
    <m/>
    <n v="0"/>
    <n v="1"/>
    <n v="1211"/>
    <n v="5"/>
    <s v="Master's Degree"/>
    <n v="1"/>
    <n v="1"/>
    <n v="98"/>
    <n v="3"/>
    <n v="2"/>
    <n v="4"/>
    <n v="5772"/>
    <n v="20445"/>
    <n v="4"/>
    <n v="21"/>
    <n v="4"/>
    <n v="3"/>
    <n v="80"/>
    <n v="0"/>
    <x v="19"/>
    <n v="3"/>
    <n v="9"/>
    <n v="6"/>
    <n v="0"/>
    <n v="8"/>
  </r>
  <r>
    <x v="1"/>
    <x v="0"/>
    <x v="0"/>
    <s v="Current Employees"/>
    <x v="1"/>
    <x v="0"/>
    <s v="STAFF-63"/>
    <n v="63"/>
    <x v="1"/>
    <s v="Laboratory Technician"/>
    <x v="1"/>
    <s v="No"/>
    <s v="Y"/>
    <n v="2"/>
    <n v="-2"/>
    <n v="0"/>
    <n v="35"/>
    <n v="0"/>
    <m/>
    <n v="0"/>
    <n v="1"/>
    <n v="1229"/>
    <n v="8"/>
    <s v="High School"/>
    <n v="1"/>
    <n v="4"/>
    <n v="36"/>
    <n v="4"/>
    <n v="1"/>
    <n v="2"/>
    <n v="2269"/>
    <n v="4892"/>
    <n v="1"/>
    <n v="19"/>
    <n v="3"/>
    <n v="4"/>
    <n v="80"/>
    <n v="0"/>
    <x v="5"/>
    <n v="3"/>
    <n v="1"/>
    <n v="0"/>
    <n v="0"/>
    <n v="1"/>
  </r>
  <r>
    <x v="0"/>
    <x v="0"/>
    <x v="1"/>
    <s v="Ex-Employees"/>
    <x v="1"/>
    <x v="0"/>
    <s v="STAFF-64"/>
    <n v="64"/>
    <x v="1"/>
    <s v="Laboratory Technician"/>
    <x v="0"/>
    <s v="Yes"/>
    <s v="Y"/>
    <n v="2"/>
    <n v="-2"/>
    <n v="0"/>
    <n v="48"/>
    <n v="1"/>
    <n v="1"/>
    <n v="1"/>
    <n v="0"/>
    <n v="626"/>
    <n v="1"/>
    <s v="Associates Degree"/>
    <n v="1"/>
    <n v="1"/>
    <n v="98"/>
    <n v="2"/>
    <n v="3"/>
    <n v="2"/>
    <n v="5381"/>
    <n v="19294"/>
    <n v="9"/>
    <n v="13"/>
    <n v="3"/>
    <n v="4"/>
    <n v="80"/>
    <n v="0"/>
    <x v="18"/>
    <n v="3"/>
    <n v="1"/>
    <n v="0"/>
    <n v="0"/>
    <n v="0"/>
  </r>
  <r>
    <x v="0"/>
    <x v="0"/>
    <x v="2"/>
    <s v="Ex-Employees"/>
    <x v="1"/>
    <x v="4"/>
    <s v="STAFF-65"/>
    <n v="65"/>
    <x v="1"/>
    <s v="Laboratory Technician"/>
    <x v="0"/>
    <s v="Yes"/>
    <s v="Y"/>
    <n v="3"/>
    <n v="-2"/>
    <n v="0"/>
    <n v="28"/>
    <n v="1"/>
    <n v="1"/>
    <n v="1"/>
    <n v="0"/>
    <n v="1434"/>
    <n v="5"/>
    <s v="Master's Degree"/>
    <n v="1"/>
    <n v="3"/>
    <n v="50"/>
    <n v="3"/>
    <n v="1"/>
    <n v="3"/>
    <n v="3441"/>
    <n v="11179"/>
    <n v="1"/>
    <n v="13"/>
    <n v="3"/>
    <n v="3"/>
    <n v="80"/>
    <n v="0"/>
    <x v="17"/>
    <n v="2"/>
    <n v="2"/>
    <n v="2"/>
    <n v="2"/>
    <n v="2"/>
  </r>
  <r>
    <x v="1"/>
    <x v="0"/>
    <x v="0"/>
    <s v="Current Employees"/>
    <x v="0"/>
    <x v="3"/>
    <s v="STAFF-68"/>
    <n v="68"/>
    <x v="0"/>
    <s v="Sales Executive"/>
    <x v="2"/>
    <s v="Yes"/>
    <s v="Y"/>
    <n v="2"/>
    <n v="-2"/>
    <n v="0"/>
    <n v="44"/>
    <n v="0"/>
    <m/>
    <n v="0"/>
    <n v="1"/>
    <n v="1488"/>
    <n v="1"/>
    <s v="Doctoral Degree"/>
    <n v="1"/>
    <n v="2"/>
    <n v="75"/>
    <n v="3"/>
    <n v="2"/>
    <n v="4"/>
    <n v="5454"/>
    <n v="4009"/>
    <n v="5"/>
    <n v="21"/>
    <n v="4"/>
    <n v="3"/>
    <n v="80"/>
    <n v="1"/>
    <x v="15"/>
    <n v="2"/>
    <n v="4"/>
    <n v="3"/>
    <n v="1"/>
    <n v="3"/>
  </r>
  <r>
    <x v="1"/>
    <x v="2"/>
    <x v="0"/>
    <s v="Current Employees"/>
    <x v="1"/>
    <x v="2"/>
    <s v="STAFF-70"/>
    <n v="70"/>
    <x v="1"/>
    <s v="Healthcare Representative"/>
    <x v="1"/>
    <s v="Yes"/>
    <s v="Y"/>
    <n v="3"/>
    <n v="-2"/>
    <n v="0"/>
    <n v="35"/>
    <n v="0"/>
    <m/>
    <n v="0"/>
    <n v="1"/>
    <n v="1097"/>
    <n v="11"/>
    <s v="Associates Degree"/>
    <n v="1"/>
    <n v="3"/>
    <n v="79"/>
    <n v="2"/>
    <n v="3"/>
    <n v="4"/>
    <n v="9884"/>
    <n v="8302"/>
    <n v="2"/>
    <n v="13"/>
    <n v="3"/>
    <n v="3"/>
    <n v="80"/>
    <n v="1"/>
    <x v="1"/>
    <n v="3"/>
    <n v="4"/>
    <n v="0"/>
    <n v="2"/>
    <n v="3"/>
  </r>
  <r>
    <x v="1"/>
    <x v="0"/>
    <x v="2"/>
    <s v="Current Employees"/>
    <x v="0"/>
    <x v="3"/>
    <s v="STAFF-72"/>
    <n v="72"/>
    <x v="0"/>
    <s v="Sales Executive"/>
    <x v="1"/>
    <s v="Yes"/>
    <s v="Y"/>
    <n v="2"/>
    <n v="-2"/>
    <n v="0"/>
    <n v="26"/>
    <n v="0"/>
    <m/>
    <n v="0"/>
    <n v="1"/>
    <n v="1443"/>
    <n v="23"/>
    <s v="Bachelor's Degree"/>
    <n v="1"/>
    <n v="3"/>
    <n v="47"/>
    <n v="2"/>
    <n v="2"/>
    <n v="4"/>
    <n v="4157"/>
    <n v="21436"/>
    <n v="7"/>
    <n v="19"/>
    <n v="3"/>
    <n v="3"/>
    <n v="80"/>
    <n v="1"/>
    <x v="7"/>
    <n v="2"/>
    <n v="2"/>
    <n v="2"/>
    <n v="0"/>
    <n v="0"/>
  </r>
  <r>
    <x v="1"/>
    <x v="1"/>
    <x v="2"/>
    <s v="Current Employees"/>
    <x v="1"/>
    <x v="0"/>
    <s v="STAFF-73"/>
    <n v="73"/>
    <x v="0"/>
    <s v="Research Director"/>
    <x v="0"/>
    <s v="Yes"/>
    <s v="Y"/>
    <n v="1"/>
    <n v="-2"/>
    <n v="0"/>
    <n v="33"/>
    <n v="0"/>
    <m/>
    <n v="0"/>
    <n v="1"/>
    <n v="515"/>
    <n v="1"/>
    <s v="Associates Degree"/>
    <n v="1"/>
    <n v="1"/>
    <n v="98"/>
    <n v="3"/>
    <n v="3"/>
    <n v="2"/>
    <n v="13458"/>
    <n v="15146"/>
    <n v="1"/>
    <n v="12"/>
    <n v="3"/>
    <n v="3"/>
    <n v="80"/>
    <n v="0"/>
    <x v="20"/>
    <n v="3"/>
    <n v="15"/>
    <n v="14"/>
    <n v="8"/>
    <n v="12"/>
  </r>
  <r>
    <x v="1"/>
    <x v="1"/>
    <x v="0"/>
    <s v="Current Employees"/>
    <x v="0"/>
    <x v="0"/>
    <s v="STAFF-74"/>
    <n v="74"/>
    <x v="1"/>
    <s v="Sales Executive"/>
    <x v="1"/>
    <s v="No"/>
    <s v="Y"/>
    <n v="3"/>
    <n v="-2"/>
    <n v="0"/>
    <n v="35"/>
    <n v="0"/>
    <m/>
    <n v="0"/>
    <n v="1"/>
    <n v="853"/>
    <n v="18"/>
    <s v="Doctoral Degree"/>
    <n v="1"/>
    <n v="2"/>
    <n v="71"/>
    <n v="3"/>
    <n v="3"/>
    <n v="2"/>
    <n v="9069"/>
    <n v="11031"/>
    <n v="1"/>
    <n v="22"/>
    <n v="4"/>
    <n v="4"/>
    <n v="80"/>
    <n v="1"/>
    <x v="15"/>
    <n v="2"/>
    <n v="9"/>
    <n v="8"/>
    <n v="1"/>
    <n v="8"/>
  </r>
  <r>
    <x v="1"/>
    <x v="0"/>
    <x v="0"/>
    <s v="Current Employees"/>
    <x v="1"/>
    <x v="2"/>
    <s v="STAFF-75"/>
    <n v="75"/>
    <x v="0"/>
    <s v="Laboratory Technician"/>
    <x v="1"/>
    <s v="Yes"/>
    <s v="Y"/>
    <n v="3"/>
    <n v="-2"/>
    <n v="0"/>
    <n v="35"/>
    <n v="0"/>
    <m/>
    <n v="0"/>
    <n v="1"/>
    <n v="1142"/>
    <n v="23"/>
    <s v="Master's Degree"/>
    <n v="1"/>
    <n v="3"/>
    <n v="30"/>
    <n v="3"/>
    <n v="1"/>
    <n v="4"/>
    <n v="4014"/>
    <n v="16002"/>
    <n v="3"/>
    <n v="15"/>
    <n v="3"/>
    <n v="3"/>
    <n v="80"/>
    <n v="1"/>
    <x v="21"/>
    <n v="3"/>
    <n v="2"/>
    <n v="2"/>
    <n v="2"/>
    <n v="2"/>
  </r>
  <r>
    <x v="1"/>
    <x v="0"/>
    <x v="2"/>
    <s v="Current Employees"/>
    <x v="1"/>
    <x v="0"/>
    <s v="STAFF-76"/>
    <n v="76"/>
    <x v="1"/>
    <s v="Laboratory Technician"/>
    <x v="2"/>
    <s v="No"/>
    <s v="Y"/>
    <n v="3"/>
    <n v="-2"/>
    <n v="0"/>
    <n v="31"/>
    <n v="0"/>
    <m/>
    <n v="0"/>
    <n v="1"/>
    <n v="655"/>
    <n v="7"/>
    <s v="Master's Degree"/>
    <n v="1"/>
    <n v="4"/>
    <n v="48"/>
    <n v="3"/>
    <n v="2"/>
    <n v="2"/>
    <n v="5915"/>
    <n v="9528"/>
    <n v="3"/>
    <n v="22"/>
    <n v="4"/>
    <n v="4"/>
    <n v="80"/>
    <n v="1"/>
    <x v="1"/>
    <n v="2"/>
    <n v="7"/>
    <n v="7"/>
    <n v="1"/>
    <n v="7"/>
  </r>
  <r>
    <x v="1"/>
    <x v="0"/>
    <x v="0"/>
    <s v="Current Employees"/>
    <x v="1"/>
    <x v="0"/>
    <s v="STAFF-77"/>
    <n v="77"/>
    <x v="1"/>
    <s v="Manufacturing Director"/>
    <x v="2"/>
    <s v="No"/>
    <s v="Y"/>
    <n v="2"/>
    <n v="-2"/>
    <n v="0"/>
    <n v="37"/>
    <n v="0"/>
    <m/>
    <n v="0"/>
    <n v="1"/>
    <n v="1115"/>
    <n v="1"/>
    <s v="Master's Degree"/>
    <n v="1"/>
    <n v="1"/>
    <n v="51"/>
    <n v="2"/>
    <n v="2"/>
    <n v="2"/>
    <n v="5993"/>
    <n v="2689"/>
    <n v="1"/>
    <n v="18"/>
    <n v="3"/>
    <n v="3"/>
    <n v="80"/>
    <n v="1"/>
    <x v="2"/>
    <n v="4"/>
    <n v="7"/>
    <n v="5"/>
    <n v="0"/>
    <n v="7"/>
  </r>
  <r>
    <x v="1"/>
    <x v="0"/>
    <x v="2"/>
    <s v="Current Employees"/>
    <x v="1"/>
    <x v="2"/>
    <s v="STAFF-78"/>
    <n v="78"/>
    <x v="1"/>
    <s v="Manufacturing Director"/>
    <x v="1"/>
    <s v="Yes"/>
    <s v="Y"/>
    <n v="3"/>
    <n v="-2"/>
    <n v="0"/>
    <n v="32"/>
    <n v="0"/>
    <m/>
    <n v="0"/>
    <n v="1"/>
    <n v="427"/>
    <n v="1"/>
    <s v="Bachelor's Degree"/>
    <n v="1"/>
    <n v="1"/>
    <n v="33"/>
    <n v="3"/>
    <n v="2"/>
    <n v="4"/>
    <n v="6162"/>
    <n v="10877"/>
    <n v="1"/>
    <n v="22"/>
    <n v="4"/>
    <n v="2"/>
    <n v="80"/>
    <n v="1"/>
    <x v="15"/>
    <n v="3"/>
    <n v="9"/>
    <n v="8"/>
    <n v="7"/>
    <n v="8"/>
  </r>
  <r>
    <x v="1"/>
    <x v="1"/>
    <x v="0"/>
    <s v="Current Employees"/>
    <x v="1"/>
    <x v="0"/>
    <s v="STAFF-79"/>
    <n v="79"/>
    <x v="0"/>
    <s v="Laboratory Technician"/>
    <x v="0"/>
    <s v="No"/>
    <s v="Y"/>
    <n v="2"/>
    <n v="-2"/>
    <n v="0"/>
    <n v="38"/>
    <n v="0"/>
    <m/>
    <n v="0"/>
    <n v="1"/>
    <n v="653"/>
    <n v="29"/>
    <s v="Doctoral Degree"/>
    <n v="1"/>
    <n v="4"/>
    <n v="50"/>
    <n v="3"/>
    <n v="2"/>
    <n v="2"/>
    <n v="2406"/>
    <n v="5456"/>
    <n v="1"/>
    <n v="11"/>
    <n v="3"/>
    <n v="4"/>
    <n v="80"/>
    <n v="0"/>
    <x v="1"/>
    <n v="3"/>
    <n v="10"/>
    <n v="3"/>
    <n v="9"/>
    <n v="9"/>
  </r>
  <r>
    <x v="1"/>
    <x v="0"/>
    <x v="1"/>
    <s v="Current Employees"/>
    <x v="1"/>
    <x v="2"/>
    <s v="STAFF-80"/>
    <n v="80"/>
    <x v="0"/>
    <s v="Research Director"/>
    <x v="2"/>
    <s v="Yes"/>
    <s v="Y"/>
    <n v="2"/>
    <n v="-2"/>
    <n v="0"/>
    <n v="50"/>
    <n v="0"/>
    <m/>
    <n v="0"/>
    <n v="1"/>
    <n v="989"/>
    <n v="7"/>
    <s v="Associates Degree"/>
    <n v="1"/>
    <n v="2"/>
    <n v="43"/>
    <n v="2"/>
    <n v="5"/>
    <n v="3"/>
    <n v="18740"/>
    <n v="16701"/>
    <n v="5"/>
    <n v="12"/>
    <n v="3"/>
    <n v="4"/>
    <n v="80"/>
    <n v="1"/>
    <x v="22"/>
    <n v="2"/>
    <n v="27"/>
    <n v="3"/>
    <n v="13"/>
    <n v="8"/>
  </r>
  <r>
    <x v="1"/>
    <x v="0"/>
    <x v="3"/>
    <s v="Current Employees"/>
    <x v="0"/>
    <x v="0"/>
    <s v="STAFF-81"/>
    <n v="81"/>
    <x v="0"/>
    <s v="Sales Executive"/>
    <x v="0"/>
    <s v="No"/>
    <s v="Y"/>
    <n v="3"/>
    <n v="-2"/>
    <n v="0"/>
    <n v="59"/>
    <n v="0"/>
    <m/>
    <n v="0"/>
    <n v="1"/>
    <n v="1435"/>
    <n v="25"/>
    <s v="Bachelor's Degree"/>
    <n v="1"/>
    <n v="1"/>
    <n v="99"/>
    <n v="3"/>
    <n v="3"/>
    <n v="2"/>
    <n v="7637"/>
    <n v="2354"/>
    <n v="7"/>
    <n v="11"/>
    <n v="3"/>
    <n v="4"/>
    <n v="80"/>
    <n v="0"/>
    <x v="23"/>
    <n v="2"/>
    <n v="21"/>
    <n v="16"/>
    <n v="7"/>
    <n v="9"/>
  </r>
  <r>
    <x v="1"/>
    <x v="0"/>
    <x v="0"/>
    <s v="Current Employees"/>
    <x v="1"/>
    <x v="4"/>
    <s v="STAFF-83"/>
    <n v="83"/>
    <x v="0"/>
    <s v="Healthcare Representative"/>
    <x v="2"/>
    <s v="No"/>
    <s v="Y"/>
    <n v="2"/>
    <n v="-2"/>
    <n v="0"/>
    <n v="36"/>
    <n v="0"/>
    <m/>
    <n v="0"/>
    <n v="1"/>
    <n v="1223"/>
    <n v="8"/>
    <s v="Bachelor's Degree"/>
    <n v="1"/>
    <n v="3"/>
    <n v="59"/>
    <n v="3"/>
    <n v="3"/>
    <n v="3"/>
    <n v="10096"/>
    <n v="8202"/>
    <n v="1"/>
    <n v="13"/>
    <n v="3"/>
    <n v="2"/>
    <n v="80"/>
    <n v="3"/>
    <x v="6"/>
    <n v="3"/>
    <n v="17"/>
    <n v="14"/>
    <n v="12"/>
    <n v="8"/>
  </r>
  <r>
    <x v="1"/>
    <x v="0"/>
    <x v="3"/>
    <s v="Current Employees"/>
    <x v="1"/>
    <x v="2"/>
    <s v="STAFF-84"/>
    <n v="84"/>
    <x v="0"/>
    <s v="Manager"/>
    <x v="2"/>
    <s v="Yes"/>
    <s v="Y"/>
    <n v="2"/>
    <n v="-2"/>
    <n v="0"/>
    <n v="55"/>
    <n v="0"/>
    <m/>
    <n v="0"/>
    <n v="1"/>
    <n v="836"/>
    <n v="8"/>
    <s v="Bachelor's Degree"/>
    <n v="1"/>
    <n v="4"/>
    <n v="33"/>
    <n v="3"/>
    <n v="4"/>
    <n v="3"/>
    <n v="14756"/>
    <n v="19730"/>
    <n v="2"/>
    <n v="14"/>
    <n v="3"/>
    <n v="3"/>
    <n v="80"/>
    <n v="3"/>
    <x v="24"/>
    <n v="3"/>
    <n v="5"/>
    <n v="0"/>
    <n v="0"/>
    <n v="2"/>
  </r>
  <r>
    <x v="1"/>
    <x v="1"/>
    <x v="0"/>
    <s v="Current Employees"/>
    <x v="1"/>
    <x v="0"/>
    <s v="STAFF-85"/>
    <n v="85"/>
    <x v="1"/>
    <s v="Manufacturing Director"/>
    <x v="0"/>
    <s v="No"/>
    <s v="Y"/>
    <n v="3"/>
    <n v="-2"/>
    <n v="0"/>
    <n v="36"/>
    <n v="0"/>
    <m/>
    <n v="0"/>
    <n v="1"/>
    <n v="1195"/>
    <n v="11"/>
    <s v="Bachelor's Degree"/>
    <n v="1"/>
    <n v="2"/>
    <n v="95"/>
    <n v="2"/>
    <n v="2"/>
    <n v="2"/>
    <n v="6499"/>
    <n v="22656"/>
    <n v="1"/>
    <n v="13"/>
    <n v="3"/>
    <n v="3"/>
    <n v="80"/>
    <n v="0"/>
    <x v="3"/>
    <n v="3"/>
    <n v="6"/>
    <n v="5"/>
    <n v="0"/>
    <n v="3"/>
  </r>
  <r>
    <x v="1"/>
    <x v="0"/>
    <x v="1"/>
    <s v="Current Employees"/>
    <x v="1"/>
    <x v="0"/>
    <s v="STAFF-86"/>
    <n v="86"/>
    <x v="1"/>
    <s v="Research Scientist"/>
    <x v="2"/>
    <s v="No"/>
    <s v="Y"/>
    <n v="2"/>
    <n v="-2"/>
    <n v="0"/>
    <n v="45"/>
    <n v="0"/>
    <m/>
    <n v="0"/>
    <n v="1"/>
    <n v="1339"/>
    <n v="7"/>
    <s v="Bachelor's Degree"/>
    <n v="1"/>
    <n v="2"/>
    <n v="59"/>
    <n v="3"/>
    <n v="3"/>
    <n v="2"/>
    <n v="9724"/>
    <n v="18787"/>
    <n v="2"/>
    <n v="17"/>
    <n v="3"/>
    <n v="3"/>
    <n v="80"/>
    <n v="1"/>
    <x v="25"/>
    <n v="3"/>
    <n v="1"/>
    <n v="0"/>
    <n v="0"/>
    <n v="0"/>
  </r>
  <r>
    <x v="1"/>
    <x v="1"/>
    <x v="0"/>
    <s v="Current Employees"/>
    <x v="1"/>
    <x v="2"/>
    <s v="STAFF-88"/>
    <n v="88"/>
    <x v="1"/>
    <s v="Research Scientist"/>
    <x v="1"/>
    <s v="No"/>
    <s v="Y"/>
    <n v="2"/>
    <n v="-2"/>
    <n v="0"/>
    <n v="35"/>
    <n v="0"/>
    <m/>
    <n v="0"/>
    <n v="1"/>
    <n v="664"/>
    <n v="1"/>
    <s v="Bachelor's Degree"/>
    <n v="1"/>
    <n v="2"/>
    <n v="79"/>
    <n v="3"/>
    <n v="1"/>
    <n v="4"/>
    <n v="2194"/>
    <n v="5868"/>
    <n v="4"/>
    <n v="13"/>
    <n v="3"/>
    <n v="4"/>
    <n v="80"/>
    <n v="1"/>
    <x v="7"/>
    <n v="2"/>
    <n v="3"/>
    <n v="2"/>
    <n v="1"/>
    <n v="2"/>
  </r>
  <r>
    <x v="0"/>
    <x v="0"/>
    <x v="0"/>
    <s v="Ex-Employees"/>
    <x v="1"/>
    <x v="2"/>
    <s v="STAFF-90"/>
    <n v="90"/>
    <x v="1"/>
    <s v="Research Scientist"/>
    <x v="1"/>
    <s v="Yes"/>
    <s v="Y"/>
    <n v="0"/>
    <n v="-2"/>
    <n v="0"/>
    <n v="36"/>
    <n v="1"/>
    <n v="1"/>
    <n v="1"/>
    <n v="0"/>
    <n v="318"/>
    <n v="9"/>
    <s v="Bachelor's Degree"/>
    <n v="1"/>
    <n v="4"/>
    <n v="79"/>
    <n v="2"/>
    <n v="1"/>
    <n v="3"/>
    <n v="3388"/>
    <n v="21777"/>
    <n v="0"/>
    <n v="17"/>
    <n v="3"/>
    <n v="1"/>
    <n v="80"/>
    <n v="1"/>
    <x v="17"/>
    <n v="2"/>
    <n v="1"/>
    <n v="0"/>
    <n v="0"/>
    <n v="0"/>
  </r>
  <r>
    <x v="1"/>
    <x v="1"/>
    <x v="3"/>
    <s v="Current Employees"/>
    <x v="0"/>
    <x v="0"/>
    <s v="STAFF-91"/>
    <n v="91"/>
    <x v="0"/>
    <s v="Sales Executive"/>
    <x v="0"/>
    <s v="No"/>
    <s v="Y"/>
    <n v="2"/>
    <n v="-2"/>
    <n v="0"/>
    <n v="59"/>
    <n v="0"/>
    <m/>
    <n v="0"/>
    <n v="1"/>
    <n v="1225"/>
    <n v="1"/>
    <s v="High School"/>
    <n v="1"/>
    <n v="1"/>
    <n v="57"/>
    <n v="2"/>
    <n v="2"/>
    <n v="2"/>
    <n v="5473"/>
    <n v="24668"/>
    <n v="7"/>
    <n v="11"/>
    <n v="3"/>
    <n v="4"/>
    <n v="80"/>
    <n v="0"/>
    <x v="26"/>
    <n v="2"/>
    <n v="4"/>
    <n v="3"/>
    <n v="1"/>
    <n v="3"/>
  </r>
  <r>
    <x v="1"/>
    <x v="0"/>
    <x v="2"/>
    <s v="Current Employees"/>
    <x v="1"/>
    <x v="0"/>
    <s v="STAFF-94"/>
    <n v="94"/>
    <x v="1"/>
    <s v="Research Scientist"/>
    <x v="1"/>
    <s v="No"/>
    <s v="Y"/>
    <n v="3"/>
    <n v="-2"/>
    <n v="0"/>
    <n v="29"/>
    <n v="0"/>
    <m/>
    <n v="0"/>
    <n v="1"/>
    <n v="1328"/>
    <n v="2"/>
    <s v="Bachelor's Degree"/>
    <n v="1"/>
    <n v="3"/>
    <n v="76"/>
    <n v="3"/>
    <n v="1"/>
    <n v="2"/>
    <n v="2703"/>
    <n v="4956"/>
    <n v="0"/>
    <n v="23"/>
    <n v="4"/>
    <n v="4"/>
    <n v="80"/>
    <n v="1"/>
    <x v="3"/>
    <n v="3"/>
    <n v="5"/>
    <n v="4"/>
    <n v="0"/>
    <n v="4"/>
  </r>
  <r>
    <x v="1"/>
    <x v="0"/>
    <x v="2"/>
    <s v="Current Employees"/>
    <x v="1"/>
    <x v="2"/>
    <s v="STAFF-95"/>
    <n v="95"/>
    <x v="1"/>
    <s v="Research Scientist"/>
    <x v="0"/>
    <s v="No"/>
    <s v="Y"/>
    <n v="4"/>
    <n v="-2"/>
    <n v="0"/>
    <n v="31"/>
    <n v="0"/>
    <m/>
    <n v="0"/>
    <n v="1"/>
    <n v="1082"/>
    <n v="1"/>
    <s v="Master's Degree"/>
    <n v="1"/>
    <n v="3"/>
    <n v="87"/>
    <n v="3"/>
    <n v="1"/>
    <n v="3"/>
    <n v="2501"/>
    <n v="18775"/>
    <n v="1"/>
    <n v="17"/>
    <n v="3"/>
    <n v="2"/>
    <n v="80"/>
    <n v="0"/>
    <x v="5"/>
    <n v="3"/>
    <n v="1"/>
    <n v="1"/>
    <n v="1"/>
    <n v="0"/>
  </r>
  <r>
    <x v="1"/>
    <x v="0"/>
    <x v="2"/>
    <s v="Current Employees"/>
    <x v="1"/>
    <x v="0"/>
    <s v="STAFF-96"/>
    <n v="96"/>
    <x v="1"/>
    <s v="Research Scientist"/>
    <x v="1"/>
    <s v="No"/>
    <s v="Y"/>
    <n v="3"/>
    <n v="-2"/>
    <n v="0"/>
    <n v="32"/>
    <n v="0"/>
    <m/>
    <n v="0"/>
    <n v="1"/>
    <n v="548"/>
    <n v="1"/>
    <s v="Bachelor's Degree"/>
    <n v="1"/>
    <n v="2"/>
    <n v="66"/>
    <n v="3"/>
    <n v="2"/>
    <n v="2"/>
    <n v="6220"/>
    <n v="7346"/>
    <n v="1"/>
    <n v="17"/>
    <n v="3"/>
    <n v="2"/>
    <n v="80"/>
    <n v="2"/>
    <x v="1"/>
    <n v="3"/>
    <n v="10"/>
    <n v="4"/>
    <n v="0"/>
    <n v="9"/>
  </r>
  <r>
    <x v="1"/>
    <x v="0"/>
    <x v="0"/>
    <s v="Current Employees"/>
    <x v="1"/>
    <x v="0"/>
    <s v="STAFF-97"/>
    <n v="97"/>
    <x v="0"/>
    <s v="Laboratory Technician"/>
    <x v="1"/>
    <s v="No"/>
    <s v="Y"/>
    <n v="3"/>
    <n v="-2"/>
    <n v="0"/>
    <n v="36"/>
    <n v="0"/>
    <m/>
    <n v="0"/>
    <n v="1"/>
    <n v="132"/>
    <n v="6"/>
    <s v="Bachelor's Degree"/>
    <n v="1"/>
    <n v="2"/>
    <n v="55"/>
    <n v="4"/>
    <n v="1"/>
    <n v="2"/>
    <n v="3038"/>
    <n v="22002"/>
    <n v="3"/>
    <n v="12"/>
    <n v="3"/>
    <n v="2"/>
    <n v="80"/>
    <n v="0"/>
    <x v="7"/>
    <n v="3"/>
    <n v="1"/>
    <n v="0"/>
    <n v="0"/>
    <n v="0"/>
  </r>
  <r>
    <x v="1"/>
    <x v="0"/>
    <x v="2"/>
    <s v="Current Employees"/>
    <x v="1"/>
    <x v="0"/>
    <s v="STAFF-98"/>
    <n v="98"/>
    <x v="0"/>
    <s v="Manufacturing Director"/>
    <x v="0"/>
    <s v="No"/>
    <s v="Y"/>
    <n v="2"/>
    <n v="-2"/>
    <n v="0"/>
    <n v="31"/>
    <n v="0"/>
    <m/>
    <n v="0"/>
    <n v="1"/>
    <n v="746"/>
    <n v="8"/>
    <s v="Master's Degree"/>
    <n v="1"/>
    <n v="3"/>
    <n v="61"/>
    <n v="3"/>
    <n v="2"/>
    <n v="2"/>
    <n v="4424"/>
    <n v="20682"/>
    <n v="1"/>
    <n v="23"/>
    <n v="4"/>
    <n v="4"/>
    <n v="80"/>
    <n v="0"/>
    <x v="27"/>
    <n v="3"/>
    <n v="11"/>
    <n v="7"/>
    <n v="1"/>
    <n v="8"/>
  </r>
  <r>
    <x v="1"/>
    <x v="0"/>
    <x v="0"/>
    <s v="Current Employees"/>
    <x v="0"/>
    <x v="3"/>
    <s v="STAFF-100"/>
    <n v="100"/>
    <x v="1"/>
    <s v="Sales Executive"/>
    <x v="0"/>
    <s v="No"/>
    <s v="Y"/>
    <n v="2"/>
    <n v="-2"/>
    <n v="0"/>
    <n v="35"/>
    <n v="0"/>
    <m/>
    <n v="0"/>
    <n v="1"/>
    <n v="776"/>
    <n v="1"/>
    <s v="Master's Degree"/>
    <n v="1"/>
    <n v="3"/>
    <n v="32"/>
    <n v="2"/>
    <n v="2"/>
    <n v="4"/>
    <n v="4312"/>
    <n v="23016"/>
    <n v="0"/>
    <n v="14"/>
    <n v="3"/>
    <n v="2"/>
    <n v="80"/>
    <n v="0"/>
    <x v="28"/>
    <n v="3"/>
    <n v="15"/>
    <n v="13"/>
    <n v="2"/>
    <n v="8"/>
  </r>
  <r>
    <x v="1"/>
    <x v="0"/>
    <x v="1"/>
    <s v="Current Employees"/>
    <x v="1"/>
    <x v="1"/>
    <s v="STAFF-101"/>
    <n v="101"/>
    <x v="1"/>
    <s v="Research Director"/>
    <x v="1"/>
    <s v="Yes"/>
    <s v="Y"/>
    <n v="3"/>
    <n v="-2"/>
    <n v="0"/>
    <n v="45"/>
    <n v="0"/>
    <m/>
    <n v="0"/>
    <n v="1"/>
    <n v="193"/>
    <n v="6"/>
    <s v="Master's Degree"/>
    <n v="1"/>
    <n v="4"/>
    <n v="52"/>
    <n v="3"/>
    <n v="3"/>
    <n v="4"/>
    <n v="13245"/>
    <n v="15067"/>
    <n v="4"/>
    <n v="14"/>
    <n v="3"/>
    <n v="2"/>
    <n v="80"/>
    <n v="0"/>
    <x v="6"/>
    <n v="4"/>
    <n v="0"/>
    <n v="0"/>
    <n v="0"/>
    <n v="0"/>
  </r>
  <r>
    <x v="1"/>
    <x v="0"/>
    <x v="0"/>
    <s v="Current Employees"/>
    <x v="1"/>
    <x v="2"/>
    <s v="STAFF-102"/>
    <n v="102"/>
    <x v="1"/>
    <s v="Research Director"/>
    <x v="0"/>
    <s v="No"/>
    <s v="Y"/>
    <n v="3"/>
    <n v="-2"/>
    <n v="0"/>
    <n v="37"/>
    <n v="0"/>
    <m/>
    <n v="0"/>
    <n v="1"/>
    <n v="397"/>
    <n v="7"/>
    <s v="Master's Degree"/>
    <n v="1"/>
    <n v="1"/>
    <n v="30"/>
    <n v="3"/>
    <n v="3"/>
    <n v="3"/>
    <n v="13664"/>
    <n v="25258"/>
    <n v="4"/>
    <n v="13"/>
    <n v="3"/>
    <n v="1"/>
    <n v="80"/>
    <n v="0"/>
    <x v="28"/>
    <n v="4"/>
    <n v="5"/>
    <n v="2"/>
    <n v="0"/>
    <n v="2"/>
  </r>
  <r>
    <x v="1"/>
    <x v="0"/>
    <x v="1"/>
    <s v="Current Employees"/>
    <x v="2"/>
    <x v="2"/>
    <s v="STAFF-103"/>
    <n v="103"/>
    <x v="1"/>
    <s v="Human Resources"/>
    <x v="2"/>
    <s v="Yes"/>
    <s v="Y"/>
    <n v="2"/>
    <n v="-2"/>
    <n v="0"/>
    <n v="46"/>
    <n v="0"/>
    <m/>
    <n v="0"/>
    <n v="1"/>
    <n v="945"/>
    <n v="5"/>
    <s v="Associates Degree"/>
    <n v="1"/>
    <n v="2"/>
    <n v="80"/>
    <n v="3"/>
    <n v="2"/>
    <n v="3"/>
    <n v="5021"/>
    <n v="10425"/>
    <n v="8"/>
    <n v="22"/>
    <n v="4"/>
    <n v="4"/>
    <n v="80"/>
    <n v="1"/>
    <x v="28"/>
    <n v="3"/>
    <n v="4"/>
    <n v="2"/>
    <n v="0"/>
    <n v="2"/>
  </r>
  <r>
    <x v="1"/>
    <x v="0"/>
    <x v="2"/>
    <s v="Current Employees"/>
    <x v="1"/>
    <x v="0"/>
    <s v="STAFF-104"/>
    <n v="104"/>
    <x v="1"/>
    <s v="Laboratory Technician"/>
    <x v="1"/>
    <s v="Yes"/>
    <s v="Y"/>
    <n v="1"/>
    <n v="-2"/>
    <n v="0"/>
    <n v="30"/>
    <n v="0"/>
    <m/>
    <n v="0"/>
    <n v="1"/>
    <n v="852"/>
    <n v="1"/>
    <s v="High School"/>
    <n v="1"/>
    <n v="4"/>
    <n v="55"/>
    <n v="2"/>
    <n v="2"/>
    <n v="2"/>
    <n v="5126"/>
    <n v="15998"/>
    <n v="1"/>
    <n v="12"/>
    <n v="3"/>
    <n v="3"/>
    <n v="80"/>
    <n v="2"/>
    <x v="1"/>
    <n v="2"/>
    <n v="10"/>
    <n v="8"/>
    <n v="3"/>
    <n v="0"/>
  </r>
  <r>
    <x v="1"/>
    <x v="0"/>
    <x v="0"/>
    <s v="Current Employees"/>
    <x v="1"/>
    <x v="2"/>
    <s v="STAFF-105"/>
    <n v="105"/>
    <x v="1"/>
    <s v="Research Scientist"/>
    <x v="0"/>
    <s v="No"/>
    <s v="Y"/>
    <n v="3"/>
    <n v="-2"/>
    <n v="0"/>
    <n v="35"/>
    <n v="0"/>
    <m/>
    <n v="0"/>
    <n v="1"/>
    <n v="1214"/>
    <n v="1"/>
    <s v="Bachelor's Degree"/>
    <n v="1"/>
    <n v="2"/>
    <n v="30"/>
    <n v="2"/>
    <n v="1"/>
    <n v="3"/>
    <n v="2859"/>
    <n v="26278"/>
    <n v="1"/>
    <n v="18"/>
    <n v="3"/>
    <n v="1"/>
    <n v="80"/>
    <n v="0"/>
    <x v="3"/>
    <n v="3"/>
    <n v="6"/>
    <n v="4"/>
    <n v="0"/>
    <n v="4"/>
  </r>
  <r>
    <x v="1"/>
    <x v="0"/>
    <x v="3"/>
    <s v="Current Employees"/>
    <x v="0"/>
    <x v="0"/>
    <s v="STAFF-106"/>
    <n v="106"/>
    <x v="1"/>
    <s v="Sales Executive"/>
    <x v="1"/>
    <s v="No"/>
    <s v="Y"/>
    <n v="4"/>
    <n v="-2"/>
    <n v="0"/>
    <n v="55"/>
    <n v="0"/>
    <m/>
    <n v="0"/>
    <n v="1"/>
    <n v="111"/>
    <n v="1"/>
    <s v="Associates Degree"/>
    <n v="1"/>
    <n v="1"/>
    <n v="70"/>
    <n v="3"/>
    <n v="3"/>
    <n v="2"/>
    <n v="10239"/>
    <n v="18092"/>
    <n v="3"/>
    <n v="14"/>
    <n v="3"/>
    <n v="4"/>
    <n v="80"/>
    <n v="1"/>
    <x v="13"/>
    <n v="3"/>
    <n v="1"/>
    <n v="0"/>
    <n v="1"/>
    <n v="0"/>
  </r>
  <r>
    <x v="1"/>
    <x v="2"/>
    <x v="0"/>
    <s v="Current Employees"/>
    <x v="1"/>
    <x v="2"/>
    <s v="STAFF-107"/>
    <n v="107"/>
    <x v="0"/>
    <s v="Research Scientist"/>
    <x v="2"/>
    <s v="Yes"/>
    <s v="Y"/>
    <n v="3"/>
    <n v="-2"/>
    <n v="0"/>
    <n v="38"/>
    <n v="0"/>
    <m/>
    <n v="0"/>
    <n v="1"/>
    <n v="573"/>
    <n v="6"/>
    <s v="Bachelor's Degree"/>
    <n v="1"/>
    <n v="2"/>
    <n v="79"/>
    <n v="1"/>
    <n v="2"/>
    <n v="4"/>
    <n v="5329"/>
    <n v="15717"/>
    <n v="7"/>
    <n v="12"/>
    <n v="3"/>
    <n v="4"/>
    <n v="80"/>
    <n v="3"/>
    <x v="6"/>
    <n v="3"/>
    <n v="13"/>
    <n v="11"/>
    <n v="1"/>
    <n v="9"/>
  </r>
  <r>
    <x v="1"/>
    <x v="0"/>
    <x v="2"/>
    <s v="Current Employees"/>
    <x v="1"/>
    <x v="2"/>
    <s v="STAFF-110"/>
    <n v="110"/>
    <x v="1"/>
    <s v="Manufacturing Director"/>
    <x v="1"/>
    <s v="No"/>
    <s v="Y"/>
    <n v="2"/>
    <n v="-2"/>
    <n v="0"/>
    <n v="34"/>
    <n v="0"/>
    <m/>
    <n v="0"/>
    <n v="1"/>
    <n v="1153"/>
    <n v="1"/>
    <s v="Associates Degree"/>
    <n v="1"/>
    <n v="1"/>
    <n v="94"/>
    <n v="3"/>
    <n v="2"/>
    <n v="3"/>
    <n v="4325"/>
    <n v="17736"/>
    <n v="1"/>
    <n v="15"/>
    <n v="3"/>
    <n v="3"/>
    <n v="80"/>
    <n v="0"/>
    <x v="7"/>
    <n v="3"/>
    <n v="5"/>
    <n v="2"/>
    <n v="1"/>
    <n v="3"/>
  </r>
  <r>
    <x v="1"/>
    <x v="0"/>
    <x v="3"/>
    <s v="Current Employees"/>
    <x v="1"/>
    <x v="0"/>
    <s v="STAFF-112"/>
    <n v="112"/>
    <x v="1"/>
    <s v="Manufacturing Director"/>
    <x v="0"/>
    <s v="No"/>
    <s v="Y"/>
    <n v="3"/>
    <n v="-2"/>
    <n v="0"/>
    <n v="56"/>
    <n v="0"/>
    <m/>
    <n v="0"/>
    <n v="1"/>
    <n v="1400"/>
    <n v="7"/>
    <s v="Bachelor's Degree"/>
    <n v="1"/>
    <n v="4"/>
    <n v="49"/>
    <n v="1"/>
    <n v="3"/>
    <n v="2"/>
    <n v="7260"/>
    <n v="21698"/>
    <n v="4"/>
    <n v="11"/>
    <n v="3"/>
    <n v="1"/>
    <n v="80"/>
    <n v="0"/>
    <x v="29"/>
    <n v="2"/>
    <n v="6"/>
    <n v="4"/>
    <n v="0"/>
    <n v="2"/>
  </r>
  <r>
    <x v="1"/>
    <x v="0"/>
    <x v="4"/>
    <s v="Current Employees"/>
    <x v="0"/>
    <x v="4"/>
    <s v="STAFF-113"/>
    <n v="113"/>
    <x v="1"/>
    <s v="Sales Representative"/>
    <x v="2"/>
    <s v="No"/>
    <s v="Y"/>
    <n v="3"/>
    <n v="-2"/>
    <n v="0"/>
    <n v="23"/>
    <n v="0"/>
    <m/>
    <n v="0"/>
    <n v="1"/>
    <n v="541"/>
    <n v="2"/>
    <s v="High School"/>
    <n v="1"/>
    <n v="3"/>
    <n v="62"/>
    <n v="3"/>
    <n v="1"/>
    <n v="4"/>
    <n v="2322"/>
    <n v="9518"/>
    <n v="3"/>
    <n v="13"/>
    <n v="3"/>
    <n v="3"/>
    <n v="80"/>
    <n v="1"/>
    <x v="8"/>
    <n v="3"/>
    <n v="0"/>
    <n v="0"/>
    <n v="0"/>
    <n v="0"/>
  </r>
  <r>
    <x v="1"/>
    <x v="0"/>
    <x v="1"/>
    <s v="Current Employees"/>
    <x v="1"/>
    <x v="0"/>
    <s v="STAFF-116"/>
    <n v="116"/>
    <x v="1"/>
    <s v="Laboratory Technician"/>
    <x v="1"/>
    <s v="No"/>
    <s v="Y"/>
    <n v="4"/>
    <n v="-2"/>
    <n v="0"/>
    <n v="51"/>
    <n v="0"/>
    <m/>
    <n v="0"/>
    <n v="1"/>
    <n v="432"/>
    <n v="9"/>
    <s v="Master's Degree"/>
    <n v="1"/>
    <n v="4"/>
    <n v="96"/>
    <n v="3"/>
    <n v="1"/>
    <n v="2"/>
    <n v="2075"/>
    <n v="18725"/>
    <n v="3"/>
    <n v="23"/>
    <n v="4"/>
    <n v="2"/>
    <n v="80"/>
    <n v="2"/>
    <x v="1"/>
    <n v="3"/>
    <n v="4"/>
    <n v="2"/>
    <n v="0"/>
    <n v="3"/>
  </r>
  <r>
    <x v="1"/>
    <x v="0"/>
    <x v="2"/>
    <s v="Current Employees"/>
    <x v="1"/>
    <x v="0"/>
    <s v="STAFF-117"/>
    <n v="117"/>
    <x v="1"/>
    <s v="Healthcare Representative"/>
    <x v="1"/>
    <s v="No"/>
    <s v="Y"/>
    <n v="3"/>
    <n v="-2"/>
    <n v="0"/>
    <n v="30"/>
    <n v="0"/>
    <m/>
    <n v="0"/>
    <n v="1"/>
    <n v="288"/>
    <n v="2"/>
    <s v="Bachelor's Degree"/>
    <n v="1"/>
    <n v="3"/>
    <n v="99"/>
    <n v="2"/>
    <n v="2"/>
    <n v="2"/>
    <n v="4152"/>
    <n v="15830"/>
    <n v="1"/>
    <n v="19"/>
    <n v="3"/>
    <n v="1"/>
    <n v="80"/>
    <n v="3"/>
    <x v="27"/>
    <n v="3"/>
    <n v="11"/>
    <n v="10"/>
    <n v="10"/>
    <n v="8"/>
  </r>
  <r>
    <x v="0"/>
    <x v="0"/>
    <x v="1"/>
    <s v="Ex-Employees"/>
    <x v="0"/>
    <x v="2"/>
    <s v="STAFF-118"/>
    <n v="118"/>
    <x v="1"/>
    <s v="Sales Executive"/>
    <x v="0"/>
    <s v="No"/>
    <s v="Y"/>
    <n v="3"/>
    <n v="-2"/>
    <n v="0"/>
    <n v="46"/>
    <n v="1"/>
    <n v="1"/>
    <n v="1"/>
    <n v="0"/>
    <n v="669"/>
    <n v="9"/>
    <s v="Associates Degree"/>
    <n v="1"/>
    <n v="3"/>
    <n v="64"/>
    <n v="2"/>
    <n v="3"/>
    <n v="4"/>
    <n v="9619"/>
    <n v="13596"/>
    <n v="1"/>
    <n v="16"/>
    <n v="3"/>
    <n v="4"/>
    <n v="80"/>
    <n v="0"/>
    <x v="15"/>
    <n v="3"/>
    <n v="9"/>
    <n v="8"/>
    <n v="4"/>
    <n v="7"/>
  </r>
  <r>
    <x v="1"/>
    <x v="1"/>
    <x v="0"/>
    <s v="Current Employees"/>
    <x v="1"/>
    <x v="0"/>
    <s v="STAFF-119"/>
    <n v="119"/>
    <x v="1"/>
    <s v="Healthcare Representative"/>
    <x v="1"/>
    <s v="No"/>
    <s v="Y"/>
    <n v="3"/>
    <n v="-2"/>
    <n v="0"/>
    <n v="40"/>
    <n v="0"/>
    <m/>
    <n v="0"/>
    <n v="1"/>
    <n v="530"/>
    <n v="1"/>
    <s v="Master's Degree"/>
    <n v="1"/>
    <n v="3"/>
    <n v="78"/>
    <n v="2"/>
    <n v="4"/>
    <n v="2"/>
    <n v="13503"/>
    <n v="14115"/>
    <n v="1"/>
    <n v="22"/>
    <n v="4"/>
    <n v="4"/>
    <n v="80"/>
    <n v="1"/>
    <x v="14"/>
    <n v="2"/>
    <n v="22"/>
    <n v="3"/>
    <n v="11"/>
    <n v="11"/>
  </r>
  <r>
    <x v="1"/>
    <x v="0"/>
    <x v="1"/>
    <s v="Current Employees"/>
    <x v="0"/>
    <x v="3"/>
    <s v="STAFF-120"/>
    <n v="120"/>
    <x v="1"/>
    <s v="Sales Executive"/>
    <x v="0"/>
    <s v="Yes"/>
    <s v="Y"/>
    <n v="2"/>
    <n v="-2"/>
    <n v="0"/>
    <n v="51"/>
    <n v="0"/>
    <m/>
    <n v="0"/>
    <n v="1"/>
    <n v="632"/>
    <n v="21"/>
    <s v="Master's Degree"/>
    <n v="1"/>
    <n v="3"/>
    <n v="71"/>
    <n v="3"/>
    <n v="2"/>
    <n v="4"/>
    <n v="5441"/>
    <n v="8423"/>
    <n v="0"/>
    <n v="22"/>
    <n v="4"/>
    <n v="4"/>
    <n v="80"/>
    <n v="0"/>
    <x v="27"/>
    <n v="1"/>
    <n v="10"/>
    <n v="7"/>
    <n v="1"/>
    <n v="0"/>
  </r>
  <r>
    <x v="1"/>
    <x v="0"/>
    <x v="2"/>
    <s v="Current Employees"/>
    <x v="0"/>
    <x v="2"/>
    <s v="STAFF-121"/>
    <n v="121"/>
    <x v="0"/>
    <s v="Sales Executive"/>
    <x v="2"/>
    <s v="Yes"/>
    <s v="Y"/>
    <n v="4"/>
    <n v="-2"/>
    <n v="0"/>
    <n v="30"/>
    <n v="0"/>
    <m/>
    <n v="0"/>
    <n v="1"/>
    <n v="1334"/>
    <n v="4"/>
    <s v="Associates Degree"/>
    <n v="1"/>
    <n v="3"/>
    <n v="63"/>
    <n v="2"/>
    <n v="2"/>
    <n v="3"/>
    <n v="5209"/>
    <n v="19760"/>
    <n v="1"/>
    <n v="12"/>
    <n v="3"/>
    <n v="2"/>
    <n v="80"/>
    <n v="3"/>
    <x v="27"/>
    <n v="2"/>
    <n v="11"/>
    <n v="8"/>
    <n v="2"/>
    <n v="7"/>
  </r>
  <r>
    <x v="1"/>
    <x v="1"/>
    <x v="1"/>
    <s v="Current Employees"/>
    <x v="1"/>
    <x v="2"/>
    <s v="STAFF-124"/>
    <n v="124"/>
    <x v="1"/>
    <s v="Healthcare Representative"/>
    <x v="1"/>
    <s v="Yes"/>
    <s v="Y"/>
    <n v="5"/>
    <n v="-2"/>
    <n v="0"/>
    <n v="46"/>
    <n v="0"/>
    <m/>
    <n v="0"/>
    <n v="1"/>
    <n v="638"/>
    <n v="1"/>
    <s v="Bachelor's Degree"/>
    <n v="1"/>
    <n v="3"/>
    <n v="40"/>
    <n v="2"/>
    <n v="3"/>
    <n v="4"/>
    <n v="10673"/>
    <n v="3142"/>
    <n v="2"/>
    <n v="13"/>
    <n v="3"/>
    <n v="3"/>
    <n v="80"/>
    <n v="1"/>
    <x v="24"/>
    <n v="2"/>
    <n v="10"/>
    <n v="9"/>
    <n v="9"/>
    <n v="5"/>
  </r>
  <r>
    <x v="1"/>
    <x v="0"/>
    <x v="2"/>
    <s v="Current Employees"/>
    <x v="0"/>
    <x v="2"/>
    <s v="STAFF-125"/>
    <n v="125"/>
    <x v="1"/>
    <s v="Sales Executive"/>
    <x v="0"/>
    <s v="No"/>
    <s v="Y"/>
    <n v="0"/>
    <n v="-2"/>
    <n v="0"/>
    <n v="32"/>
    <n v="0"/>
    <m/>
    <n v="0"/>
    <n v="1"/>
    <n v="1093"/>
    <n v="6"/>
    <s v="Master's Degree"/>
    <n v="1"/>
    <n v="2"/>
    <n v="87"/>
    <n v="3"/>
    <n v="2"/>
    <n v="3"/>
    <n v="5010"/>
    <n v="24301"/>
    <n v="1"/>
    <n v="16"/>
    <n v="3"/>
    <n v="1"/>
    <n v="80"/>
    <n v="0"/>
    <x v="4"/>
    <n v="3"/>
    <n v="11"/>
    <n v="8"/>
    <n v="5"/>
    <n v="7"/>
  </r>
  <r>
    <x v="1"/>
    <x v="0"/>
    <x v="1"/>
    <s v="Current Employees"/>
    <x v="1"/>
    <x v="4"/>
    <s v="STAFF-126"/>
    <n v="126"/>
    <x v="0"/>
    <s v="Research Director"/>
    <x v="1"/>
    <s v="No"/>
    <s v="Y"/>
    <n v="5"/>
    <n v="-2"/>
    <n v="0"/>
    <n v="54"/>
    <n v="0"/>
    <m/>
    <n v="0"/>
    <n v="1"/>
    <n v="1217"/>
    <n v="2"/>
    <s v="Master's Degree"/>
    <n v="1"/>
    <n v="1"/>
    <n v="60"/>
    <n v="3"/>
    <n v="3"/>
    <n v="3"/>
    <n v="13549"/>
    <n v="24001"/>
    <n v="9"/>
    <n v="12"/>
    <n v="3"/>
    <n v="1"/>
    <n v="80"/>
    <n v="1"/>
    <x v="28"/>
    <n v="1"/>
    <n v="4"/>
    <n v="3"/>
    <n v="0"/>
    <n v="3"/>
  </r>
  <r>
    <x v="1"/>
    <x v="0"/>
    <x v="4"/>
    <s v="Current Employees"/>
    <x v="0"/>
    <x v="1"/>
    <s v="STAFF-128"/>
    <n v="128"/>
    <x v="0"/>
    <s v="Sales Executive"/>
    <x v="1"/>
    <s v="No"/>
    <s v="Y"/>
    <n v="2"/>
    <n v="-2"/>
    <n v="0"/>
    <n v="24"/>
    <n v="0"/>
    <m/>
    <n v="0"/>
    <n v="1"/>
    <n v="1353"/>
    <n v="3"/>
    <s v="Associates Degree"/>
    <n v="1"/>
    <n v="1"/>
    <n v="33"/>
    <n v="3"/>
    <n v="2"/>
    <n v="3"/>
    <n v="4999"/>
    <n v="17519"/>
    <n v="0"/>
    <n v="21"/>
    <n v="4"/>
    <n v="1"/>
    <n v="80"/>
    <n v="1"/>
    <x v="21"/>
    <n v="2"/>
    <n v="3"/>
    <n v="2"/>
    <n v="0"/>
    <n v="2"/>
  </r>
  <r>
    <x v="1"/>
    <x v="2"/>
    <x v="2"/>
    <s v="Current Employees"/>
    <x v="0"/>
    <x v="2"/>
    <s v="STAFF-129"/>
    <n v="129"/>
    <x v="1"/>
    <s v="Sales Executive"/>
    <x v="1"/>
    <s v="No"/>
    <s v="Y"/>
    <n v="3"/>
    <n v="-2"/>
    <n v="0"/>
    <n v="28"/>
    <n v="0"/>
    <m/>
    <n v="0"/>
    <n v="1"/>
    <n v="120"/>
    <n v="4"/>
    <s v="Bachelor's Degree"/>
    <n v="1"/>
    <n v="2"/>
    <n v="43"/>
    <n v="3"/>
    <n v="2"/>
    <n v="3"/>
    <n v="4221"/>
    <n v="8863"/>
    <n v="1"/>
    <n v="15"/>
    <n v="3"/>
    <n v="2"/>
    <n v="80"/>
    <n v="0"/>
    <x v="7"/>
    <n v="4"/>
    <n v="5"/>
    <n v="4"/>
    <n v="0"/>
    <n v="4"/>
  </r>
  <r>
    <x v="1"/>
    <x v="0"/>
    <x v="3"/>
    <s v="Current Employees"/>
    <x v="0"/>
    <x v="2"/>
    <s v="STAFF-131"/>
    <n v="131"/>
    <x v="1"/>
    <s v="Sales Executive"/>
    <x v="0"/>
    <s v="No"/>
    <s v="Y"/>
    <n v="1"/>
    <n v="-2"/>
    <n v="0"/>
    <n v="58"/>
    <n v="0"/>
    <m/>
    <n v="0"/>
    <n v="1"/>
    <n v="682"/>
    <n v="10"/>
    <s v="Master's Degree"/>
    <n v="1"/>
    <n v="4"/>
    <n v="37"/>
    <n v="3"/>
    <n v="4"/>
    <n v="3"/>
    <n v="13872"/>
    <n v="24409"/>
    <n v="0"/>
    <n v="13"/>
    <n v="3"/>
    <n v="3"/>
    <n v="80"/>
    <n v="0"/>
    <x v="30"/>
    <n v="2"/>
    <n v="37"/>
    <n v="10"/>
    <n v="1"/>
    <n v="8"/>
  </r>
  <r>
    <x v="1"/>
    <x v="2"/>
    <x v="0"/>
    <s v="Current Employees"/>
    <x v="1"/>
    <x v="2"/>
    <s v="STAFF-132"/>
    <n v="132"/>
    <x v="1"/>
    <s v="Laboratory Technician"/>
    <x v="1"/>
    <s v="No"/>
    <s v="Y"/>
    <n v="3"/>
    <n v="-2"/>
    <n v="0"/>
    <n v="44"/>
    <n v="0"/>
    <m/>
    <n v="0"/>
    <n v="1"/>
    <n v="489"/>
    <n v="23"/>
    <s v="Bachelor's Degree"/>
    <n v="1"/>
    <n v="2"/>
    <n v="67"/>
    <n v="3"/>
    <n v="2"/>
    <n v="3"/>
    <n v="2042"/>
    <n v="25043"/>
    <n v="4"/>
    <n v="12"/>
    <n v="3"/>
    <n v="3"/>
    <n v="80"/>
    <n v="1"/>
    <x v="6"/>
    <n v="4"/>
    <n v="3"/>
    <n v="2"/>
    <n v="1"/>
    <n v="2"/>
  </r>
  <r>
    <x v="0"/>
    <x v="0"/>
    <x v="0"/>
    <s v="Ex-Employees"/>
    <x v="2"/>
    <x v="5"/>
    <s v="STAFF-133"/>
    <n v="133"/>
    <x v="1"/>
    <s v="Human Resources"/>
    <x v="2"/>
    <s v="Yes"/>
    <s v="Y"/>
    <n v="3"/>
    <n v="-2"/>
    <n v="0"/>
    <n v="37"/>
    <n v="1"/>
    <n v="1"/>
    <n v="1"/>
    <n v="0"/>
    <n v="807"/>
    <n v="6"/>
    <s v="Master's Degree"/>
    <n v="1"/>
    <n v="3"/>
    <n v="63"/>
    <n v="3"/>
    <n v="1"/>
    <n v="4"/>
    <n v="2073"/>
    <n v="23648"/>
    <n v="4"/>
    <n v="22"/>
    <n v="4"/>
    <n v="4"/>
    <n v="80"/>
    <n v="0"/>
    <x v="2"/>
    <n v="3"/>
    <n v="3"/>
    <n v="2"/>
    <n v="0"/>
    <n v="2"/>
  </r>
  <r>
    <x v="1"/>
    <x v="0"/>
    <x v="2"/>
    <s v="Current Employees"/>
    <x v="1"/>
    <x v="0"/>
    <s v="STAFF-134"/>
    <n v="134"/>
    <x v="1"/>
    <s v="Research Scientist"/>
    <x v="0"/>
    <s v="No"/>
    <s v="Y"/>
    <n v="2"/>
    <n v="-2"/>
    <n v="0"/>
    <n v="32"/>
    <n v="0"/>
    <m/>
    <n v="0"/>
    <n v="1"/>
    <n v="827"/>
    <n v="1"/>
    <s v="High School"/>
    <n v="1"/>
    <n v="4"/>
    <n v="71"/>
    <n v="3"/>
    <n v="1"/>
    <n v="2"/>
    <n v="2956"/>
    <n v="15178"/>
    <n v="1"/>
    <n v="13"/>
    <n v="3"/>
    <n v="4"/>
    <n v="80"/>
    <n v="0"/>
    <x v="5"/>
    <n v="3"/>
    <n v="1"/>
    <n v="0"/>
    <n v="0"/>
    <n v="0"/>
  </r>
  <r>
    <x v="0"/>
    <x v="1"/>
    <x v="4"/>
    <s v="Ex-Employees"/>
    <x v="1"/>
    <x v="0"/>
    <s v="STAFF-137"/>
    <n v="137"/>
    <x v="0"/>
    <s v="Laboratory Technician"/>
    <x v="0"/>
    <s v="Yes"/>
    <s v="Y"/>
    <n v="5"/>
    <n v="-2"/>
    <n v="0"/>
    <n v="20"/>
    <n v="1"/>
    <n v="1"/>
    <n v="1"/>
    <n v="0"/>
    <n v="871"/>
    <n v="6"/>
    <s v="Bachelor's Degree"/>
    <n v="1"/>
    <n v="4"/>
    <n v="66"/>
    <n v="2"/>
    <n v="1"/>
    <n v="2"/>
    <n v="2926"/>
    <n v="19783"/>
    <n v="1"/>
    <n v="18"/>
    <n v="3"/>
    <n v="2"/>
    <n v="80"/>
    <n v="0"/>
    <x v="5"/>
    <n v="3"/>
    <n v="1"/>
    <n v="0"/>
    <n v="1"/>
    <n v="0"/>
  </r>
  <r>
    <x v="1"/>
    <x v="0"/>
    <x v="2"/>
    <s v="Current Employees"/>
    <x v="1"/>
    <x v="1"/>
    <s v="STAFF-138"/>
    <n v="138"/>
    <x v="0"/>
    <s v="Research Scientist"/>
    <x v="0"/>
    <s v="No"/>
    <s v="Y"/>
    <n v="3"/>
    <n v="-2"/>
    <n v="0"/>
    <n v="34"/>
    <n v="0"/>
    <m/>
    <n v="0"/>
    <n v="1"/>
    <n v="665"/>
    <n v="6"/>
    <s v="Master's Degree"/>
    <n v="1"/>
    <n v="1"/>
    <n v="41"/>
    <n v="3"/>
    <n v="2"/>
    <n v="3"/>
    <n v="4809"/>
    <n v="12482"/>
    <n v="1"/>
    <n v="14"/>
    <n v="3"/>
    <n v="3"/>
    <n v="80"/>
    <n v="0"/>
    <x v="28"/>
    <n v="3"/>
    <n v="16"/>
    <n v="13"/>
    <n v="2"/>
    <n v="10"/>
  </r>
  <r>
    <x v="1"/>
    <x v="2"/>
    <x v="0"/>
    <s v="Current Employees"/>
    <x v="1"/>
    <x v="0"/>
    <s v="STAFF-139"/>
    <n v="139"/>
    <x v="1"/>
    <s v="Healthcare Representative"/>
    <x v="2"/>
    <s v="No"/>
    <s v="Y"/>
    <n v="2"/>
    <n v="-2"/>
    <n v="0"/>
    <n v="37"/>
    <n v="0"/>
    <m/>
    <n v="0"/>
    <n v="1"/>
    <n v="1040"/>
    <n v="2"/>
    <s v="Associates Degree"/>
    <n v="1"/>
    <n v="3"/>
    <n v="100"/>
    <n v="2"/>
    <n v="2"/>
    <n v="2"/>
    <n v="5163"/>
    <n v="15850"/>
    <n v="5"/>
    <n v="14"/>
    <n v="3"/>
    <n v="4"/>
    <n v="80"/>
    <n v="1"/>
    <x v="6"/>
    <n v="4"/>
    <n v="1"/>
    <n v="0"/>
    <n v="0"/>
    <n v="0"/>
  </r>
  <r>
    <x v="1"/>
    <x v="2"/>
    <x v="3"/>
    <s v="Current Employees"/>
    <x v="2"/>
    <x v="5"/>
    <s v="STAFF-140"/>
    <n v="140"/>
    <x v="0"/>
    <s v="Manager"/>
    <x v="1"/>
    <s v="No"/>
    <s v="Y"/>
    <n v="3"/>
    <n v="-2"/>
    <n v="0"/>
    <n v="59"/>
    <n v="0"/>
    <m/>
    <n v="0"/>
    <n v="1"/>
    <n v="1420"/>
    <n v="2"/>
    <s v="Master's Degree"/>
    <n v="1"/>
    <n v="3"/>
    <n v="32"/>
    <n v="2"/>
    <n v="5"/>
    <n v="4"/>
    <n v="18844"/>
    <n v="21922"/>
    <n v="9"/>
    <n v="21"/>
    <n v="4"/>
    <n v="4"/>
    <n v="80"/>
    <n v="1"/>
    <x v="31"/>
    <n v="3"/>
    <n v="3"/>
    <n v="2"/>
    <n v="2"/>
    <n v="2"/>
  </r>
  <r>
    <x v="1"/>
    <x v="1"/>
    <x v="1"/>
    <s v="Current Employees"/>
    <x v="1"/>
    <x v="0"/>
    <s v="STAFF-141"/>
    <n v="141"/>
    <x v="0"/>
    <s v="Research Director"/>
    <x v="1"/>
    <s v="Yes"/>
    <s v="Y"/>
    <n v="1"/>
    <n v="-2"/>
    <n v="0"/>
    <n v="50"/>
    <n v="0"/>
    <m/>
    <n v="0"/>
    <n v="1"/>
    <n v="1115"/>
    <n v="1"/>
    <s v="Bachelor's Degree"/>
    <n v="1"/>
    <n v="1"/>
    <n v="73"/>
    <n v="3"/>
    <n v="5"/>
    <n v="2"/>
    <n v="18172"/>
    <n v="9755"/>
    <n v="3"/>
    <n v="19"/>
    <n v="3"/>
    <n v="1"/>
    <n v="80"/>
    <n v="0"/>
    <x v="23"/>
    <n v="2"/>
    <n v="8"/>
    <n v="3"/>
    <n v="0"/>
    <n v="7"/>
  </r>
  <r>
    <x v="0"/>
    <x v="0"/>
    <x v="2"/>
    <s v="Ex-Employees"/>
    <x v="0"/>
    <x v="3"/>
    <s v="STAFF-142"/>
    <n v="142"/>
    <x v="1"/>
    <s v="Sales Executive"/>
    <x v="0"/>
    <s v="Yes"/>
    <s v="Y"/>
    <n v="1"/>
    <n v="-2"/>
    <n v="0"/>
    <n v="25"/>
    <n v="1"/>
    <n v="1"/>
    <n v="1"/>
    <n v="0"/>
    <n v="240"/>
    <n v="5"/>
    <s v="Bachelor's Degree"/>
    <n v="1"/>
    <n v="3"/>
    <n v="46"/>
    <n v="2"/>
    <n v="2"/>
    <n v="3"/>
    <n v="5744"/>
    <n v="26959"/>
    <n v="1"/>
    <n v="11"/>
    <n v="3"/>
    <n v="4"/>
    <n v="80"/>
    <n v="0"/>
    <x v="3"/>
    <n v="3"/>
    <n v="6"/>
    <n v="4"/>
    <n v="0"/>
    <n v="3"/>
  </r>
  <r>
    <x v="1"/>
    <x v="0"/>
    <x v="2"/>
    <s v="Current Employees"/>
    <x v="1"/>
    <x v="2"/>
    <s v="STAFF-143"/>
    <n v="143"/>
    <x v="1"/>
    <s v="Research Scientist"/>
    <x v="1"/>
    <s v="No"/>
    <s v="Y"/>
    <n v="2"/>
    <n v="-2"/>
    <n v="0"/>
    <n v="25"/>
    <n v="0"/>
    <m/>
    <n v="0"/>
    <n v="1"/>
    <n v="1280"/>
    <n v="7"/>
    <s v="High School"/>
    <n v="1"/>
    <n v="4"/>
    <n v="64"/>
    <n v="2"/>
    <n v="1"/>
    <n v="4"/>
    <n v="2889"/>
    <n v="26897"/>
    <n v="1"/>
    <n v="11"/>
    <n v="3"/>
    <n v="3"/>
    <n v="80"/>
    <n v="2"/>
    <x v="17"/>
    <n v="3"/>
    <n v="2"/>
    <n v="2"/>
    <n v="2"/>
    <n v="1"/>
  </r>
  <r>
    <x v="1"/>
    <x v="0"/>
    <x v="4"/>
    <s v="Current Employees"/>
    <x v="1"/>
    <x v="2"/>
    <s v="STAFF-144"/>
    <n v="144"/>
    <x v="0"/>
    <s v="Laboratory Technician"/>
    <x v="0"/>
    <s v="No"/>
    <s v="Y"/>
    <n v="5"/>
    <n v="-2"/>
    <n v="0"/>
    <n v="22"/>
    <n v="0"/>
    <m/>
    <n v="0"/>
    <n v="1"/>
    <n v="534"/>
    <n v="15"/>
    <s v="Bachelor's Degree"/>
    <n v="1"/>
    <n v="2"/>
    <n v="59"/>
    <n v="3"/>
    <n v="1"/>
    <n v="4"/>
    <n v="2871"/>
    <n v="23785"/>
    <n v="1"/>
    <n v="15"/>
    <n v="3"/>
    <n v="3"/>
    <n v="80"/>
    <n v="0"/>
    <x v="5"/>
    <n v="3"/>
    <n v="0"/>
    <n v="0"/>
    <n v="0"/>
    <n v="0"/>
  </r>
  <r>
    <x v="1"/>
    <x v="1"/>
    <x v="1"/>
    <s v="Current Employees"/>
    <x v="1"/>
    <x v="2"/>
    <s v="STAFF-145"/>
    <n v="145"/>
    <x v="0"/>
    <s v="Healthcare Representative"/>
    <x v="0"/>
    <s v="No"/>
    <s v="Y"/>
    <n v="1"/>
    <n v="-2"/>
    <n v="0"/>
    <n v="51"/>
    <n v="0"/>
    <m/>
    <n v="0"/>
    <n v="1"/>
    <n v="1456"/>
    <n v="1"/>
    <s v="Master's Degree"/>
    <n v="1"/>
    <n v="1"/>
    <n v="30"/>
    <n v="2"/>
    <n v="3"/>
    <n v="4"/>
    <n v="7484"/>
    <n v="25796"/>
    <n v="3"/>
    <n v="20"/>
    <n v="4"/>
    <n v="3"/>
    <n v="80"/>
    <n v="0"/>
    <x v="18"/>
    <n v="2"/>
    <n v="13"/>
    <n v="12"/>
    <n v="12"/>
    <n v="8"/>
  </r>
  <r>
    <x v="0"/>
    <x v="1"/>
    <x v="2"/>
    <s v="Ex-Employees"/>
    <x v="1"/>
    <x v="0"/>
    <s v="STAFF-147"/>
    <n v="147"/>
    <x v="1"/>
    <s v="Laboratory Technician"/>
    <x v="0"/>
    <s v="Yes"/>
    <s v="Y"/>
    <n v="3"/>
    <n v="-2"/>
    <n v="0"/>
    <n v="34"/>
    <n v="1"/>
    <n v="1"/>
    <n v="1"/>
    <n v="0"/>
    <n v="658"/>
    <n v="7"/>
    <s v="Bachelor's Degree"/>
    <n v="1"/>
    <n v="1"/>
    <n v="66"/>
    <n v="1"/>
    <n v="2"/>
    <n v="2"/>
    <n v="6074"/>
    <n v="22887"/>
    <n v="1"/>
    <n v="24"/>
    <n v="4"/>
    <n v="4"/>
    <n v="80"/>
    <n v="0"/>
    <x v="15"/>
    <n v="3"/>
    <n v="9"/>
    <n v="7"/>
    <n v="0"/>
    <n v="6"/>
  </r>
  <r>
    <x v="1"/>
    <x v="2"/>
    <x v="1"/>
    <s v="Current Employees"/>
    <x v="2"/>
    <x v="5"/>
    <s v="STAFF-148"/>
    <n v="148"/>
    <x v="0"/>
    <s v="Manager"/>
    <x v="0"/>
    <s v="Yes"/>
    <s v="Y"/>
    <n v="3"/>
    <n v="-2"/>
    <n v="0"/>
    <n v="54"/>
    <n v="0"/>
    <m/>
    <n v="0"/>
    <n v="1"/>
    <n v="142"/>
    <n v="26"/>
    <s v="Bachelor's Degree"/>
    <n v="1"/>
    <n v="4"/>
    <n v="30"/>
    <n v="4"/>
    <n v="4"/>
    <n v="4"/>
    <n v="17328"/>
    <n v="13871"/>
    <n v="2"/>
    <n v="12"/>
    <n v="3"/>
    <n v="3"/>
    <n v="80"/>
    <n v="0"/>
    <x v="18"/>
    <n v="3"/>
    <n v="5"/>
    <n v="3"/>
    <n v="4"/>
    <n v="4"/>
  </r>
  <r>
    <x v="1"/>
    <x v="0"/>
    <x v="4"/>
    <s v="Current Employees"/>
    <x v="1"/>
    <x v="0"/>
    <s v="STAFF-150"/>
    <n v="150"/>
    <x v="1"/>
    <s v="Laboratory Technician"/>
    <x v="1"/>
    <s v="No"/>
    <s v="Y"/>
    <n v="2"/>
    <n v="-2"/>
    <n v="0"/>
    <n v="24"/>
    <n v="0"/>
    <m/>
    <n v="0"/>
    <n v="1"/>
    <n v="1127"/>
    <n v="18"/>
    <s v="High School"/>
    <n v="1"/>
    <n v="2"/>
    <n v="52"/>
    <n v="3"/>
    <n v="1"/>
    <n v="2"/>
    <n v="2774"/>
    <n v="13257"/>
    <n v="0"/>
    <n v="12"/>
    <n v="3"/>
    <n v="3"/>
    <n v="80"/>
    <n v="1"/>
    <x v="3"/>
    <n v="3"/>
    <n v="5"/>
    <n v="3"/>
    <n v="1"/>
    <n v="2"/>
  </r>
  <r>
    <x v="1"/>
    <x v="0"/>
    <x v="2"/>
    <s v="Current Employees"/>
    <x v="1"/>
    <x v="0"/>
    <s v="STAFF-151"/>
    <n v="151"/>
    <x v="0"/>
    <s v="Research Scientist"/>
    <x v="2"/>
    <s v="No"/>
    <s v="Y"/>
    <n v="3"/>
    <n v="-2"/>
    <n v="0"/>
    <n v="34"/>
    <n v="0"/>
    <m/>
    <n v="0"/>
    <n v="1"/>
    <n v="1031"/>
    <n v="6"/>
    <s v="Master's Degree"/>
    <n v="1"/>
    <n v="3"/>
    <n v="45"/>
    <n v="2"/>
    <n v="2"/>
    <n v="2"/>
    <n v="4505"/>
    <n v="15000"/>
    <n v="6"/>
    <n v="15"/>
    <n v="3"/>
    <n v="3"/>
    <n v="80"/>
    <n v="1"/>
    <x v="4"/>
    <n v="3"/>
    <n v="1"/>
    <n v="0"/>
    <n v="0"/>
    <n v="0"/>
  </r>
  <r>
    <x v="1"/>
    <x v="0"/>
    <x v="0"/>
    <s v="Current Employees"/>
    <x v="0"/>
    <x v="0"/>
    <s v="STAFF-152"/>
    <n v="152"/>
    <x v="1"/>
    <s v="Sales Executive"/>
    <x v="0"/>
    <s v="No"/>
    <s v="Y"/>
    <n v="3"/>
    <n v="-2"/>
    <n v="0"/>
    <n v="37"/>
    <n v="0"/>
    <m/>
    <n v="0"/>
    <n v="1"/>
    <n v="1189"/>
    <n v="3"/>
    <s v="Bachelor's Degree"/>
    <n v="1"/>
    <n v="3"/>
    <n v="87"/>
    <n v="3"/>
    <n v="3"/>
    <n v="2"/>
    <n v="7428"/>
    <n v="14506"/>
    <n v="2"/>
    <n v="12"/>
    <n v="3"/>
    <n v="1"/>
    <n v="80"/>
    <n v="0"/>
    <x v="4"/>
    <n v="3"/>
    <n v="5"/>
    <n v="3"/>
    <n v="1"/>
    <n v="3"/>
  </r>
  <r>
    <x v="1"/>
    <x v="0"/>
    <x v="2"/>
    <s v="Current Employees"/>
    <x v="1"/>
    <x v="2"/>
    <s v="STAFF-153"/>
    <n v="153"/>
    <x v="0"/>
    <s v="Manager"/>
    <x v="0"/>
    <s v="No"/>
    <s v="Y"/>
    <n v="6"/>
    <n v="-2"/>
    <n v="0"/>
    <n v="34"/>
    <n v="0"/>
    <m/>
    <n v="0"/>
    <n v="1"/>
    <n v="1354"/>
    <n v="5"/>
    <s v="Bachelor's Degree"/>
    <n v="1"/>
    <n v="3"/>
    <n v="45"/>
    <n v="2"/>
    <n v="3"/>
    <n v="4"/>
    <n v="11631"/>
    <n v="5615"/>
    <n v="2"/>
    <n v="12"/>
    <n v="3"/>
    <n v="4"/>
    <n v="80"/>
    <n v="0"/>
    <x v="19"/>
    <n v="3"/>
    <n v="11"/>
    <n v="10"/>
    <n v="5"/>
    <n v="8"/>
  </r>
  <r>
    <x v="1"/>
    <x v="1"/>
    <x v="0"/>
    <s v="Current Employees"/>
    <x v="0"/>
    <x v="4"/>
    <s v="STAFF-154"/>
    <n v="154"/>
    <x v="0"/>
    <s v="Sales Executive"/>
    <x v="1"/>
    <s v="No"/>
    <s v="Y"/>
    <n v="6"/>
    <n v="-2"/>
    <n v="0"/>
    <n v="36"/>
    <n v="0"/>
    <m/>
    <n v="0"/>
    <n v="1"/>
    <n v="1467"/>
    <n v="11"/>
    <s v="Associates Degree"/>
    <n v="1"/>
    <n v="2"/>
    <n v="92"/>
    <n v="3"/>
    <n v="3"/>
    <n v="4"/>
    <n v="9738"/>
    <n v="22952"/>
    <n v="0"/>
    <n v="14"/>
    <n v="3"/>
    <n v="3"/>
    <n v="80"/>
    <n v="1"/>
    <x v="1"/>
    <n v="3"/>
    <n v="9"/>
    <n v="7"/>
    <n v="2"/>
    <n v="8"/>
  </r>
  <r>
    <x v="1"/>
    <x v="0"/>
    <x v="0"/>
    <s v="Current Employees"/>
    <x v="1"/>
    <x v="0"/>
    <s v="STAFF-155"/>
    <n v="155"/>
    <x v="0"/>
    <s v="Laboratory Technician"/>
    <x v="2"/>
    <s v="No"/>
    <s v="Y"/>
    <n v="2"/>
    <n v="-2"/>
    <n v="0"/>
    <n v="36"/>
    <n v="0"/>
    <m/>
    <n v="0"/>
    <n v="1"/>
    <n v="922"/>
    <n v="3"/>
    <s v="Associates Degree"/>
    <n v="1"/>
    <n v="1"/>
    <n v="39"/>
    <n v="3"/>
    <n v="1"/>
    <n v="2"/>
    <n v="2835"/>
    <n v="2561"/>
    <n v="5"/>
    <n v="22"/>
    <n v="4"/>
    <n v="1"/>
    <n v="80"/>
    <n v="1"/>
    <x v="2"/>
    <n v="3"/>
    <n v="1"/>
    <n v="0"/>
    <n v="0"/>
    <n v="0"/>
  </r>
  <r>
    <x v="1"/>
    <x v="1"/>
    <x v="0"/>
    <s v="Current Employees"/>
    <x v="0"/>
    <x v="0"/>
    <s v="STAFF-158"/>
    <n v="158"/>
    <x v="1"/>
    <s v="Manager"/>
    <x v="1"/>
    <s v="Yes"/>
    <s v="Y"/>
    <n v="3"/>
    <n v="-2"/>
    <n v="0"/>
    <n v="43"/>
    <n v="0"/>
    <m/>
    <n v="0"/>
    <n v="1"/>
    <n v="394"/>
    <n v="26"/>
    <s v="Associates Degree"/>
    <n v="1"/>
    <n v="3"/>
    <n v="92"/>
    <n v="3"/>
    <n v="4"/>
    <n v="2"/>
    <n v="16959"/>
    <n v="19494"/>
    <n v="1"/>
    <n v="12"/>
    <n v="3"/>
    <n v="4"/>
    <n v="80"/>
    <n v="2"/>
    <x v="25"/>
    <n v="4"/>
    <n v="25"/>
    <n v="12"/>
    <n v="4"/>
    <n v="12"/>
  </r>
  <r>
    <x v="1"/>
    <x v="1"/>
    <x v="2"/>
    <s v="Current Employees"/>
    <x v="1"/>
    <x v="0"/>
    <s v="STAFF-159"/>
    <n v="159"/>
    <x v="1"/>
    <s v="Research Scientist"/>
    <x v="2"/>
    <s v="No"/>
    <s v="Y"/>
    <n v="2"/>
    <n v="-2"/>
    <n v="0"/>
    <n v="30"/>
    <n v="0"/>
    <m/>
    <n v="0"/>
    <n v="1"/>
    <n v="1312"/>
    <n v="23"/>
    <s v="Bachelor's Degree"/>
    <n v="1"/>
    <n v="1"/>
    <n v="96"/>
    <n v="1"/>
    <n v="1"/>
    <n v="2"/>
    <n v="2613"/>
    <n v="22310"/>
    <n v="1"/>
    <n v="25"/>
    <n v="4"/>
    <n v="3"/>
    <n v="80"/>
    <n v="3"/>
    <x v="1"/>
    <n v="2"/>
    <n v="10"/>
    <n v="7"/>
    <n v="0"/>
    <n v="9"/>
  </r>
  <r>
    <x v="1"/>
    <x v="2"/>
    <x v="2"/>
    <s v="Current Employees"/>
    <x v="0"/>
    <x v="3"/>
    <s v="STAFF-160"/>
    <n v="160"/>
    <x v="1"/>
    <s v="Sales Executive"/>
    <x v="1"/>
    <s v="No"/>
    <s v="Y"/>
    <n v="2"/>
    <n v="-2"/>
    <n v="0"/>
    <n v="33"/>
    <n v="0"/>
    <m/>
    <n v="0"/>
    <n v="1"/>
    <n v="750"/>
    <n v="22"/>
    <s v="Associates Degree"/>
    <n v="1"/>
    <n v="3"/>
    <n v="95"/>
    <n v="3"/>
    <n v="2"/>
    <n v="3"/>
    <n v="6146"/>
    <n v="15480"/>
    <n v="0"/>
    <n v="13"/>
    <n v="3"/>
    <n v="1"/>
    <n v="80"/>
    <n v="1"/>
    <x v="0"/>
    <n v="4"/>
    <n v="7"/>
    <n v="7"/>
    <n v="0"/>
    <n v="7"/>
  </r>
  <r>
    <x v="0"/>
    <x v="0"/>
    <x v="3"/>
    <s v="Ex-Employees"/>
    <x v="1"/>
    <x v="0"/>
    <s v="STAFF-161"/>
    <n v="161"/>
    <x v="0"/>
    <s v="Research Scientist"/>
    <x v="1"/>
    <s v="Yes"/>
    <s v="Y"/>
    <n v="2"/>
    <n v="-2"/>
    <n v="0"/>
    <n v="56"/>
    <n v="1"/>
    <n v="1"/>
    <n v="1"/>
    <n v="0"/>
    <n v="441"/>
    <n v="14"/>
    <s v="Master's Degree"/>
    <n v="1"/>
    <n v="2"/>
    <n v="72"/>
    <n v="3"/>
    <n v="1"/>
    <n v="2"/>
    <n v="4963"/>
    <n v="4510"/>
    <n v="9"/>
    <n v="18"/>
    <n v="3"/>
    <n v="1"/>
    <n v="80"/>
    <n v="3"/>
    <x v="2"/>
    <n v="3"/>
    <n v="5"/>
    <n v="4"/>
    <n v="4"/>
    <n v="3"/>
  </r>
  <r>
    <x v="1"/>
    <x v="0"/>
    <x v="1"/>
    <s v="Current Employees"/>
    <x v="1"/>
    <x v="0"/>
    <s v="STAFF-162"/>
    <n v="162"/>
    <x v="1"/>
    <s v="Research Director"/>
    <x v="0"/>
    <s v="No"/>
    <s v="Y"/>
    <n v="5"/>
    <n v="-2"/>
    <n v="0"/>
    <n v="51"/>
    <n v="0"/>
    <m/>
    <n v="0"/>
    <n v="1"/>
    <n v="684"/>
    <n v="6"/>
    <s v="Bachelor's Degree"/>
    <n v="1"/>
    <n v="1"/>
    <n v="51"/>
    <n v="3"/>
    <n v="5"/>
    <n v="2"/>
    <n v="19537"/>
    <n v="6462"/>
    <n v="7"/>
    <n v="13"/>
    <n v="3"/>
    <n v="3"/>
    <n v="80"/>
    <n v="0"/>
    <x v="18"/>
    <n v="3"/>
    <n v="20"/>
    <n v="18"/>
    <n v="15"/>
    <n v="15"/>
  </r>
  <r>
    <x v="0"/>
    <x v="0"/>
    <x v="2"/>
    <s v="Ex-Employees"/>
    <x v="0"/>
    <x v="0"/>
    <s v="STAFF-163"/>
    <n v="163"/>
    <x v="1"/>
    <s v="Sales Executive"/>
    <x v="1"/>
    <s v="Yes"/>
    <s v="Y"/>
    <n v="3"/>
    <n v="-2"/>
    <n v="0"/>
    <n v="31"/>
    <n v="1"/>
    <n v="1"/>
    <n v="1"/>
    <n v="0"/>
    <n v="249"/>
    <n v="6"/>
    <s v="Master's Degree"/>
    <n v="1"/>
    <n v="2"/>
    <n v="76"/>
    <n v="1"/>
    <n v="2"/>
    <n v="2"/>
    <n v="6172"/>
    <n v="20739"/>
    <n v="4"/>
    <n v="18"/>
    <n v="3"/>
    <n v="2"/>
    <n v="80"/>
    <n v="0"/>
    <x v="4"/>
    <n v="2"/>
    <n v="7"/>
    <n v="7"/>
    <n v="7"/>
    <n v="7"/>
  </r>
  <r>
    <x v="1"/>
    <x v="0"/>
    <x v="2"/>
    <s v="Current Employees"/>
    <x v="1"/>
    <x v="1"/>
    <s v="STAFF-164"/>
    <n v="164"/>
    <x v="0"/>
    <s v="Research Scientist"/>
    <x v="1"/>
    <s v="No"/>
    <s v="Y"/>
    <n v="3"/>
    <n v="-2"/>
    <n v="0"/>
    <n v="26"/>
    <n v="0"/>
    <m/>
    <n v="0"/>
    <n v="1"/>
    <n v="841"/>
    <n v="6"/>
    <s v="Bachelor's Degree"/>
    <n v="1"/>
    <n v="3"/>
    <n v="46"/>
    <n v="2"/>
    <n v="1"/>
    <n v="3"/>
    <n v="2368"/>
    <n v="23300"/>
    <n v="1"/>
    <n v="19"/>
    <n v="3"/>
    <n v="3"/>
    <n v="80"/>
    <n v="0"/>
    <x v="7"/>
    <n v="2"/>
    <n v="5"/>
    <n v="4"/>
    <n v="4"/>
    <n v="3"/>
  </r>
  <r>
    <x v="0"/>
    <x v="0"/>
    <x v="3"/>
    <s v="Ex-Employees"/>
    <x v="1"/>
    <x v="2"/>
    <s v="STAFF-165"/>
    <n v="165"/>
    <x v="0"/>
    <s v="Healthcare Representative"/>
    <x v="1"/>
    <s v="No"/>
    <s v="Y"/>
    <n v="3"/>
    <n v="-2"/>
    <n v="0"/>
    <n v="58"/>
    <n v="1"/>
    <n v="1"/>
    <n v="1"/>
    <n v="0"/>
    <n v="147"/>
    <n v="23"/>
    <s v="Master's Degree"/>
    <n v="1"/>
    <n v="4"/>
    <n v="94"/>
    <n v="3"/>
    <n v="3"/>
    <n v="4"/>
    <n v="10312"/>
    <n v="3465"/>
    <n v="1"/>
    <n v="12"/>
    <n v="3"/>
    <n v="4"/>
    <n v="80"/>
    <n v="1"/>
    <x v="32"/>
    <n v="2"/>
    <n v="40"/>
    <n v="10"/>
    <n v="15"/>
    <n v="6"/>
  </r>
  <r>
    <x v="0"/>
    <x v="0"/>
    <x v="4"/>
    <s v="Ex-Employees"/>
    <x v="0"/>
    <x v="3"/>
    <s v="STAFF-167"/>
    <n v="167"/>
    <x v="1"/>
    <s v="Sales Representative"/>
    <x v="0"/>
    <s v="Yes"/>
    <s v="Y"/>
    <n v="2"/>
    <n v="-2"/>
    <n v="0"/>
    <n v="19"/>
    <n v="1"/>
    <n v="1"/>
    <n v="1"/>
    <n v="0"/>
    <n v="528"/>
    <n v="22"/>
    <s v="High School"/>
    <n v="1"/>
    <n v="4"/>
    <n v="50"/>
    <n v="3"/>
    <n v="1"/>
    <n v="3"/>
    <n v="1675"/>
    <n v="26820"/>
    <n v="1"/>
    <n v="19"/>
    <n v="3"/>
    <n v="4"/>
    <n v="80"/>
    <n v="0"/>
    <x v="11"/>
    <n v="2"/>
    <n v="0"/>
    <n v="0"/>
    <n v="0"/>
    <n v="0"/>
  </r>
  <r>
    <x v="1"/>
    <x v="0"/>
    <x v="4"/>
    <s v="Current Employees"/>
    <x v="1"/>
    <x v="4"/>
    <s v="STAFF-169"/>
    <n v="169"/>
    <x v="1"/>
    <s v="Laboratory Technician"/>
    <x v="1"/>
    <s v="No"/>
    <s v="Y"/>
    <n v="2"/>
    <n v="-2"/>
    <n v="0"/>
    <n v="22"/>
    <n v="0"/>
    <m/>
    <n v="0"/>
    <n v="1"/>
    <n v="594"/>
    <n v="2"/>
    <s v="High School"/>
    <n v="1"/>
    <n v="3"/>
    <n v="100"/>
    <n v="3"/>
    <n v="1"/>
    <n v="4"/>
    <n v="2523"/>
    <n v="19299"/>
    <n v="0"/>
    <n v="14"/>
    <n v="3"/>
    <n v="3"/>
    <n v="80"/>
    <n v="1"/>
    <x v="8"/>
    <n v="3"/>
    <n v="2"/>
    <n v="1"/>
    <n v="2"/>
    <n v="1"/>
  </r>
  <r>
    <x v="1"/>
    <x v="0"/>
    <x v="1"/>
    <s v="Current Employees"/>
    <x v="1"/>
    <x v="2"/>
    <s v="STAFF-170"/>
    <n v="170"/>
    <x v="0"/>
    <s v="Manufacturing Director"/>
    <x v="1"/>
    <s v="No"/>
    <s v="Y"/>
    <n v="2"/>
    <n v="-2"/>
    <n v="0"/>
    <n v="49"/>
    <n v="0"/>
    <m/>
    <n v="0"/>
    <n v="1"/>
    <n v="470"/>
    <n v="20"/>
    <s v="Master's Degree"/>
    <n v="1"/>
    <n v="3"/>
    <n v="96"/>
    <n v="3"/>
    <n v="2"/>
    <n v="1"/>
    <n v="6567"/>
    <n v="5549"/>
    <n v="1"/>
    <n v="14"/>
    <n v="3"/>
    <n v="3"/>
    <n v="80"/>
    <n v="0"/>
    <x v="28"/>
    <n v="2"/>
    <n v="15"/>
    <n v="11"/>
    <n v="5"/>
    <n v="11"/>
  </r>
  <r>
    <x v="1"/>
    <x v="1"/>
    <x v="0"/>
    <s v="Current Employees"/>
    <x v="1"/>
    <x v="2"/>
    <s v="STAFF-171"/>
    <n v="171"/>
    <x v="0"/>
    <s v="Research Scientist"/>
    <x v="0"/>
    <s v="No"/>
    <s v="Y"/>
    <n v="2"/>
    <n v="-2"/>
    <n v="0"/>
    <n v="43"/>
    <n v="0"/>
    <m/>
    <n v="0"/>
    <n v="1"/>
    <n v="957"/>
    <n v="28"/>
    <s v="Bachelor's Degree"/>
    <n v="1"/>
    <n v="2"/>
    <n v="72"/>
    <n v="4"/>
    <n v="1"/>
    <n v="3"/>
    <n v="4739"/>
    <n v="16090"/>
    <n v="4"/>
    <n v="12"/>
    <n v="3"/>
    <n v="4"/>
    <n v="80"/>
    <n v="0"/>
    <x v="33"/>
    <n v="3"/>
    <n v="3"/>
    <n v="2"/>
    <n v="1"/>
    <n v="2"/>
  </r>
  <r>
    <x v="1"/>
    <x v="1"/>
    <x v="1"/>
    <s v="Current Employees"/>
    <x v="0"/>
    <x v="3"/>
    <s v="STAFF-174"/>
    <n v="174"/>
    <x v="0"/>
    <s v="Sales Executive"/>
    <x v="0"/>
    <s v="No"/>
    <s v="Y"/>
    <n v="3"/>
    <n v="-2"/>
    <n v="0"/>
    <n v="50"/>
    <n v="0"/>
    <m/>
    <n v="0"/>
    <n v="1"/>
    <n v="809"/>
    <n v="12"/>
    <s v="Bachelor's Degree"/>
    <n v="1"/>
    <n v="3"/>
    <n v="77"/>
    <n v="3"/>
    <n v="3"/>
    <n v="4"/>
    <n v="9208"/>
    <n v="6645"/>
    <n v="4"/>
    <n v="11"/>
    <n v="3"/>
    <n v="4"/>
    <n v="80"/>
    <n v="0"/>
    <x v="28"/>
    <n v="3"/>
    <n v="2"/>
    <n v="2"/>
    <n v="2"/>
    <n v="1"/>
  </r>
  <r>
    <x v="0"/>
    <x v="0"/>
    <x v="2"/>
    <s v="Ex-Employees"/>
    <x v="0"/>
    <x v="0"/>
    <s v="STAFF-175"/>
    <n v="175"/>
    <x v="0"/>
    <s v="Sales Executive"/>
    <x v="1"/>
    <s v="Yes"/>
    <s v="Y"/>
    <n v="2"/>
    <n v="-2"/>
    <n v="0"/>
    <n v="31"/>
    <n v="1"/>
    <n v="1"/>
    <n v="1"/>
    <n v="0"/>
    <n v="542"/>
    <n v="20"/>
    <s v="Bachelor's Degree"/>
    <n v="1"/>
    <n v="2"/>
    <n v="71"/>
    <n v="1"/>
    <n v="2"/>
    <n v="2"/>
    <n v="4559"/>
    <n v="24788"/>
    <n v="3"/>
    <n v="11"/>
    <n v="3"/>
    <n v="3"/>
    <n v="80"/>
    <n v="1"/>
    <x v="21"/>
    <n v="3"/>
    <n v="2"/>
    <n v="2"/>
    <n v="2"/>
    <n v="2"/>
  </r>
  <r>
    <x v="1"/>
    <x v="0"/>
    <x v="0"/>
    <s v="Current Employees"/>
    <x v="0"/>
    <x v="0"/>
    <s v="STAFF-176"/>
    <n v="176"/>
    <x v="1"/>
    <s v="Sales Executive"/>
    <x v="2"/>
    <s v="Yes"/>
    <s v="Y"/>
    <n v="2"/>
    <n v="-2"/>
    <n v="0"/>
    <n v="41"/>
    <n v="0"/>
    <m/>
    <n v="0"/>
    <n v="1"/>
    <n v="802"/>
    <n v="9"/>
    <s v="High School"/>
    <n v="1"/>
    <n v="3"/>
    <n v="96"/>
    <n v="3"/>
    <n v="3"/>
    <n v="2"/>
    <n v="8189"/>
    <n v="21196"/>
    <n v="3"/>
    <n v="13"/>
    <n v="3"/>
    <n v="3"/>
    <n v="80"/>
    <n v="1"/>
    <x v="4"/>
    <n v="3"/>
    <n v="9"/>
    <n v="7"/>
    <n v="0"/>
    <n v="7"/>
  </r>
  <r>
    <x v="1"/>
    <x v="0"/>
    <x v="2"/>
    <s v="Current Employees"/>
    <x v="2"/>
    <x v="0"/>
    <s v="STAFF-177"/>
    <n v="177"/>
    <x v="0"/>
    <s v="Human Resources"/>
    <x v="1"/>
    <s v="No"/>
    <s v="Y"/>
    <n v="3"/>
    <n v="-2"/>
    <n v="0"/>
    <n v="26"/>
    <n v="0"/>
    <m/>
    <n v="0"/>
    <n v="1"/>
    <n v="1355"/>
    <n v="25"/>
    <s v="High School"/>
    <n v="1"/>
    <n v="3"/>
    <n v="61"/>
    <n v="3"/>
    <n v="1"/>
    <n v="2"/>
    <n v="2942"/>
    <n v="8916"/>
    <n v="1"/>
    <n v="23"/>
    <n v="4"/>
    <n v="4"/>
    <n v="80"/>
    <n v="1"/>
    <x v="0"/>
    <n v="3"/>
    <n v="8"/>
    <n v="7"/>
    <n v="5"/>
    <n v="7"/>
  </r>
  <r>
    <x v="1"/>
    <x v="0"/>
    <x v="0"/>
    <s v="Current Employees"/>
    <x v="1"/>
    <x v="2"/>
    <s v="STAFF-178"/>
    <n v="178"/>
    <x v="1"/>
    <s v="Manufacturing Director"/>
    <x v="2"/>
    <s v="No"/>
    <s v="Y"/>
    <n v="0"/>
    <n v="-2"/>
    <n v="0"/>
    <n v="36"/>
    <n v="0"/>
    <m/>
    <n v="0"/>
    <n v="1"/>
    <n v="216"/>
    <n v="6"/>
    <s v="Associates Degree"/>
    <n v="1"/>
    <n v="2"/>
    <n v="84"/>
    <n v="3"/>
    <n v="2"/>
    <n v="3"/>
    <n v="4941"/>
    <n v="2819"/>
    <n v="6"/>
    <n v="20"/>
    <n v="4"/>
    <n v="4"/>
    <n v="80"/>
    <n v="2"/>
    <x v="2"/>
    <n v="3"/>
    <n v="3"/>
    <n v="2"/>
    <n v="0"/>
    <n v="1"/>
  </r>
  <r>
    <x v="0"/>
    <x v="1"/>
    <x v="1"/>
    <s v="Ex-Employees"/>
    <x v="1"/>
    <x v="0"/>
    <s v="STAFF-179"/>
    <n v="179"/>
    <x v="1"/>
    <s v="Manufacturing Director"/>
    <x v="0"/>
    <s v="No"/>
    <s v="Y"/>
    <n v="2"/>
    <n v="-2"/>
    <n v="0"/>
    <n v="51"/>
    <n v="1"/>
    <n v="1"/>
    <n v="1"/>
    <n v="0"/>
    <n v="1150"/>
    <n v="8"/>
    <s v="Master's Degree"/>
    <n v="1"/>
    <n v="1"/>
    <n v="53"/>
    <n v="1"/>
    <n v="3"/>
    <n v="2"/>
    <n v="10650"/>
    <n v="25150"/>
    <n v="2"/>
    <n v="15"/>
    <n v="3"/>
    <n v="4"/>
    <n v="80"/>
    <n v="0"/>
    <x v="33"/>
    <n v="3"/>
    <n v="4"/>
    <n v="2"/>
    <n v="0"/>
    <n v="3"/>
  </r>
  <r>
    <x v="1"/>
    <x v="0"/>
    <x v="0"/>
    <s v="Current Employees"/>
    <x v="0"/>
    <x v="0"/>
    <s v="STAFF-182"/>
    <n v="182"/>
    <x v="0"/>
    <s v="Sales Executive"/>
    <x v="1"/>
    <s v="No"/>
    <s v="Y"/>
    <n v="1"/>
    <n v="-2"/>
    <n v="0"/>
    <n v="39"/>
    <n v="0"/>
    <m/>
    <n v="0"/>
    <n v="1"/>
    <n v="1329"/>
    <n v="4"/>
    <s v="Master's Degree"/>
    <n v="1"/>
    <n v="4"/>
    <n v="47"/>
    <n v="2"/>
    <n v="2"/>
    <n v="2"/>
    <n v="5902"/>
    <n v="14590"/>
    <n v="4"/>
    <n v="14"/>
    <n v="3"/>
    <n v="3"/>
    <n v="80"/>
    <n v="1"/>
    <x v="6"/>
    <n v="4"/>
    <n v="15"/>
    <n v="11"/>
    <n v="5"/>
    <n v="9"/>
  </r>
  <r>
    <x v="1"/>
    <x v="0"/>
    <x v="2"/>
    <s v="Current Employees"/>
    <x v="0"/>
    <x v="0"/>
    <s v="STAFF-183"/>
    <n v="183"/>
    <x v="1"/>
    <s v="Sales Executive"/>
    <x v="1"/>
    <s v="No"/>
    <s v="Y"/>
    <n v="3"/>
    <n v="-2"/>
    <n v="0"/>
    <n v="25"/>
    <n v="0"/>
    <m/>
    <n v="0"/>
    <n v="1"/>
    <n v="959"/>
    <n v="28"/>
    <s v="Bachelor's Degree"/>
    <n v="1"/>
    <n v="1"/>
    <n v="41"/>
    <n v="2"/>
    <n v="2"/>
    <n v="2"/>
    <n v="8639"/>
    <n v="24835"/>
    <n v="2"/>
    <n v="18"/>
    <n v="3"/>
    <n v="4"/>
    <n v="80"/>
    <n v="0"/>
    <x v="3"/>
    <n v="3"/>
    <n v="2"/>
    <n v="2"/>
    <n v="2"/>
    <n v="2"/>
  </r>
  <r>
    <x v="1"/>
    <x v="0"/>
    <x v="2"/>
    <s v="Current Employees"/>
    <x v="2"/>
    <x v="5"/>
    <s v="STAFF-184"/>
    <n v="184"/>
    <x v="1"/>
    <s v="Human Resources"/>
    <x v="1"/>
    <s v="Yes"/>
    <s v="Y"/>
    <n v="2"/>
    <n v="-2"/>
    <n v="0"/>
    <n v="30"/>
    <n v="0"/>
    <m/>
    <n v="0"/>
    <n v="1"/>
    <n v="1240"/>
    <n v="9"/>
    <s v="Bachelor's Degree"/>
    <n v="1"/>
    <n v="3"/>
    <n v="48"/>
    <n v="3"/>
    <n v="2"/>
    <n v="4"/>
    <n v="6347"/>
    <n v="13982"/>
    <n v="0"/>
    <n v="19"/>
    <n v="3"/>
    <n v="4"/>
    <n v="80"/>
    <n v="0"/>
    <x v="4"/>
    <n v="1"/>
    <n v="11"/>
    <n v="9"/>
    <n v="4"/>
    <n v="7"/>
  </r>
  <r>
    <x v="0"/>
    <x v="0"/>
    <x v="2"/>
    <s v="Ex-Employees"/>
    <x v="1"/>
    <x v="2"/>
    <s v="STAFF-190"/>
    <n v="190"/>
    <x v="0"/>
    <s v="Laboratory Technician"/>
    <x v="0"/>
    <s v="No"/>
    <s v="Y"/>
    <n v="2"/>
    <n v="-2"/>
    <n v="0"/>
    <n v="32"/>
    <n v="1"/>
    <n v="1"/>
    <n v="1"/>
    <n v="0"/>
    <n v="1033"/>
    <n v="9"/>
    <s v="Bachelor's Degree"/>
    <n v="1"/>
    <n v="1"/>
    <n v="41"/>
    <n v="3"/>
    <n v="1"/>
    <n v="1"/>
    <n v="4200"/>
    <n v="10224"/>
    <n v="7"/>
    <n v="22"/>
    <n v="4"/>
    <n v="1"/>
    <n v="80"/>
    <n v="0"/>
    <x v="1"/>
    <n v="4"/>
    <n v="5"/>
    <n v="4"/>
    <n v="0"/>
    <n v="4"/>
  </r>
  <r>
    <x v="1"/>
    <x v="0"/>
    <x v="1"/>
    <s v="Current Employees"/>
    <x v="1"/>
    <x v="2"/>
    <s v="STAFF-192"/>
    <n v="192"/>
    <x v="1"/>
    <s v="Research Scientist"/>
    <x v="0"/>
    <s v="No"/>
    <s v="Y"/>
    <n v="2"/>
    <n v="-2"/>
    <n v="0"/>
    <n v="45"/>
    <n v="0"/>
    <m/>
    <n v="0"/>
    <n v="1"/>
    <n v="1316"/>
    <n v="29"/>
    <s v="Bachelor's Degree"/>
    <n v="1"/>
    <n v="3"/>
    <n v="83"/>
    <n v="3"/>
    <n v="1"/>
    <n v="4"/>
    <n v="3452"/>
    <n v="9752"/>
    <n v="5"/>
    <n v="13"/>
    <n v="3"/>
    <n v="2"/>
    <n v="80"/>
    <n v="0"/>
    <x v="15"/>
    <n v="2"/>
    <n v="6"/>
    <n v="5"/>
    <n v="0"/>
    <n v="3"/>
  </r>
  <r>
    <x v="1"/>
    <x v="0"/>
    <x v="0"/>
    <s v="Current Employees"/>
    <x v="1"/>
    <x v="4"/>
    <s v="STAFF-193"/>
    <n v="193"/>
    <x v="0"/>
    <s v="Research Scientist"/>
    <x v="0"/>
    <s v="Yes"/>
    <s v="Y"/>
    <n v="2"/>
    <n v="-2"/>
    <n v="0"/>
    <n v="38"/>
    <n v="0"/>
    <m/>
    <n v="0"/>
    <n v="1"/>
    <n v="364"/>
    <n v="3"/>
    <s v="Doctoral Degree"/>
    <n v="1"/>
    <n v="4"/>
    <n v="32"/>
    <n v="3"/>
    <n v="2"/>
    <n v="3"/>
    <n v="4317"/>
    <n v="2302"/>
    <n v="3"/>
    <n v="20"/>
    <n v="4"/>
    <n v="2"/>
    <n v="80"/>
    <n v="0"/>
    <x v="16"/>
    <n v="3"/>
    <n v="3"/>
    <n v="2"/>
    <n v="2"/>
    <n v="2"/>
  </r>
  <r>
    <x v="1"/>
    <x v="0"/>
    <x v="2"/>
    <s v="Current Employees"/>
    <x v="1"/>
    <x v="0"/>
    <s v="STAFF-194"/>
    <n v="194"/>
    <x v="0"/>
    <s v="Research Scientist"/>
    <x v="0"/>
    <s v="No"/>
    <s v="Y"/>
    <n v="4"/>
    <n v="-2"/>
    <n v="0"/>
    <n v="30"/>
    <n v="0"/>
    <m/>
    <n v="0"/>
    <n v="1"/>
    <n v="438"/>
    <n v="18"/>
    <s v="Bachelor's Degree"/>
    <n v="1"/>
    <n v="1"/>
    <n v="75"/>
    <n v="3"/>
    <n v="1"/>
    <n v="2"/>
    <n v="2632"/>
    <n v="23910"/>
    <n v="1"/>
    <n v="14"/>
    <n v="3"/>
    <n v="3"/>
    <n v="80"/>
    <n v="0"/>
    <x v="7"/>
    <n v="2"/>
    <n v="5"/>
    <n v="4"/>
    <n v="0"/>
    <n v="4"/>
  </r>
  <r>
    <x v="1"/>
    <x v="1"/>
    <x v="2"/>
    <s v="Current Employees"/>
    <x v="0"/>
    <x v="2"/>
    <s v="STAFF-195"/>
    <n v="195"/>
    <x v="1"/>
    <s v="Sales Executive"/>
    <x v="2"/>
    <s v="No"/>
    <s v="Y"/>
    <n v="2"/>
    <n v="-2"/>
    <n v="0"/>
    <n v="32"/>
    <n v="0"/>
    <m/>
    <n v="0"/>
    <n v="1"/>
    <n v="689"/>
    <n v="9"/>
    <s v="Associates Degree"/>
    <n v="1"/>
    <n v="4"/>
    <n v="35"/>
    <n v="1"/>
    <n v="2"/>
    <n v="4"/>
    <n v="4668"/>
    <n v="22812"/>
    <n v="0"/>
    <n v="17"/>
    <n v="3"/>
    <n v="4"/>
    <n v="80"/>
    <n v="3"/>
    <x v="15"/>
    <n v="4"/>
    <n v="8"/>
    <n v="7"/>
    <n v="0"/>
    <n v="7"/>
  </r>
  <r>
    <x v="1"/>
    <x v="0"/>
    <x v="2"/>
    <s v="Current Employees"/>
    <x v="1"/>
    <x v="4"/>
    <s v="STAFF-197"/>
    <n v="197"/>
    <x v="0"/>
    <s v="Research Scientist"/>
    <x v="2"/>
    <s v="No"/>
    <s v="Y"/>
    <n v="3"/>
    <n v="-2"/>
    <n v="0"/>
    <n v="30"/>
    <n v="0"/>
    <m/>
    <n v="0"/>
    <n v="1"/>
    <n v="201"/>
    <n v="5"/>
    <s v="Bachelor's Degree"/>
    <n v="1"/>
    <n v="4"/>
    <n v="84"/>
    <n v="3"/>
    <n v="1"/>
    <n v="4"/>
    <n v="3204"/>
    <n v="10415"/>
    <n v="5"/>
    <n v="14"/>
    <n v="3"/>
    <n v="4"/>
    <n v="80"/>
    <n v="1"/>
    <x v="0"/>
    <n v="3"/>
    <n v="3"/>
    <n v="2"/>
    <n v="2"/>
    <n v="2"/>
  </r>
  <r>
    <x v="1"/>
    <x v="0"/>
    <x v="2"/>
    <s v="Current Employees"/>
    <x v="1"/>
    <x v="2"/>
    <s v="STAFF-198"/>
    <n v="198"/>
    <x v="1"/>
    <s v="Laboratory Technician"/>
    <x v="0"/>
    <s v="No"/>
    <s v="Y"/>
    <n v="3"/>
    <n v="-2"/>
    <n v="0"/>
    <n v="30"/>
    <n v="0"/>
    <m/>
    <n v="0"/>
    <n v="1"/>
    <n v="1427"/>
    <n v="2"/>
    <s v="High School"/>
    <n v="1"/>
    <n v="2"/>
    <n v="35"/>
    <n v="2"/>
    <n v="1"/>
    <n v="4"/>
    <n v="2720"/>
    <n v="11162"/>
    <n v="0"/>
    <n v="13"/>
    <n v="3"/>
    <n v="4"/>
    <n v="80"/>
    <n v="0"/>
    <x v="3"/>
    <n v="3"/>
    <n v="5"/>
    <n v="3"/>
    <n v="1"/>
    <n v="2"/>
  </r>
  <r>
    <x v="1"/>
    <x v="1"/>
    <x v="0"/>
    <s v="Current Employees"/>
    <x v="1"/>
    <x v="0"/>
    <s v="STAFF-199"/>
    <n v="199"/>
    <x v="1"/>
    <s v="Manager"/>
    <x v="2"/>
    <s v="No"/>
    <s v="Y"/>
    <n v="2"/>
    <n v="-2"/>
    <n v="0"/>
    <n v="41"/>
    <n v="0"/>
    <m/>
    <n v="0"/>
    <n v="1"/>
    <n v="857"/>
    <n v="10"/>
    <s v="Bachelor's Degree"/>
    <n v="1"/>
    <n v="4"/>
    <n v="91"/>
    <n v="2"/>
    <n v="4"/>
    <n v="2"/>
    <n v="17181"/>
    <n v="12888"/>
    <n v="4"/>
    <n v="13"/>
    <n v="3"/>
    <n v="2"/>
    <n v="80"/>
    <n v="1"/>
    <x v="24"/>
    <n v="2"/>
    <n v="7"/>
    <n v="6"/>
    <n v="7"/>
    <n v="7"/>
  </r>
  <r>
    <x v="1"/>
    <x v="0"/>
    <x v="0"/>
    <s v="Current Employees"/>
    <x v="1"/>
    <x v="0"/>
    <s v="STAFF-200"/>
    <n v="200"/>
    <x v="1"/>
    <s v="Laboratory Technician"/>
    <x v="1"/>
    <s v="No"/>
    <s v="Y"/>
    <n v="2"/>
    <n v="-2"/>
    <n v="0"/>
    <n v="41"/>
    <n v="0"/>
    <m/>
    <n v="0"/>
    <n v="1"/>
    <n v="933"/>
    <n v="9"/>
    <s v="Master's Degree"/>
    <n v="1"/>
    <n v="3"/>
    <n v="94"/>
    <n v="3"/>
    <n v="1"/>
    <n v="2"/>
    <n v="2238"/>
    <n v="6961"/>
    <n v="2"/>
    <n v="21"/>
    <n v="4"/>
    <n v="4"/>
    <n v="80"/>
    <n v="1"/>
    <x v="2"/>
    <n v="3"/>
    <n v="5"/>
    <n v="0"/>
    <n v="1"/>
    <n v="4"/>
  </r>
  <r>
    <x v="1"/>
    <x v="0"/>
    <x v="4"/>
    <s v="Current Employees"/>
    <x v="1"/>
    <x v="2"/>
    <s v="STAFF-201"/>
    <n v="201"/>
    <x v="0"/>
    <s v="Laboratory Technician"/>
    <x v="0"/>
    <s v="No"/>
    <s v="Y"/>
    <n v="3"/>
    <n v="-2"/>
    <n v="0"/>
    <n v="19"/>
    <n v="0"/>
    <m/>
    <n v="0"/>
    <n v="1"/>
    <n v="1181"/>
    <n v="3"/>
    <s v="High School"/>
    <n v="1"/>
    <n v="2"/>
    <n v="79"/>
    <n v="3"/>
    <n v="1"/>
    <n v="3"/>
    <n v="1483"/>
    <n v="16102"/>
    <n v="1"/>
    <n v="14"/>
    <n v="3"/>
    <n v="4"/>
    <n v="80"/>
    <n v="0"/>
    <x v="5"/>
    <n v="3"/>
    <n v="1"/>
    <n v="0"/>
    <n v="0"/>
    <n v="0"/>
  </r>
  <r>
    <x v="1"/>
    <x v="1"/>
    <x v="0"/>
    <s v="Current Employees"/>
    <x v="1"/>
    <x v="2"/>
    <s v="STAFF-202"/>
    <n v="202"/>
    <x v="0"/>
    <s v="Research Scientist"/>
    <x v="2"/>
    <s v="No"/>
    <s v="Y"/>
    <n v="2"/>
    <n v="-2"/>
    <n v="0"/>
    <n v="40"/>
    <n v="0"/>
    <m/>
    <n v="0"/>
    <n v="1"/>
    <n v="1395"/>
    <n v="26"/>
    <s v="Bachelor's Degree"/>
    <n v="1"/>
    <n v="2"/>
    <n v="54"/>
    <n v="3"/>
    <n v="2"/>
    <n v="3"/>
    <n v="5605"/>
    <n v="8504"/>
    <n v="1"/>
    <n v="11"/>
    <n v="3"/>
    <n v="1"/>
    <n v="80"/>
    <n v="1"/>
    <x v="26"/>
    <n v="3"/>
    <n v="20"/>
    <n v="7"/>
    <n v="2"/>
    <n v="13"/>
  </r>
  <r>
    <x v="1"/>
    <x v="0"/>
    <x v="0"/>
    <s v="Current Employees"/>
    <x v="0"/>
    <x v="3"/>
    <s v="STAFF-204"/>
    <n v="204"/>
    <x v="1"/>
    <s v="Sales Executive"/>
    <x v="1"/>
    <s v="No"/>
    <s v="Y"/>
    <n v="3"/>
    <n v="-2"/>
    <n v="0"/>
    <n v="35"/>
    <n v="0"/>
    <m/>
    <n v="0"/>
    <n v="1"/>
    <n v="662"/>
    <n v="1"/>
    <s v="Doctoral Degree"/>
    <n v="1"/>
    <n v="3"/>
    <n v="94"/>
    <n v="3"/>
    <n v="3"/>
    <n v="3"/>
    <n v="7295"/>
    <n v="11439"/>
    <n v="1"/>
    <n v="13"/>
    <n v="3"/>
    <n v="1"/>
    <n v="80"/>
    <n v="2"/>
    <x v="1"/>
    <n v="3"/>
    <n v="10"/>
    <n v="8"/>
    <n v="0"/>
    <n v="6"/>
  </r>
  <r>
    <x v="1"/>
    <x v="0"/>
    <x v="1"/>
    <s v="Current Employees"/>
    <x v="0"/>
    <x v="3"/>
    <s v="STAFF-205"/>
    <n v="205"/>
    <x v="1"/>
    <s v="Sales Representative"/>
    <x v="1"/>
    <s v="Yes"/>
    <s v="Y"/>
    <n v="3"/>
    <n v="-2"/>
    <n v="0"/>
    <n v="53"/>
    <n v="0"/>
    <m/>
    <n v="0"/>
    <n v="1"/>
    <n v="1436"/>
    <n v="6"/>
    <s v="Associates Degree"/>
    <n v="1"/>
    <n v="2"/>
    <n v="34"/>
    <n v="3"/>
    <n v="2"/>
    <n v="3"/>
    <n v="2306"/>
    <n v="16047"/>
    <n v="2"/>
    <n v="20"/>
    <n v="4"/>
    <n v="4"/>
    <n v="80"/>
    <n v="1"/>
    <x v="10"/>
    <n v="1"/>
    <n v="7"/>
    <n v="7"/>
    <n v="4"/>
    <n v="5"/>
  </r>
  <r>
    <x v="1"/>
    <x v="0"/>
    <x v="1"/>
    <s v="Current Employees"/>
    <x v="1"/>
    <x v="0"/>
    <s v="STAFF-206"/>
    <n v="206"/>
    <x v="1"/>
    <s v="Laboratory Technician"/>
    <x v="2"/>
    <s v="No"/>
    <s v="Y"/>
    <n v="2"/>
    <n v="-2"/>
    <n v="0"/>
    <n v="45"/>
    <n v="0"/>
    <m/>
    <n v="0"/>
    <n v="1"/>
    <n v="194"/>
    <n v="9"/>
    <s v="Bachelor's Degree"/>
    <n v="1"/>
    <n v="2"/>
    <n v="60"/>
    <n v="3"/>
    <n v="2"/>
    <n v="2"/>
    <n v="2348"/>
    <n v="10901"/>
    <n v="8"/>
    <n v="18"/>
    <n v="3"/>
    <n v="3"/>
    <n v="80"/>
    <n v="1"/>
    <x v="26"/>
    <n v="1"/>
    <n v="17"/>
    <n v="9"/>
    <n v="0"/>
    <n v="15"/>
  </r>
  <r>
    <x v="1"/>
    <x v="1"/>
    <x v="2"/>
    <s v="Current Employees"/>
    <x v="0"/>
    <x v="3"/>
    <s v="STAFF-207"/>
    <n v="207"/>
    <x v="0"/>
    <s v="Sales Executive"/>
    <x v="0"/>
    <s v="No"/>
    <s v="Y"/>
    <n v="2"/>
    <n v="-2"/>
    <n v="0"/>
    <n v="32"/>
    <n v="0"/>
    <m/>
    <n v="0"/>
    <n v="1"/>
    <n v="967"/>
    <n v="8"/>
    <s v="Bachelor's Degree"/>
    <n v="1"/>
    <n v="2"/>
    <n v="43"/>
    <n v="3"/>
    <n v="3"/>
    <n v="4"/>
    <n v="8998"/>
    <n v="15589"/>
    <n v="1"/>
    <n v="14"/>
    <n v="3"/>
    <n v="4"/>
    <n v="80"/>
    <n v="0"/>
    <x v="15"/>
    <n v="3"/>
    <n v="9"/>
    <n v="8"/>
    <n v="3"/>
    <n v="7"/>
  </r>
  <r>
    <x v="1"/>
    <x v="2"/>
    <x v="2"/>
    <s v="Current Employees"/>
    <x v="1"/>
    <x v="4"/>
    <s v="STAFF-208"/>
    <n v="208"/>
    <x v="1"/>
    <s v="Manufacturing Director"/>
    <x v="1"/>
    <s v="No"/>
    <s v="Y"/>
    <n v="1"/>
    <n v="-2"/>
    <n v="0"/>
    <n v="29"/>
    <n v="0"/>
    <m/>
    <n v="0"/>
    <n v="1"/>
    <n v="1496"/>
    <n v="1"/>
    <s v="High School"/>
    <n v="1"/>
    <n v="4"/>
    <n v="41"/>
    <n v="3"/>
    <n v="2"/>
    <n v="4"/>
    <n v="4319"/>
    <n v="26283"/>
    <n v="1"/>
    <n v="13"/>
    <n v="3"/>
    <n v="1"/>
    <n v="80"/>
    <n v="1"/>
    <x v="1"/>
    <n v="3"/>
    <n v="10"/>
    <n v="7"/>
    <n v="0"/>
    <n v="9"/>
  </r>
  <r>
    <x v="1"/>
    <x v="0"/>
    <x v="1"/>
    <s v="Current Employees"/>
    <x v="1"/>
    <x v="2"/>
    <s v="STAFF-211"/>
    <n v="211"/>
    <x v="1"/>
    <s v="Manufacturing Director"/>
    <x v="1"/>
    <s v="No"/>
    <s v="Y"/>
    <n v="2"/>
    <n v="-2"/>
    <n v="0"/>
    <n v="51"/>
    <n v="0"/>
    <m/>
    <n v="0"/>
    <n v="1"/>
    <n v="1169"/>
    <n v="7"/>
    <s v="Master's Degree"/>
    <n v="1"/>
    <n v="2"/>
    <n v="34"/>
    <n v="2"/>
    <n v="2"/>
    <n v="3"/>
    <n v="6132"/>
    <n v="13983"/>
    <n v="2"/>
    <n v="17"/>
    <n v="3"/>
    <n v="3"/>
    <n v="80"/>
    <n v="0"/>
    <x v="1"/>
    <n v="3"/>
    <n v="1"/>
    <n v="0"/>
    <n v="0"/>
    <n v="0"/>
  </r>
  <r>
    <x v="1"/>
    <x v="0"/>
    <x v="3"/>
    <s v="Current Employees"/>
    <x v="1"/>
    <x v="2"/>
    <s v="STAFF-214"/>
    <n v="214"/>
    <x v="0"/>
    <s v="Research Scientist"/>
    <x v="1"/>
    <s v="Yes"/>
    <s v="Y"/>
    <n v="3"/>
    <n v="-2"/>
    <n v="0"/>
    <n v="58"/>
    <n v="0"/>
    <m/>
    <n v="0"/>
    <n v="1"/>
    <n v="1145"/>
    <n v="9"/>
    <s v="Bachelor's Degree"/>
    <n v="1"/>
    <n v="2"/>
    <n v="75"/>
    <n v="2"/>
    <n v="1"/>
    <n v="3"/>
    <n v="3346"/>
    <n v="11873"/>
    <n v="4"/>
    <n v="20"/>
    <n v="4"/>
    <n v="2"/>
    <n v="80"/>
    <n v="1"/>
    <x v="15"/>
    <n v="2"/>
    <n v="1"/>
    <n v="0"/>
    <n v="0"/>
    <n v="0"/>
  </r>
  <r>
    <x v="1"/>
    <x v="0"/>
    <x v="0"/>
    <s v="Current Employees"/>
    <x v="0"/>
    <x v="3"/>
    <s v="STAFF-215"/>
    <n v="215"/>
    <x v="1"/>
    <s v="Sales Executive"/>
    <x v="1"/>
    <s v="No"/>
    <s v="Y"/>
    <n v="2"/>
    <n v="-2"/>
    <n v="0"/>
    <n v="40"/>
    <n v="0"/>
    <m/>
    <n v="0"/>
    <n v="1"/>
    <n v="630"/>
    <n v="4"/>
    <s v="Master's Degree"/>
    <n v="1"/>
    <n v="3"/>
    <n v="67"/>
    <n v="2"/>
    <n v="3"/>
    <n v="4"/>
    <n v="10855"/>
    <n v="8552"/>
    <n v="7"/>
    <n v="11"/>
    <n v="3"/>
    <n v="1"/>
    <n v="80"/>
    <n v="1"/>
    <x v="20"/>
    <n v="2"/>
    <n v="12"/>
    <n v="11"/>
    <n v="2"/>
    <n v="11"/>
  </r>
  <r>
    <x v="1"/>
    <x v="1"/>
    <x v="2"/>
    <s v="Current Employees"/>
    <x v="0"/>
    <x v="3"/>
    <s v="STAFF-216"/>
    <n v="216"/>
    <x v="0"/>
    <s v="Sales Representative"/>
    <x v="1"/>
    <s v="No"/>
    <s v="Y"/>
    <n v="3"/>
    <n v="-2"/>
    <n v="0"/>
    <n v="34"/>
    <n v="0"/>
    <m/>
    <n v="0"/>
    <n v="1"/>
    <n v="303"/>
    <n v="2"/>
    <s v="Master's Degree"/>
    <n v="1"/>
    <n v="3"/>
    <n v="75"/>
    <n v="3"/>
    <n v="1"/>
    <n v="3"/>
    <n v="2231"/>
    <n v="11314"/>
    <n v="6"/>
    <n v="18"/>
    <n v="3"/>
    <n v="4"/>
    <n v="80"/>
    <n v="1"/>
    <x v="3"/>
    <n v="3"/>
    <n v="4"/>
    <n v="3"/>
    <n v="1"/>
    <n v="2"/>
  </r>
  <r>
    <x v="1"/>
    <x v="0"/>
    <x v="4"/>
    <s v="Current Employees"/>
    <x v="1"/>
    <x v="2"/>
    <s v="STAFF-217"/>
    <n v="217"/>
    <x v="1"/>
    <s v="Research Scientist"/>
    <x v="1"/>
    <s v="No"/>
    <s v="Y"/>
    <n v="6"/>
    <n v="-2"/>
    <n v="0"/>
    <n v="22"/>
    <n v="0"/>
    <m/>
    <n v="0"/>
    <n v="1"/>
    <n v="1256"/>
    <n v="19"/>
    <s v="High School"/>
    <n v="1"/>
    <n v="3"/>
    <n v="80"/>
    <n v="3"/>
    <n v="1"/>
    <n v="4"/>
    <n v="2323"/>
    <n v="11992"/>
    <n v="1"/>
    <n v="24"/>
    <n v="4"/>
    <n v="1"/>
    <n v="80"/>
    <n v="2"/>
    <x v="17"/>
    <n v="3"/>
    <n v="2"/>
    <n v="2"/>
    <n v="2"/>
    <n v="2"/>
  </r>
  <r>
    <x v="1"/>
    <x v="2"/>
    <x v="2"/>
    <s v="Current Employees"/>
    <x v="1"/>
    <x v="2"/>
    <s v="STAFF-218"/>
    <n v="218"/>
    <x v="1"/>
    <s v="Research Scientist"/>
    <x v="2"/>
    <s v="No"/>
    <s v="Y"/>
    <n v="1"/>
    <n v="-2"/>
    <n v="0"/>
    <n v="27"/>
    <n v="0"/>
    <m/>
    <n v="0"/>
    <n v="1"/>
    <n v="691"/>
    <n v="9"/>
    <s v="Bachelor's Degree"/>
    <n v="1"/>
    <n v="4"/>
    <n v="57"/>
    <n v="3"/>
    <n v="1"/>
    <n v="3"/>
    <n v="2024"/>
    <n v="5970"/>
    <n v="6"/>
    <n v="18"/>
    <n v="3"/>
    <n v="4"/>
    <n v="80"/>
    <n v="1"/>
    <x v="3"/>
    <n v="1"/>
    <n v="2"/>
    <n v="2"/>
    <n v="2"/>
    <n v="2"/>
  </r>
  <r>
    <x v="1"/>
    <x v="0"/>
    <x v="2"/>
    <s v="Current Employees"/>
    <x v="1"/>
    <x v="2"/>
    <s v="STAFF-221"/>
    <n v="221"/>
    <x v="1"/>
    <s v="Research Scientist"/>
    <x v="1"/>
    <s v="No"/>
    <s v="Y"/>
    <n v="2"/>
    <n v="-2"/>
    <n v="0"/>
    <n v="28"/>
    <n v="0"/>
    <m/>
    <n v="0"/>
    <n v="1"/>
    <n v="440"/>
    <n v="21"/>
    <s v="Bachelor's Degree"/>
    <n v="1"/>
    <n v="3"/>
    <n v="42"/>
    <n v="3"/>
    <n v="1"/>
    <n v="4"/>
    <n v="2713"/>
    <n v="6672"/>
    <n v="1"/>
    <n v="11"/>
    <n v="3"/>
    <n v="3"/>
    <n v="80"/>
    <n v="1"/>
    <x v="7"/>
    <n v="1"/>
    <n v="5"/>
    <n v="2"/>
    <n v="0"/>
    <n v="2"/>
  </r>
  <r>
    <x v="1"/>
    <x v="0"/>
    <x v="3"/>
    <s v="Current Employees"/>
    <x v="1"/>
    <x v="0"/>
    <s v="STAFF-223"/>
    <n v="223"/>
    <x v="1"/>
    <s v="Healthcare Representative"/>
    <x v="2"/>
    <s v="Yes"/>
    <s v="Y"/>
    <n v="2"/>
    <n v="-2"/>
    <n v="0"/>
    <n v="57"/>
    <n v="0"/>
    <m/>
    <n v="0"/>
    <n v="1"/>
    <n v="334"/>
    <n v="24"/>
    <s v="Associates Degree"/>
    <n v="1"/>
    <n v="3"/>
    <n v="83"/>
    <n v="4"/>
    <n v="3"/>
    <n v="2"/>
    <n v="9439"/>
    <n v="23402"/>
    <n v="3"/>
    <n v="16"/>
    <n v="3"/>
    <n v="2"/>
    <n v="80"/>
    <n v="1"/>
    <x v="4"/>
    <n v="1"/>
    <n v="5"/>
    <n v="3"/>
    <n v="1"/>
    <n v="4"/>
  </r>
  <r>
    <x v="1"/>
    <x v="2"/>
    <x v="2"/>
    <s v="Current Employees"/>
    <x v="1"/>
    <x v="2"/>
    <s v="STAFF-224"/>
    <n v="224"/>
    <x v="1"/>
    <s v="Research Scientist"/>
    <x v="2"/>
    <s v="Yes"/>
    <s v="Y"/>
    <n v="2"/>
    <n v="-2"/>
    <n v="0"/>
    <n v="27"/>
    <n v="0"/>
    <m/>
    <n v="0"/>
    <n v="1"/>
    <n v="1450"/>
    <n v="3"/>
    <s v="Bachelor's Degree"/>
    <n v="1"/>
    <n v="3"/>
    <n v="79"/>
    <n v="2"/>
    <n v="1"/>
    <n v="3"/>
    <n v="2566"/>
    <n v="25326"/>
    <n v="1"/>
    <n v="15"/>
    <n v="3"/>
    <n v="4"/>
    <n v="80"/>
    <n v="1"/>
    <x v="5"/>
    <n v="2"/>
    <n v="1"/>
    <n v="1"/>
    <n v="0"/>
    <n v="1"/>
  </r>
  <r>
    <x v="1"/>
    <x v="0"/>
    <x v="1"/>
    <s v="Current Employees"/>
    <x v="1"/>
    <x v="0"/>
    <s v="STAFF-226"/>
    <n v="226"/>
    <x v="0"/>
    <s v="Manager"/>
    <x v="0"/>
    <s v="No"/>
    <s v="Y"/>
    <n v="5"/>
    <n v="-2"/>
    <n v="0"/>
    <n v="50"/>
    <n v="0"/>
    <m/>
    <n v="0"/>
    <n v="1"/>
    <n v="1452"/>
    <n v="11"/>
    <s v="Bachelor's Degree"/>
    <n v="1"/>
    <n v="3"/>
    <n v="53"/>
    <n v="3"/>
    <n v="5"/>
    <n v="2"/>
    <n v="19926"/>
    <n v="17053"/>
    <n v="3"/>
    <n v="15"/>
    <n v="3"/>
    <n v="2"/>
    <n v="80"/>
    <n v="0"/>
    <x v="24"/>
    <n v="3"/>
    <n v="5"/>
    <n v="4"/>
    <n v="4"/>
    <n v="4"/>
  </r>
  <r>
    <x v="1"/>
    <x v="0"/>
    <x v="0"/>
    <s v="Current Employees"/>
    <x v="1"/>
    <x v="0"/>
    <s v="STAFF-227"/>
    <n v="227"/>
    <x v="1"/>
    <s v="Research Scientist"/>
    <x v="2"/>
    <s v="No"/>
    <s v="Y"/>
    <n v="2"/>
    <n v="-2"/>
    <n v="0"/>
    <n v="41"/>
    <n v="0"/>
    <m/>
    <n v="0"/>
    <n v="1"/>
    <n v="465"/>
    <n v="14"/>
    <s v="Bachelor's Degree"/>
    <n v="1"/>
    <n v="1"/>
    <n v="56"/>
    <n v="3"/>
    <n v="1"/>
    <n v="2"/>
    <n v="2451"/>
    <n v="4609"/>
    <n v="4"/>
    <n v="12"/>
    <n v="3"/>
    <n v="1"/>
    <n v="80"/>
    <n v="1"/>
    <x v="10"/>
    <n v="3"/>
    <n v="9"/>
    <n v="8"/>
    <n v="1"/>
    <n v="8"/>
  </r>
  <r>
    <x v="1"/>
    <x v="0"/>
    <x v="2"/>
    <s v="Current Employees"/>
    <x v="0"/>
    <x v="0"/>
    <s v="STAFF-228"/>
    <n v="228"/>
    <x v="0"/>
    <s v="Sales Executive"/>
    <x v="1"/>
    <s v="No"/>
    <s v="Y"/>
    <n v="2"/>
    <n v="-2"/>
    <n v="0"/>
    <n v="30"/>
    <n v="0"/>
    <m/>
    <n v="0"/>
    <n v="1"/>
    <n v="1339"/>
    <n v="5"/>
    <s v="Bachelor's Degree"/>
    <n v="1"/>
    <n v="2"/>
    <n v="41"/>
    <n v="3"/>
    <n v="3"/>
    <n v="2"/>
    <n v="9419"/>
    <n v="8053"/>
    <n v="2"/>
    <n v="12"/>
    <n v="3"/>
    <n v="3"/>
    <n v="80"/>
    <n v="1"/>
    <x v="4"/>
    <n v="3"/>
    <n v="10"/>
    <n v="9"/>
    <n v="7"/>
    <n v="4"/>
  </r>
  <r>
    <x v="1"/>
    <x v="0"/>
    <x v="0"/>
    <s v="Current Employees"/>
    <x v="0"/>
    <x v="0"/>
    <s v="STAFF-230"/>
    <n v="230"/>
    <x v="0"/>
    <s v="Sales Executive"/>
    <x v="0"/>
    <s v="No"/>
    <s v="Y"/>
    <n v="2"/>
    <n v="-2"/>
    <n v="0"/>
    <n v="38"/>
    <n v="0"/>
    <m/>
    <n v="0"/>
    <n v="1"/>
    <n v="702"/>
    <n v="1"/>
    <s v="Master's Degree"/>
    <n v="1"/>
    <n v="1"/>
    <n v="59"/>
    <n v="2"/>
    <n v="2"/>
    <n v="2"/>
    <n v="8686"/>
    <n v="12930"/>
    <n v="4"/>
    <n v="22"/>
    <n v="4"/>
    <n v="3"/>
    <n v="80"/>
    <n v="0"/>
    <x v="4"/>
    <n v="4"/>
    <n v="8"/>
    <n v="3"/>
    <n v="0"/>
    <n v="7"/>
  </r>
  <r>
    <x v="1"/>
    <x v="0"/>
    <x v="2"/>
    <s v="Current Employees"/>
    <x v="1"/>
    <x v="0"/>
    <s v="STAFF-231"/>
    <n v="231"/>
    <x v="1"/>
    <s v="Research Scientist"/>
    <x v="0"/>
    <s v="No"/>
    <s v="Y"/>
    <n v="2"/>
    <n v="-2"/>
    <n v="0"/>
    <n v="32"/>
    <n v="0"/>
    <m/>
    <n v="0"/>
    <n v="1"/>
    <n v="120"/>
    <n v="6"/>
    <s v="Doctoral Degree"/>
    <n v="1"/>
    <n v="3"/>
    <n v="43"/>
    <n v="3"/>
    <n v="1"/>
    <n v="2"/>
    <n v="3038"/>
    <n v="12430"/>
    <n v="3"/>
    <n v="20"/>
    <n v="4"/>
    <n v="1"/>
    <n v="80"/>
    <n v="0"/>
    <x v="0"/>
    <n v="3"/>
    <n v="5"/>
    <n v="4"/>
    <n v="1"/>
    <n v="4"/>
  </r>
  <r>
    <x v="1"/>
    <x v="0"/>
    <x v="2"/>
    <s v="Current Employees"/>
    <x v="1"/>
    <x v="4"/>
    <s v="STAFF-233"/>
    <n v="233"/>
    <x v="1"/>
    <s v="Research Scientist"/>
    <x v="1"/>
    <s v="Yes"/>
    <s v="Y"/>
    <n v="3"/>
    <n v="-2"/>
    <n v="0"/>
    <n v="27"/>
    <n v="0"/>
    <m/>
    <n v="0"/>
    <n v="1"/>
    <n v="1157"/>
    <n v="17"/>
    <s v="Bachelor's Degree"/>
    <n v="1"/>
    <n v="3"/>
    <n v="51"/>
    <n v="3"/>
    <n v="1"/>
    <n v="4"/>
    <n v="3058"/>
    <n v="13364"/>
    <n v="0"/>
    <n v="16"/>
    <n v="3"/>
    <n v="4"/>
    <n v="80"/>
    <n v="1"/>
    <x v="3"/>
    <n v="2"/>
    <n v="5"/>
    <n v="2"/>
    <n v="1"/>
    <n v="1"/>
  </r>
  <r>
    <x v="0"/>
    <x v="1"/>
    <x v="4"/>
    <s v="Ex-Employees"/>
    <x v="0"/>
    <x v="4"/>
    <s v="STAFF-235"/>
    <n v="235"/>
    <x v="0"/>
    <s v="Sales Representative"/>
    <x v="0"/>
    <s v="No"/>
    <s v="Y"/>
    <n v="5"/>
    <n v="-2"/>
    <n v="0"/>
    <n v="19"/>
    <n v="1"/>
    <n v="1"/>
    <n v="1"/>
    <n v="0"/>
    <n v="602"/>
    <n v="1"/>
    <s v="High School"/>
    <n v="1"/>
    <n v="3"/>
    <n v="100"/>
    <n v="1"/>
    <n v="1"/>
    <n v="4"/>
    <n v="2325"/>
    <n v="20989"/>
    <n v="0"/>
    <n v="21"/>
    <n v="4"/>
    <n v="1"/>
    <n v="80"/>
    <n v="0"/>
    <x v="5"/>
    <n v="4"/>
    <n v="0"/>
    <n v="0"/>
    <n v="0"/>
    <n v="0"/>
  </r>
  <r>
    <x v="1"/>
    <x v="1"/>
    <x v="0"/>
    <s v="Current Employees"/>
    <x v="1"/>
    <x v="2"/>
    <s v="STAFF-238"/>
    <n v="238"/>
    <x v="1"/>
    <s v="Laboratory Technician"/>
    <x v="0"/>
    <s v="No"/>
    <s v="Y"/>
    <n v="3"/>
    <n v="-2"/>
    <n v="0"/>
    <n v="36"/>
    <n v="0"/>
    <m/>
    <n v="0"/>
    <n v="1"/>
    <n v="1480"/>
    <n v="3"/>
    <s v="Associates Degree"/>
    <n v="1"/>
    <n v="4"/>
    <n v="30"/>
    <n v="3"/>
    <n v="1"/>
    <n v="3"/>
    <n v="2088"/>
    <n v="15062"/>
    <n v="4"/>
    <n v="12"/>
    <n v="3"/>
    <n v="3"/>
    <n v="80"/>
    <n v="0"/>
    <x v="10"/>
    <n v="2"/>
    <n v="8"/>
    <n v="7"/>
    <n v="7"/>
    <n v="2"/>
  </r>
  <r>
    <x v="1"/>
    <x v="2"/>
    <x v="2"/>
    <s v="Current Employees"/>
    <x v="1"/>
    <x v="2"/>
    <s v="STAFF-239"/>
    <n v="239"/>
    <x v="1"/>
    <s v="Laboratory Technician"/>
    <x v="2"/>
    <s v="No"/>
    <s v="Y"/>
    <n v="4"/>
    <n v="-2"/>
    <n v="0"/>
    <n v="30"/>
    <n v="0"/>
    <m/>
    <n v="0"/>
    <n v="1"/>
    <n v="111"/>
    <n v="9"/>
    <s v="Bachelor's Degree"/>
    <n v="1"/>
    <n v="3"/>
    <n v="66"/>
    <n v="3"/>
    <n v="2"/>
    <n v="1"/>
    <n v="3072"/>
    <n v="11012"/>
    <n v="1"/>
    <n v="11"/>
    <n v="3"/>
    <n v="3"/>
    <n v="80"/>
    <n v="2"/>
    <x v="4"/>
    <n v="3"/>
    <n v="12"/>
    <n v="9"/>
    <n v="6"/>
    <n v="10"/>
  </r>
  <r>
    <x v="1"/>
    <x v="0"/>
    <x v="1"/>
    <s v="Current Employees"/>
    <x v="0"/>
    <x v="0"/>
    <s v="STAFF-240"/>
    <n v="240"/>
    <x v="0"/>
    <s v="Sales Executive"/>
    <x v="2"/>
    <s v="Yes"/>
    <s v="Y"/>
    <n v="3"/>
    <n v="-2"/>
    <n v="0"/>
    <n v="45"/>
    <n v="0"/>
    <m/>
    <n v="0"/>
    <n v="1"/>
    <n v="1268"/>
    <n v="4"/>
    <s v="Associates Degree"/>
    <n v="1"/>
    <n v="3"/>
    <n v="30"/>
    <n v="3"/>
    <n v="2"/>
    <n v="2"/>
    <n v="5006"/>
    <n v="6319"/>
    <n v="4"/>
    <n v="11"/>
    <n v="3"/>
    <n v="1"/>
    <n v="80"/>
    <n v="1"/>
    <x v="15"/>
    <n v="4"/>
    <n v="5"/>
    <n v="4"/>
    <n v="0"/>
    <n v="3"/>
  </r>
  <r>
    <x v="1"/>
    <x v="0"/>
    <x v="3"/>
    <s v="Current Employees"/>
    <x v="1"/>
    <x v="0"/>
    <s v="STAFF-241"/>
    <n v="241"/>
    <x v="0"/>
    <s v="Research Scientist"/>
    <x v="2"/>
    <s v="Yes"/>
    <s v="Y"/>
    <n v="3"/>
    <n v="-2"/>
    <n v="0"/>
    <n v="56"/>
    <n v="0"/>
    <m/>
    <n v="0"/>
    <n v="1"/>
    <n v="713"/>
    <n v="8"/>
    <s v="Bachelor's Degree"/>
    <n v="1"/>
    <n v="3"/>
    <n v="67"/>
    <n v="3"/>
    <n v="1"/>
    <n v="2"/>
    <n v="4257"/>
    <n v="13939"/>
    <n v="4"/>
    <n v="18"/>
    <n v="3"/>
    <n v="3"/>
    <n v="80"/>
    <n v="1"/>
    <x v="16"/>
    <n v="3"/>
    <n v="2"/>
    <n v="2"/>
    <n v="2"/>
    <n v="2"/>
  </r>
  <r>
    <x v="1"/>
    <x v="0"/>
    <x v="2"/>
    <s v="Current Employees"/>
    <x v="1"/>
    <x v="0"/>
    <s v="STAFF-242"/>
    <n v="242"/>
    <x v="1"/>
    <s v="Research Scientist"/>
    <x v="0"/>
    <s v="No"/>
    <s v="Y"/>
    <n v="2"/>
    <n v="-2"/>
    <n v="0"/>
    <n v="33"/>
    <n v="0"/>
    <m/>
    <n v="0"/>
    <n v="1"/>
    <n v="134"/>
    <n v="2"/>
    <s v="Bachelor's Degree"/>
    <n v="1"/>
    <n v="3"/>
    <n v="90"/>
    <n v="3"/>
    <n v="1"/>
    <n v="2"/>
    <n v="2500"/>
    <n v="10515"/>
    <n v="0"/>
    <n v="14"/>
    <n v="3"/>
    <n v="1"/>
    <n v="80"/>
    <n v="0"/>
    <x v="21"/>
    <n v="4"/>
    <n v="3"/>
    <n v="1"/>
    <n v="0"/>
    <n v="2"/>
  </r>
  <r>
    <x v="0"/>
    <x v="0"/>
    <x v="4"/>
    <s v="Ex-Employees"/>
    <x v="1"/>
    <x v="0"/>
    <s v="STAFF-243"/>
    <n v="243"/>
    <x v="1"/>
    <s v="Laboratory Technician"/>
    <x v="0"/>
    <s v="No"/>
    <s v="Y"/>
    <n v="3"/>
    <n v="-2"/>
    <n v="0"/>
    <n v="19"/>
    <n v="1"/>
    <n v="1"/>
    <n v="1"/>
    <n v="0"/>
    <n v="303"/>
    <n v="2"/>
    <s v="Bachelor's Degree"/>
    <n v="1"/>
    <n v="2"/>
    <n v="47"/>
    <n v="2"/>
    <n v="1"/>
    <n v="2"/>
    <n v="1102"/>
    <n v="9241"/>
    <n v="1"/>
    <n v="22"/>
    <n v="4"/>
    <n v="3"/>
    <n v="80"/>
    <n v="0"/>
    <x v="5"/>
    <n v="2"/>
    <n v="1"/>
    <n v="0"/>
    <n v="1"/>
    <n v="0"/>
  </r>
  <r>
    <x v="1"/>
    <x v="0"/>
    <x v="1"/>
    <s v="Current Employees"/>
    <x v="0"/>
    <x v="3"/>
    <s v="STAFF-244"/>
    <n v="244"/>
    <x v="0"/>
    <s v="Sales Executive"/>
    <x v="2"/>
    <s v="No"/>
    <s v="Y"/>
    <n v="2"/>
    <n v="-2"/>
    <n v="0"/>
    <n v="46"/>
    <n v="0"/>
    <m/>
    <n v="0"/>
    <n v="1"/>
    <n v="526"/>
    <n v="1"/>
    <s v="Associates Degree"/>
    <n v="1"/>
    <n v="2"/>
    <n v="92"/>
    <n v="3"/>
    <n v="3"/>
    <n v="1"/>
    <n v="10453"/>
    <n v="2137"/>
    <n v="1"/>
    <n v="25"/>
    <n v="4"/>
    <n v="3"/>
    <n v="80"/>
    <n v="3"/>
    <x v="13"/>
    <n v="3"/>
    <n v="24"/>
    <n v="13"/>
    <n v="15"/>
    <n v="7"/>
  </r>
  <r>
    <x v="1"/>
    <x v="0"/>
    <x v="0"/>
    <s v="Current Employees"/>
    <x v="1"/>
    <x v="0"/>
    <s v="STAFF-245"/>
    <n v="245"/>
    <x v="0"/>
    <s v="Laboratory Technician"/>
    <x v="0"/>
    <s v="No"/>
    <s v="Y"/>
    <n v="3"/>
    <n v="-2"/>
    <n v="0"/>
    <n v="38"/>
    <n v="0"/>
    <m/>
    <n v="0"/>
    <n v="1"/>
    <n v="1380"/>
    <n v="9"/>
    <s v="Associates Degree"/>
    <n v="1"/>
    <n v="3"/>
    <n v="75"/>
    <n v="3"/>
    <n v="1"/>
    <n v="2"/>
    <n v="2288"/>
    <n v="6319"/>
    <n v="1"/>
    <n v="12"/>
    <n v="3"/>
    <n v="3"/>
    <n v="80"/>
    <n v="0"/>
    <x v="17"/>
    <n v="3"/>
    <n v="2"/>
    <n v="2"/>
    <n v="2"/>
    <n v="1"/>
  </r>
  <r>
    <x v="1"/>
    <x v="0"/>
    <x v="2"/>
    <s v="Current Employees"/>
    <x v="1"/>
    <x v="2"/>
    <s v="STAFF-246"/>
    <n v="246"/>
    <x v="0"/>
    <s v="Research Scientist"/>
    <x v="1"/>
    <s v="Yes"/>
    <s v="Y"/>
    <n v="0"/>
    <n v="-2"/>
    <n v="0"/>
    <n v="31"/>
    <n v="0"/>
    <m/>
    <n v="0"/>
    <n v="1"/>
    <n v="140"/>
    <n v="12"/>
    <s v="High School"/>
    <n v="1"/>
    <n v="3"/>
    <n v="95"/>
    <n v="3"/>
    <n v="1"/>
    <n v="4"/>
    <n v="3929"/>
    <n v="6984"/>
    <n v="8"/>
    <n v="23"/>
    <n v="4"/>
    <n v="3"/>
    <n v="80"/>
    <n v="1"/>
    <x v="2"/>
    <n v="3"/>
    <n v="4"/>
    <n v="2"/>
    <n v="0"/>
    <n v="2"/>
  </r>
  <r>
    <x v="1"/>
    <x v="0"/>
    <x v="2"/>
    <s v="Current Employees"/>
    <x v="1"/>
    <x v="2"/>
    <s v="STAFF-247"/>
    <n v="247"/>
    <x v="0"/>
    <s v="Research Scientist"/>
    <x v="0"/>
    <s v="No"/>
    <s v="Y"/>
    <n v="3"/>
    <n v="-2"/>
    <n v="0"/>
    <n v="34"/>
    <n v="0"/>
    <m/>
    <n v="0"/>
    <n v="1"/>
    <n v="629"/>
    <n v="27"/>
    <s v="Associates Degree"/>
    <n v="1"/>
    <n v="4"/>
    <n v="95"/>
    <n v="3"/>
    <n v="1"/>
    <n v="3"/>
    <n v="2311"/>
    <n v="5711"/>
    <n v="2"/>
    <n v="15"/>
    <n v="3"/>
    <n v="4"/>
    <n v="80"/>
    <n v="0"/>
    <x v="15"/>
    <n v="3"/>
    <n v="3"/>
    <n v="2"/>
    <n v="1"/>
    <n v="2"/>
  </r>
  <r>
    <x v="0"/>
    <x v="0"/>
    <x v="0"/>
    <s v="Ex-Employees"/>
    <x v="0"/>
    <x v="3"/>
    <s v="STAFF-248"/>
    <n v="248"/>
    <x v="0"/>
    <s v="Sales Representative"/>
    <x v="0"/>
    <s v="Yes"/>
    <s v="Y"/>
    <n v="5"/>
    <n v="-2"/>
    <n v="0"/>
    <n v="41"/>
    <n v="1"/>
    <n v="1"/>
    <n v="1"/>
    <n v="0"/>
    <n v="1356"/>
    <n v="20"/>
    <s v="Associates Degree"/>
    <n v="1"/>
    <n v="2"/>
    <n v="70"/>
    <n v="3"/>
    <n v="1"/>
    <n v="3"/>
    <n v="3140"/>
    <n v="21728"/>
    <n v="1"/>
    <n v="22"/>
    <n v="4"/>
    <n v="4"/>
    <n v="80"/>
    <n v="0"/>
    <x v="21"/>
    <n v="2"/>
    <n v="4"/>
    <n v="3"/>
    <n v="0"/>
    <n v="2"/>
  </r>
  <r>
    <x v="1"/>
    <x v="0"/>
    <x v="1"/>
    <s v="Current Employees"/>
    <x v="1"/>
    <x v="2"/>
    <s v="STAFF-249"/>
    <n v="249"/>
    <x v="1"/>
    <s v="Laboratory Technician"/>
    <x v="1"/>
    <s v="No"/>
    <s v="Y"/>
    <n v="2"/>
    <n v="-2"/>
    <n v="0"/>
    <n v="50"/>
    <n v="0"/>
    <m/>
    <n v="0"/>
    <n v="1"/>
    <n v="328"/>
    <n v="1"/>
    <s v="Bachelor's Degree"/>
    <n v="1"/>
    <n v="3"/>
    <n v="86"/>
    <n v="2"/>
    <n v="1"/>
    <n v="3"/>
    <n v="3690"/>
    <n v="3425"/>
    <n v="2"/>
    <n v="15"/>
    <n v="3"/>
    <n v="4"/>
    <n v="80"/>
    <n v="1"/>
    <x v="7"/>
    <n v="2"/>
    <n v="3"/>
    <n v="2"/>
    <n v="0"/>
    <n v="2"/>
  </r>
  <r>
    <x v="1"/>
    <x v="0"/>
    <x v="1"/>
    <s v="Current Employees"/>
    <x v="1"/>
    <x v="2"/>
    <s v="STAFF-250"/>
    <n v="250"/>
    <x v="0"/>
    <s v="Manufacturing Director"/>
    <x v="2"/>
    <s v="No"/>
    <s v="Y"/>
    <n v="3"/>
    <n v="-2"/>
    <n v="0"/>
    <n v="53"/>
    <n v="0"/>
    <m/>
    <n v="0"/>
    <n v="1"/>
    <n v="1084"/>
    <n v="13"/>
    <s v="Associates Degree"/>
    <n v="1"/>
    <n v="4"/>
    <n v="57"/>
    <n v="4"/>
    <n v="2"/>
    <n v="3"/>
    <n v="4450"/>
    <n v="26250"/>
    <n v="1"/>
    <n v="11"/>
    <n v="3"/>
    <n v="3"/>
    <n v="80"/>
    <n v="2"/>
    <x v="7"/>
    <n v="3"/>
    <n v="4"/>
    <n v="2"/>
    <n v="1"/>
    <n v="3"/>
  </r>
  <r>
    <x v="1"/>
    <x v="0"/>
    <x v="2"/>
    <s v="Current Employees"/>
    <x v="1"/>
    <x v="2"/>
    <s v="STAFF-252"/>
    <n v="252"/>
    <x v="0"/>
    <s v="Research Scientist"/>
    <x v="1"/>
    <s v="No"/>
    <s v="Y"/>
    <n v="5"/>
    <n v="-2"/>
    <n v="0"/>
    <n v="33"/>
    <n v="0"/>
    <m/>
    <n v="0"/>
    <n v="1"/>
    <n v="931"/>
    <n v="14"/>
    <s v="Bachelor's Degree"/>
    <n v="1"/>
    <n v="4"/>
    <n v="72"/>
    <n v="3"/>
    <n v="1"/>
    <n v="3"/>
    <n v="2756"/>
    <n v="4673"/>
    <n v="1"/>
    <n v="13"/>
    <n v="3"/>
    <n v="4"/>
    <n v="80"/>
    <n v="1"/>
    <x v="0"/>
    <n v="3"/>
    <n v="8"/>
    <n v="7"/>
    <n v="1"/>
    <n v="6"/>
  </r>
  <r>
    <x v="1"/>
    <x v="0"/>
    <x v="0"/>
    <s v="Current Employees"/>
    <x v="1"/>
    <x v="2"/>
    <s v="STAFF-253"/>
    <n v="253"/>
    <x v="0"/>
    <s v="Manager"/>
    <x v="1"/>
    <s v="No"/>
    <s v="Y"/>
    <n v="2"/>
    <n v="-2"/>
    <n v="0"/>
    <n v="40"/>
    <n v="0"/>
    <m/>
    <n v="0"/>
    <n v="1"/>
    <n v="989"/>
    <n v="4"/>
    <s v="High School"/>
    <n v="1"/>
    <n v="4"/>
    <n v="46"/>
    <n v="3"/>
    <n v="5"/>
    <n v="3"/>
    <n v="19033"/>
    <n v="6499"/>
    <n v="1"/>
    <n v="14"/>
    <n v="3"/>
    <n v="2"/>
    <n v="80"/>
    <n v="1"/>
    <x v="24"/>
    <n v="3"/>
    <n v="20"/>
    <n v="8"/>
    <n v="9"/>
    <n v="9"/>
  </r>
  <r>
    <x v="1"/>
    <x v="0"/>
    <x v="3"/>
    <s v="Current Employees"/>
    <x v="1"/>
    <x v="2"/>
    <s v="STAFF-254"/>
    <n v="254"/>
    <x v="1"/>
    <s v="Research Director"/>
    <x v="0"/>
    <s v="No"/>
    <s v="Y"/>
    <n v="3"/>
    <n v="-2"/>
    <n v="0"/>
    <n v="55"/>
    <n v="0"/>
    <m/>
    <n v="0"/>
    <n v="1"/>
    <n v="692"/>
    <n v="14"/>
    <s v="Master's Degree"/>
    <n v="1"/>
    <n v="3"/>
    <n v="61"/>
    <n v="4"/>
    <n v="5"/>
    <n v="3"/>
    <n v="18722"/>
    <n v="13339"/>
    <n v="8"/>
    <n v="11"/>
    <n v="3"/>
    <n v="4"/>
    <n v="80"/>
    <n v="0"/>
    <x v="34"/>
    <n v="3"/>
    <n v="24"/>
    <n v="15"/>
    <n v="2"/>
    <n v="15"/>
  </r>
  <r>
    <x v="1"/>
    <x v="1"/>
    <x v="2"/>
    <s v="Current Employees"/>
    <x v="1"/>
    <x v="0"/>
    <s v="STAFF-256"/>
    <n v="256"/>
    <x v="1"/>
    <s v="Manufacturing Director"/>
    <x v="1"/>
    <s v="No"/>
    <s v="Y"/>
    <n v="2"/>
    <n v="-2"/>
    <n v="0"/>
    <n v="34"/>
    <n v="0"/>
    <m/>
    <n v="0"/>
    <n v="1"/>
    <n v="1069"/>
    <n v="2"/>
    <s v="High School"/>
    <n v="1"/>
    <n v="4"/>
    <n v="45"/>
    <n v="2"/>
    <n v="2"/>
    <n v="2"/>
    <n v="9547"/>
    <n v="14074"/>
    <n v="1"/>
    <n v="17"/>
    <n v="3"/>
    <n v="3"/>
    <n v="80"/>
    <n v="0"/>
    <x v="1"/>
    <n v="2"/>
    <n v="10"/>
    <n v="9"/>
    <n v="1"/>
    <n v="9"/>
  </r>
  <r>
    <x v="1"/>
    <x v="0"/>
    <x v="1"/>
    <s v="Current Employees"/>
    <x v="1"/>
    <x v="2"/>
    <s v="STAFF-258"/>
    <n v="258"/>
    <x v="0"/>
    <s v="Healthcare Representative"/>
    <x v="0"/>
    <s v="No"/>
    <s v="Y"/>
    <n v="6"/>
    <n v="-2"/>
    <n v="0"/>
    <n v="51"/>
    <n v="0"/>
    <m/>
    <n v="0"/>
    <n v="1"/>
    <n v="313"/>
    <n v="3"/>
    <s v="Bachelor's Degree"/>
    <n v="1"/>
    <n v="4"/>
    <n v="98"/>
    <n v="3"/>
    <n v="4"/>
    <n v="3"/>
    <n v="13734"/>
    <n v="7192"/>
    <n v="3"/>
    <n v="18"/>
    <n v="3"/>
    <n v="3"/>
    <n v="80"/>
    <n v="0"/>
    <x v="24"/>
    <n v="3"/>
    <n v="7"/>
    <n v="7"/>
    <n v="1"/>
    <n v="0"/>
  </r>
  <r>
    <x v="1"/>
    <x v="0"/>
    <x v="1"/>
    <s v="Current Employees"/>
    <x v="1"/>
    <x v="0"/>
    <s v="STAFF-259"/>
    <n v="259"/>
    <x v="1"/>
    <s v="Manager"/>
    <x v="1"/>
    <s v="No"/>
    <s v="Y"/>
    <n v="5"/>
    <n v="-2"/>
    <n v="0"/>
    <n v="52"/>
    <n v="0"/>
    <m/>
    <n v="0"/>
    <n v="1"/>
    <n v="699"/>
    <n v="1"/>
    <s v="Master's Degree"/>
    <n v="1"/>
    <n v="3"/>
    <n v="65"/>
    <n v="2"/>
    <n v="5"/>
    <n v="2"/>
    <n v="19999"/>
    <n v="5678"/>
    <n v="0"/>
    <n v="14"/>
    <n v="3"/>
    <n v="1"/>
    <n v="80"/>
    <n v="1"/>
    <x v="35"/>
    <n v="3"/>
    <n v="33"/>
    <n v="18"/>
    <n v="11"/>
    <n v="9"/>
  </r>
  <r>
    <x v="1"/>
    <x v="0"/>
    <x v="2"/>
    <s v="Current Employees"/>
    <x v="1"/>
    <x v="2"/>
    <s v="STAFF-260"/>
    <n v="260"/>
    <x v="0"/>
    <s v="Research Scientist"/>
    <x v="0"/>
    <s v="No"/>
    <s v="Y"/>
    <n v="2"/>
    <n v="-2"/>
    <n v="0"/>
    <n v="27"/>
    <n v="0"/>
    <m/>
    <n v="0"/>
    <n v="1"/>
    <n v="894"/>
    <n v="9"/>
    <s v="Bachelor's Degree"/>
    <n v="1"/>
    <n v="4"/>
    <n v="99"/>
    <n v="3"/>
    <n v="1"/>
    <n v="3"/>
    <n v="2279"/>
    <n v="11781"/>
    <n v="1"/>
    <n v="16"/>
    <n v="3"/>
    <n v="4"/>
    <n v="80"/>
    <n v="0"/>
    <x v="2"/>
    <n v="2"/>
    <n v="7"/>
    <n v="7"/>
    <n v="0"/>
    <n v="3"/>
  </r>
  <r>
    <x v="0"/>
    <x v="0"/>
    <x v="0"/>
    <s v="Ex-Employees"/>
    <x v="1"/>
    <x v="0"/>
    <s v="STAFF-261"/>
    <n v="261"/>
    <x v="1"/>
    <s v="Manufacturing Director"/>
    <x v="1"/>
    <s v="Yes"/>
    <s v="Y"/>
    <n v="1"/>
    <n v="-2"/>
    <n v="0"/>
    <n v="35"/>
    <n v="1"/>
    <n v="1"/>
    <n v="1"/>
    <n v="0"/>
    <n v="556"/>
    <n v="23"/>
    <s v="Associates Degree"/>
    <n v="1"/>
    <n v="2"/>
    <n v="50"/>
    <n v="2"/>
    <n v="2"/>
    <n v="2"/>
    <n v="5916"/>
    <n v="15497"/>
    <n v="3"/>
    <n v="13"/>
    <n v="3"/>
    <n v="1"/>
    <n v="80"/>
    <n v="0"/>
    <x v="0"/>
    <n v="3"/>
    <n v="1"/>
    <n v="0"/>
    <n v="0"/>
    <n v="1"/>
  </r>
  <r>
    <x v="1"/>
    <x v="2"/>
    <x v="0"/>
    <s v="Current Employees"/>
    <x v="1"/>
    <x v="2"/>
    <s v="STAFF-262"/>
    <n v="262"/>
    <x v="1"/>
    <s v="Research Scientist"/>
    <x v="2"/>
    <s v="No"/>
    <s v="Y"/>
    <n v="3"/>
    <n v="-2"/>
    <n v="0"/>
    <n v="43"/>
    <n v="0"/>
    <m/>
    <n v="0"/>
    <n v="1"/>
    <n v="1344"/>
    <n v="7"/>
    <s v="Bachelor's Degree"/>
    <n v="1"/>
    <n v="4"/>
    <n v="37"/>
    <n v="4"/>
    <n v="1"/>
    <n v="4"/>
    <n v="2089"/>
    <n v="5228"/>
    <n v="4"/>
    <n v="14"/>
    <n v="3"/>
    <n v="4"/>
    <n v="80"/>
    <n v="3"/>
    <x v="2"/>
    <n v="4"/>
    <n v="5"/>
    <n v="4"/>
    <n v="2"/>
    <n v="2"/>
  </r>
  <r>
    <x v="1"/>
    <x v="2"/>
    <x v="1"/>
    <s v="Current Employees"/>
    <x v="1"/>
    <x v="2"/>
    <s v="STAFF-264"/>
    <n v="264"/>
    <x v="1"/>
    <s v="Manager"/>
    <x v="1"/>
    <s v="No"/>
    <s v="Y"/>
    <n v="1"/>
    <n v="-2"/>
    <n v="0"/>
    <n v="45"/>
    <n v="0"/>
    <m/>
    <n v="0"/>
    <n v="1"/>
    <n v="1195"/>
    <n v="2"/>
    <s v="Associates Degree"/>
    <n v="1"/>
    <n v="1"/>
    <n v="65"/>
    <n v="2"/>
    <n v="4"/>
    <n v="4"/>
    <n v="16792"/>
    <n v="20462"/>
    <n v="9"/>
    <n v="23"/>
    <n v="4"/>
    <n v="4"/>
    <n v="80"/>
    <n v="1"/>
    <x v="14"/>
    <n v="3"/>
    <n v="20"/>
    <n v="8"/>
    <n v="11"/>
    <n v="8"/>
  </r>
  <r>
    <x v="1"/>
    <x v="0"/>
    <x v="0"/>
    <s v="Current Employees"/>
    <x v="1"/>
    <x v="0"/>
    <s v="STAFF-267"/>
    <n v="267"/>
    <x v="1"/>
    <s v="Research Scientist"/>
    <x v="1"/>
    <s v="Yes"/>
    <s v="Y"/>
    <n v="3"/>
    <n v="-2"/>
    <n v="0"/>
    <n v="37"/>
    <n v="0"/>
    <m/>
    <n v="0"/>
    <n v="1"/>
    <n v="290"/>
    <n v="21"/>
    <s v="Bachelor's Degree"/>
    <n v="1"/>
    <n v="2"/>
    <n v="65"/>
    <n v="4"/>
    <n v="1"/>
    <n v="2"/>
    <n v="3564"/>
    <n v="22977"/>
    <n v="1"/>
    <n v="12"/>
    <n v="3"/>
    <n v="1"/>
    <n v="80"/>
    <n v="1"/>
    <x v="0"/>
    <n v="2"/>
    <n v="8"/>
    <n v="7"/>
    <n v="1"/>
    <n v="7"/>
  </r>
  <r>
    <x v="1"/>
    <x v="1"/>
    <x v="0"/>
    <s v="Current Employees"/>
    <x v="1"/>
    <x v="2"/>
    <s v="STAFF-269"/>
    <n v="269"/>
    <x v="0"/>
    <s v="Laboratory Technician"/>
    <x v="0"/>
    <s v="No"/>
    <s v="Y"/>
    <n v="5"/>
    <n v="-2"/>
    <n v="0"/>
    <n v="35"/>
    <n v="0"/>
    <m/>
    <n v="0"/>
    <n v="1"/>
    <n v="138"/>
    <n v="2"/>
    <s v="Bachelor's Degree"/>
    <n v="1"/>
    <n v="2"/>
    <n v="37"/>
    <n v="3"/>
    <n v="2"/>
    <n v="3"/>
    <n v="4425"/>
    <n v="15986"/>
    <n v="5"/>
    <n v="11"/>
    <n v="3"/>
    <n v="4"/>
    <n v="80"/>
    <n v="0"/>
    <x v="1"/>
    <n v="3"/>
    <n v="6"/>
    <n v="2"/>
    <n v="1"/>
    <n v="2"/>
  </r>
  <r>
    <x v="1"/>
    <x v="2"/>
    <x v="0"/>
    <s v="Current Employees"/>
    <x v="1"/>
    <x v="2"/>
    <s v="STAFF-270"/>
    <n v="270"/>
    <x v="0"/>
    <s v="Manufacturing Director"/>
    <x v="2"/>
    <s v="No"/>
    <s v="Y"/>
    <n v="5"/>
    <n v="-2"/>
    <n v="0"/>
    <n v="42"/>
    <n v="0"/>
    <m/>
    <n v="0"/>
    <n v="1"/>
    <n v="926"/>
    <n v="21"/>
    <s v="Associates Degree"/>
    <n v="1"/>
    <n v="3"/>
    <n v="36"/>
    <n v="3"/>
    <n v="2"/>
    <n v="3"/>
    <n v="5265"/>
    <n v="16439"/>
    <n v="2"/>
    <n v="16"/>
    <n v="3"/>
    <n v="2"/>
    <n v="80"/>
    <n v="1"/>
    <x v="27"/>
    <n v="3"/>
    <n v="5"/>
    <n v="3"/>
    <n v="0"/>
    <n v="2"/>
  </r>
  <r>
    <x v="1"/>
    <x v="0"/>
    <x v="0"/>
    <s v="Current Employees"/>
    <x v="1"/>
    <x v="0"/>
    <s v="STAFF-271"/>
    <n v="271"/>
    <x v="1"/>
    <s v="Manufacturing Director"/>
    <x v="1"/>
    <s v="No"/>
    <s v="Y"/>
    <n v="3"/>
    <n v="-2"/>
    <n v="0"/>
    <n v="38"/>
    <n v="0"/>
    <m/>
    <n v="0"/>
    <n v="1"/>
    <n v="1261"/>
    <n v="2"/>
    <s v="Master's Degree"/>
    <n v="1"/>
    <n v="4"/>
    <n v="88"/>
    <n v="3"/>
    <n v="2"/>
    <n v="2"/>
    <n v="6553"/>
    <n v="7259"/>
    <n v="9"/>
    <n v="14"/>
    <n v="3"/>
    <n v="2"/>
    <n v="80"/>
    <n v="0"/>
    <x v="19"/>
    <n v="3"/>
    <n v="1"/>
    <n v="0"/>
    <n v="0"/>
    <n v="0"/>
  </r>
  <r>
    <x v="1"/>
    <x v="0"/>
    <x v="0"/>
    <s v="Current Employees"/>
    <x v="1"/>
    <x v="4"/>
    <s v="STAFF-273"/>
    <n v="273"/>
    <x v="1"/>
    <s v="Manufacturing Director"/>
    <x v="1"/>
    <s v="No"/>
    <s v="Y"/>
    <n v="3"/>
    <n v="-2"/>
    <n v="0"/>
    <n v="38"/>
    <n v="0"/>
    <m/>
    <n v="0"/>
    <n v="1"/>
    <n v="1084"/>
    <n v="29"/>
    <s v="Bachelor's Degree"/>
    <n v="1"/>
    <n v="4"/>
    <n v="54"/>
    <n v="3"/>
    <n v="2"/>
    <n v="4"/>
    <n v="6261"/>
    <n v="4185"/>
    <n v="3"/>
    <n v="18"/>
    <n v="3"/>
    <n v="1"/>
    <n v="80"/>
    <n v="1"/>
    <x v="15"/>
    <n v="1"/>
    <n v="7"/>
    <n v="7"/>
    <n v="1"/>
    <n v="7"/>
  </r>
  <r>
    <x v="1"/>
    <x v="1"/>
    <x v="2"/>
    <s v="Current Employees"/>
    <x v="1"/>
    <x v="4"/>
    <s v="STAFF-274"/>
    <n v="274"/>
    <x v="1"/>
    <s v="Manufacturing Director"/>
    <x v="1"/>
    <s v="No"/>
    <s v="Y"/>
    <n v="1"/>
    <n v="-2"/>
    <n v="0"/>
    <n v="27"/>
    <n v="0"/>
    <m/>
    <n v="0"/>
    <n v="1"/>
    <n v="472"/>
    <n v="1"/>
    <s v="High School"/>
    <n v="1"/>
    <n v="3"/>
    <n v="60"/>
    <n v="2"/>
    <n v="2"/>
    <n v="4"/>
    <n v="4298"/>
    <n v="9679"/>
    <n v="5"/>
    <n v="19"/>
    <n v="3"/>
    <n v="3"/>
    <n v="80"/>
    <n v="1"/>
    <x v="3"/>
    <n v="3"/>
    <n v="2"/>
    <n v="2"/>
    <n v="2"/>
    <n v="0"/>
  </r>
  <r>
    <x v="1"/>
    <x v="2"/>
    <x v="1"/>
    <s v="Current Employees"/>
    <x v="1"/>
    <x v="0"/>
    <s v="STAFF-275"/>
    <n v="275"/>
    <x v="1"/>
    <s v="Manufacturing Director"/>
    <x v="2"/>
    <s v="Yes"/>
    <s v="Y"/>
    <n v="0"/>
    <n v="-2"/>
    <n v="0"/>
    <n v="49"/>
    <n v="0"/>
    <m/>
    <n v="0"/>
    <n v="1"/>
    <n v="1002"/>
    <n v="18"/>
    <s v="Master's Degree"/>
    <n v="1"/>
    <n v="4"/>
    <n v="92"/>
    <n v="3"/>
    <n v="2"/>
    <n v="2"/>
    <n v="6804"/>
    <n v="23793"/>
    <n v="1"/>
    <n v="15"/>
    <n v="3"/>
    <n v="1"/>
    <n v="80"/>
    <n v="2"/>
    <x v="2"/>
    <n v="3"/>
    <n v="7"/>
    <n v="7"/>
    <n v="1"/>
    <n v="7"/>
  </r>
  <r>
    <x v="1"/>
    <x v="1"/>
    <x v="2"/>
    <s v="Current Employees"/>
    <x v="1"/>
    <x v="2"/>
    <s v="STAFF-277"/>
    <n v="277"/>
    <x v="1"/>
    <s v="Research Scientist"/>
    <x v="2"/>
    <s v="Yes"/>
    <s v="Y"/>
    <n v="4"/>
    <n v="-2"/>
    <n v="0"/>
    <n v="34"/>
    <n v="0"/>
    <m/>
    <n v="0"/>
    <n v="1"/>
    <n v="878"/>
    <n v="10"/>
    <s v="Master's Degree"/>
    <n v="1"/>
    <n v="4"/>
    <n v="43"/>
    <n v="3"/>
    <n v="1"/>
    <n v="3"/>
    <n v="3815"/>
    <n v="5972"/>
    <n v="1"/>
    <n v="17"/>
    <n v="3"/>
    <n v="4"/>
    <n v="80"/>
    <n v="1"/>
    <x v="7"/>
    <n v="4"/>
    <n v="5"/>
    <n v="3"/>
    <n v="2"/>
    <n v="0"/>
  </r>
  <r>
    <x v="1"/>
    <x v="0"/>
    <x v="0"/>
    <s v="Current Employees"/>
    <x v="1"/>
    <x v="2"/>
    <s v="STAFF-281"/>
    <n v="281"/>
    <x v="1"/>
    <s v="Laboratory Technician"/>
    <x v="1"/>
    <s v="Yes"/>
    <s v="Y"/>
    <n v="2"/>
    <n v="-2"/>
    <n v="0"/>
    <n v="40"/>
    <n v="0"/>
    <m/>
    <n v="0"/>
    <n v="1"/>
    <n v="905"/>
    <n v="19"/>
    <s v="Associates Degree"/>
    <n v="1"/>
    <n v="3"/>
    <n v="99"/>
    <n v="3"/>
    <n v="2"/>
    <n v="4"/>
    <n v="2741"/>
    <n v="16523"/>
    <n v="8"/>
    <n v="15"/>
    <n v="3"/>
    <n v="3"/>
    <n v="80"/>
    <n v="1"/>
    <x v="20"/>
    <n v="4"/>
    <n v="7"/>
    <n v="2"/>
    <n v="3"/>
    <n v="7"/>
  </r>
  <r>
    <x v="0"/>
    <x v="0"/>
    <x v="0"/>
    <s v="Ex-Employees"/>
    <x v="1"/>
    <x v="2"/>
    <s v="STAFF-282"/>
    <n v="282"/>
    <x v="1"/>
    <s v="Healthcare Representative"/>
    <x v="1"/>
    <s v="Yes"/>
    <s v="Y"/>
    <n v="2"/>
    <n v="-2"/>
    <n v="0"/>
    <n v="38"/>
    <n v="1"/>
    <n v="1"/>
    <n v="1"/>
    <n v="0"/>
    <n v="1180"/>
    <n v="29"/>
    <s v="High School"/>
    <n v="1"/>
    <n v="2"/>
    <n v="70"/>
    <n v="3"/>
    <n v="2"/>
    <n v="3"/>
    <n v="6673"/>
    <n v="11354"/>
    <n v="7"/>
    <n v="19"/>
    <n v="3"/>
    <n v="2"/>
    <n v="80"/>
    <n v="0"/>
    <x v="6"/>
    <n v="3"/>
    <n v="1"/>
    <n v="0"/>
    <n v="0"/>
    <n v="0"/>
  </r>
  <r>
    <x v="0"/>
    <x v="0"/>
    <x v="2"/>
    <s v="Ex-Employees"/>
    <x v="0"/>
    <x v="3"/>
    <s v="STAFF-283"/>
    <n v="283"/>
    <x v="0"/>
    <s v="Sales Executive"/>
    <x v="1"/>
    <s v="No"/>
    <s v="Y"/>
    <n v="3"/>
    <n v="-2"/>
    <n v="0"/>
    <n v="29"/>
    <n v="1"/>
    <n v="1"/>
    <n v="1"/>
    <n v="0"/>
    <n v="121"/>
    <n v="27"/>
    <s v="Bachelor's Degree"/>
    <n v="1"/>
    <n v="2"/>
    <n v="35"/>
    <n v="3"/>
    <n v="3"/>
    <n v="4"/>
    <n v="7639"/>
    <n v="24525"/>
    <n v="1"/>
    <n v="22"/>
    <n v="4"/>
    <n v="4"/>
    <n v="80"/>
    <n v="3"/>
    <x v="1"/>
    <n v="2"/>
    <n v="10"/>
    <n v="4"/>
    <n v="1"/>
    <n v="9"/>
  </r>
  <r>
    <x v="1"/>
    <x v="0"/>
    <x v="4"/>
    <s v="Current Employees"/>
    <x v="1"/>
    <x v="0"/>
    <s v="STAFF-284"/>
    <n v="284"/>
    <x v="1"/>
    <s v="Research Scientist"/>
    <x v="2"/>
    <s v="Yes"/>
    <s v="Y"/>
    <n v="2"/>
    <n v="-2"/>
    <n v="0"/>
    <n v="22"/>
    <n v="0"/>
    <m/>
    <n v="0"/>
    <n v="1"/>
    <n v="1136"/>
    <n v="5"/>
    <s v="Bachelor's Degree"/>
    <n v="1"/>
    <n v="4"/>
    <n v="60"/>
    <n v="4"/>
    <n v="1"/>
    <n v="2"/>
    <n v="2328"/>
    <n v="12392"/>
    <n v="1"/>
    <n v="16"/>
    <n v="3"/>
    <n v="1"/>
    <n v="80"/>
    <n v="1"/>
    <x v="21"/>
    <n v="2"/>
    <n v="4"/>
    <n v="2"/>
    <n v="2"/>
    <n v="2"/>
  </r>
  <r>
    <x v="1"/>
    <x v="1"/>
    <x v="0"/>
    <s v="Current Employees"/>
    <x v="1"/>
    <x v="2"/>
    <s v="STAFF-286"/>
    <n v="286"/>
    <x v="0"/>
    <s v="Laboratory Technician"/>
    <x v="0"/>
    <s v="No"/>
    <s v="Y"/>
    <n v="2"/>
    <n v="-2"/>
    <n v="0"/>
    <n v="36"/>
    <n v="0"/>
    <m/>
    <n v="0"/>
    <n v="1"/>
    <n v="635"/>
    <n v="18"/>
    <s v="High School"/>
    <n v="1"/>
    <n v="2"/>
    <n v="73"/>
    <n v="3"/>
    <n v="1"/>
    <n v="4"/>
    <n v="2153"/>
    <n v="7703"/>
    <n v="1"/>
    <n v="13"/>
    <n v="3"/>
    <n v="1"/>
    <n v="80"/>
    <n v="0"/>
    <x v="0"/>
    <n v="3"/>
    <n v="8"/>
    <n v="1"/>
    <n v="1"/>
    <n v="7"/>
  </r>
  <r>
    <x v="1"/>
    <x v="2"/>
    <x v="0"/>
    <s v="Current Employees"/>
    <x v="1"/>
    <x v="0"/>
    <s v="STAFF-287"/>
    <n v="287"/>
    <x v="1"/>
    <s v="Healthcare Representative"/>
    <x v="1"/>
    <s v="No"/>
    <s v="Y"/>
    <n v="5"/>
    <n v="-2"/>
    <n v="0"/>
    <n v="40"/>
    <n v="0"/>
    <m/>
    <n v="0"/>
    <n v="1"/>
    <n v="1151"/>
    <n v="9"/>
    <s v="Doctoral Degree"/>
    <n v="1"/>
    <n v="4"/>
    <n v="63"/>
    <n v="2"/>
    <n v="2"/>
    <n v="2"/>
    <n v="4876"/>
    <n v="14242"/>
    <n v="9"/>
    <n v="14"/>
    <n v="3"/>
    <n v="4"/>
    <n v="80"/>
    <n v="1"/>
    <x v="7"/>
    <n v="1"/>
    <n v="3"/>
    <n v="2"/>
    <n v="0"/>
    <n v="2"/>
  </r>
  <r>
    <x v="1"/>
    <x v="0"/>
    <x v="1"/>
    <s v="Current Employees"/>
    <x v="1"/>
    <x v="2"/>
    <s v="STAFF-288"/>
    <n v="288"/>
    <x v="1"/>
    <s v="Healthcare Representative"/>
    <x v="2"/>
    <s v="No"/>
    <s v="Y"/>
    <n v="3"/>
    <n v="-2"/>
    <n v="0"/>
    <n v="46"/>
    <n v="0"/>
    <m/>
    <n v="0"/>
    <n v="1"/>
    <n v="644"/>
    <n v="1"/>
    <s v="Master's Degree"/>
    <n v="1"/>
    <n v="4"/>
    <n v="97"/>
    <n v="3"/>
    <n v="3"/>
    <n v="3"/>
    <n v="9396"/>
    <n v="12368"/>
    <n v="7"/>
    <n v="16"/>
    <n v="3"/>
    <n v="3"/>
    <n v="80"/>
    <n v="1"/>
    <x v="6"/>
    <n v="3"/>
    <n v="4"/>
    <n v="2"/>
    <n v="0"/>
    <n v="3"/>
  </r>
  <r>
    <x v="0"/>
    <x v="0"/>
    <x v="2"/>
    <s v="Ex-Employees"/>
    <x v="0"/>
    <x v="2"/>
    <s v="STAFF-291"/>
    <n v="291"/>
    <x v="1"/>
    <s v="Sales Executive"/>
    <x v="1"/>
    <s v="No"/>
    <s v="Y"/>
    <n v="2"/>
    <n v="-2"/>
    <n v="0"/>
    <n v="32"/>
    <n v="1"/>
    <n v="1"/>
    <n v="1"/>
    <n v="0"/>
    <n v="1045"/>
    <n v="4"/>
    <s v="Master's Degree"/>
    <n v="1"/>
    <n v="4"/>
    <n v="32"/>
    <n v="1"/>
    <n v="3"/>
    <n v="4"/>
    <n v="10400"/>
    <n v="25812"/>
    <n v="1"/>
    <n v="11"/>
    <n v="3"/>
    <n v="3"/>
    <n v="80"/>
    <n v="0"/>
    <x v="19"/>
    <n v="2"/>
    <n v="14"/>
    <n v="8"/>
    <n v="9"/>
    <n v="8"/>
  </r>
  <r>
    <x v="1"/>
    <x v="2"/>
    <x v="2"/>
    <s v="Current Employees"/>
    <x v="1"/>
    <x v="0"/>
    <s v="STAFF-292"/>
    <n v="292"/>
    <x v="1"/>
    <s v="Manufacturing Director"/>
    <x v="0"/>
    <s v="No"/>
    <s v="Y"/>
    <n v="2"/>
    <n v="-2"/>
    <n v="0"/>
    <n v="30"/>
    <n v="0"/>
    <m/>
    <n v="0"/>
    <n v="1"/>
    <n v="829"/>
    <n v="1"/>
    <s v="High School"/>
    <n v="1"/>
    <n v="3"/>
    <n v="88"/>
    <n v="2"/>
    <n v="3"/>
    <n v="2"/>
    <n v="8474"/>
    <n v="20925"/>
    <n v="1"/>
    <n v="22"/>
    <n v="4"/>
    <n v="3"/>
    <n v="80"/>
    <n v="0"/>
    <x v="4"/>
    <n v="3"/>
    <n v="11"/>
    <n v="8"/>
    <n v="5"/>
    <n v="8"/>
  </r>
  <r>
    <x v="1"/>
    <x v="1"/>
    <x v="2"/>
    <s v="Current Employees"/>
    <x v="0"/>
    <x v="0"/>
    <s v="STAFF-293"/>
    <n v="293"/>
    <x v="0"/>
    <s v="Sales Executive"/>
    <x v="0"/>
    <s v="No"/>
    <s v="Y"/>
    <n v="2"/>
    <n v="-2"/>
    <n v="0"/>
    <n v="27"/>
    <n v="0"/>
    <m/>
    <n v="0"/>
    <n v="1"/>
    <n v="1242"/>
    <n v="20"/>
    <s v="Bachelor's Degree"/>
    <n v="1"/>
    <n v="4"/>
    <n v="90"/>
    <n v="3"/>
    <n v="2"/>
    <n v="2"/>
    <n v="9981"/>
    <n v="12916"/>
    <n v="1"/>
    <n v="14"/>
    <n v="3"/>
    <n v="4"/>
    <n v="80"/>
    <n v="0"/>
    <x v="2"/>
    <n v="3"/>
    <n v="7"/>
    <n v="7"/>
    <n v="0"/>
    <n v="7"/>
  </r>
  <r>
    <x v="1"/>
    <x v="0"/>
    <x v="1"/>
    <s v="Current Employees"/>
    <x v="1"/>
    <x v="0"/>
    <s v="STAFF-296"/>
    <n v="296"/>
    <x v="1"/>
    <s v="Research Director"/>
    <x v="1"/>
    <s v="No"/>
    <s v="Y"/>
    <n v="5"/>
    <n v="-2"/>
    <n v="0"/>
    <n v="51"/>
    <n v="0"/>
    <m/>
    <n v="0"/>
    <n v="1"/>
    <n v="1469"/>
    <n v="8"/>
    <s v="Master's Degree"/>
    <n v="1"/>
    <n v="2"/>
    <n v="81"/>
    <n v="2"/>
    <n v="3"/>
    <n v="2"/>
    <n v="12490"/>
    <n v="15736"/>
    <n v="5"/>
    <n v="16"/>
    <n v="3"/>
    <n v="4"/>
    <n v="80"/>
    <n v="2"/>
    <x v="28"/>
    <n v="1"/>
    <n v="10"/>
    <n v="9"/>
    <n v="4"/>
    <n v="7"/>
  </r>
  <r>
    <x v="0"/>
    <x v="0"/>
    <x v="2"/>
    <s v="Ex-Employees"/>
    <x v="1"/>
    <x v="4"/>
    <s v="STAFF-297"/>
    <n v="297"/>
    <x v="0"/>
    <s v="Research Scientist"/>
    <x v="0"/>
    <s v="Yes"/>
    <s v="Y"/>
    <n v="5"/>
    <n v="-2"/>
    <n v="0"/>
    <n v="30"/>
    <n v="1"/>
    <n v="1"/>
    <n v="1"/>
    <n v="0"/>
    <n v="1005"/>
    <n v="3"/>
    <s v="Bachelor's Degree"/>
    <n v="1"/>
    <n v="4"/>
    <n v="88"/>
    <n v="3"/>
    <n v="1"/>
    <n v="4"/>
    <n v="2657"/>
    <n v="8556"/>
    <n v="5"/>
    <n v="11"/>
    <n v="3"/>
    <n v="3"/>
    <n v="80"/>
    <n v="0"/>
    <x v="0"/>
    <n v="3"/>
    <n v="5"/>
    <n v="2"/>
    <n v="0"/>
    <n v="4"/>
  </r>
  <r>
    <x v="1"/>
    <x v="0"/>
    <x v="0"/>
    <s v="Current Employees"/>
    <x v="0"/>
    <x v="0"/>
    <s v="STAFF-298"/>
    <n v="298"/>
    <x v="0"/>
    <s v="Manager"/>
    <x v="0"/>
    <s v="Yes"/>
    <s v="Y"/>
    <n v="3"/>
    <n v="-2"/>
    <n v="0"/>
    <n v="41"/>
    <n v="0"/>
    <m/>
    <n v="0"/>
    <n v="1"/>
    <n v="896"/>
    <n v="6"/>
    <s v="Bachelor's Degree"/>
    <n v="1"/>
    <n v="4"/>
    <n v="75"/>
    <n v="3"/>
    <n v="3"/>
    <n v="2"/>
    <n v="13591"/>
    <n v="14674"/>
    <n v="3"/>
    <n v="18"/>
    <n v="3"/>
    <n v="3"/>
    <n v="80"/>
    <n v="0"/>
    <x v="28"/>
    <n v="3"/>
    <n v="1"/>
    <n v="0"/>
    <n v="0"/>
    <n v="0"/>
  </r>
  <r>
    <x v="0"/>
    <x v="1"/>
    <x v="2"/>
    <s v="Ex-Employees"/>
    <x v="0"/>
    <x v="3"/>
    <s v="STAFF-299"/>
    <n v="299"/>
    <x v="0"/>
    <s v="Sales Executive"/>
    <x v="0"/>
    <s v="No"/>
    <s v="Y"/>
    <n v="5"/>
    <n v="-2"/>
    <n v="0"/>
    <n v="30"/>
    <n v="1"/>
    <n v="1"/>
    <n v="1"/>
    <n v="0"/>
    <n v="334"/>
    <n v="26"/>
    <s v="Master's Degree"/>
    <n v="1"/>
    <n v="3"/>
    <n v="52"/>
    <n v="2"/>
    <n v="2"/>
    <n v="3"/>
    <n v="6696"/>
    <n v="22967"/>
    <n v="5"/>
    <n v="15"/>
    <n v="3"/>
    <n v="3"/>
    <n v="80"/>
    <n v="0"/>
    <x v="15"/>
    <n v="2"/>
    <n v="6"/>
    <n v="3"/>
    <n v="0"/>
    <n v="1"/>
  </r>
  <r>
    <x v="0"/>
    <x v="0"/>
    <x v="2"/>
    <s v="Ex-Employees"/>
    <x v="1"/>
    <x v="4"/>
    <s v="STAFF-300"/>
    <n v="300"/>
    <x v="1"/>
    <s v="Research Scientist"/>
    <x v="0"/>
    <s v="No"/>
    <s v="Y"/>
    <n v="1"/>
    <n v="-2"/>
    <n v="0"/>
    <n v="29"/>
    <n v="1"/>
    <n v="1"/>
    <n v="1"/>
    <n v="0"/>
    <n v="992"/>
    <n v="1"/>
    <s v="Bachelor's Degree"/>
    <n v="1"/>
    <n v="3"/>
    <n v="85"/>
    <n v="3"/>
    <n v="1"/>
    <n v="4"/>
    <n v="2058"/>
    <n v="19757"/>
    <n v="0"/>
    <n v="14"/>
    <n v="3"/>
    <n v="4"/>
    <n v="80"/>
    <n v="0"/>
    <x v="2"/>
    <n v="2"/>
    <n v="6"/>
    <n v="2"/>
    <n v="1"/>
    <n v="5"/>
  </r>
  <r>
    <x v="1"/>
    <x v="2"/>
    <x v="1"/>
    <s v="Current Employees"/>
    <x v="0"/>
    <x v="2"/>
    <s v="STAFF-302"/>
    <n v="302"/>
    <x v="0"/>
    <s v="Sales Executive"/>
    <x v="0"/>
    <s v="No"/>
    <s v="Y"/>
    <n v="2"/>
    <n v="-2"/>
    <n v="0"/>
    <n v="45"/>
    <n v="0"/>
    <m/>
    <n v="0"/>
    <n v="1"/>
    <n v="1052"/>
    <n v="6"/>
    <s v="Bachelor's Degree"/>
    <n v="1"/>
    <n v="4"/>
    <n v="57"/>
    <n v="2"/>
    <n v="3"/>
    <n v="4"/>
    <n v="8865"/>
    <n v="16840"/>
    <n v="6"/>
    <n v="12"/>
    <n v="3"/>
    <n v="4"/>
    <n v="80"/>
    <n v="0"/>
    <x v="18"/>
    <n v="3"/>
    <n v="19"/>
    <n v="7"/>
    <n v="12"/>
    <n v="8"/>
  </r>
  <r>
    <x v="1"/>
    <x v="0"/>
    <x v="1"/>
    <s v="Current Employees"/>
    <x v="0"/>
    <x v="3"/>
    <s v="STAFF-303"/>
    <n v="303"/>
    <x v="0"/>
    <s v="Sales Executive"/>
    <x v="1"/>
    <s v="No"/>
    <s v="Y"/>
    <n v="4"/>
    <n v="-2"/>
    <n v="0"/>
    <n v="54"/>
    <n v="0"/>
    <m/>
    <n v="0"/>
    <n v="1"/>
    <n v="1147"/>
    <n v="3"/>
    <s v="Bachelor's Degree"/>
    <n v="1"/>
    <n v="4"/>
    <n v="52"/>
    <n v="3"/>
    <n v="2"/>
    <n v="1"/>
    <n v="5940"/>
    <n v="17011"/>
    <n v="2"/>
    <n v="14"/>
    <n v="3"/>
    <n v="4"/>
    <n v="80"/>
    <n v="1"/>
    <x v="28"/>
    <n v="3"/>
    <n v="6"/>
    <n v="2"/>
    <n v="0"/>
    <n v="5"/>
  </r>
  <r>
    <x v="1"/>
    <x v="0"/>
    <x v="0"/>
    <s v="Current Employees"/>
    <x v="1"/>
    <x v="0"/>
    <s v="STAFF-304"/>
    <n v="304"/>
    <x v="1"/>
    <s v="Laboratory Technician"/>
    <x v="0"/>
    <s v="No"/>
    <s v="Y"/>
    <n v="3"/>
    <n v="-2"/>
    <n v="0"/>
    <n v="36"/>
    <n v="0"/>
    <m/>
    <n v="0"/>
    <n v="1"/>
    <n v="1396"/>
    <n v="5"/>
    <s v="Associates Degree"/>
    <n v="1"/>
    <n v="4"/>
    <n v="62"/>
    <n v="3"/>
    <n v="2"/>
    <n v="2"/>
    <n v="5914"/>
    <n v="9945"/>
    <n v="8"/>
    <n v="16"/>
    <n v="3"/>
    <n v="4"/>
    <n v="80"/>
    <n v="0"/>
    <x v="28"/>
    <n v="4"/>
    <n v="13"/>
    <n v="11"/>
    <n v="3"/>
    <n v="7"/>
  </r>
  <r>
    <x v="1"/>
    <x v="0"/>
    <x v="2"/>
    <s v="Current Employees"/>
    <x v="1"/>
    <x v="2"/>
    <s v="STAFF-305"/>
    <n v="305"/>
    <x v="0"/>
    <s v="Research Scientist"/>
    <x v="1"/>
    <s v="No"/>
    <s v="Y"/>
    <n v="3"/>
    <n v="-2"/>
    <n v="0"/>
    <n v="33"/>
    <n v="0"/>
    <m/>
    <n v="0"/>
    <n v="1"/>
    <n v="147"/>
    <n v="4"/>
    <s v="Master's Degree"/>
    <n v="1"/>
    <n v="3"/>
    <n v="47"/>
    <n v="2"/>
    <n v="1"/>
    <n v="3"/>
    <n v="2622"/>
    <n v="13248"/>
    <n v="6"/>
    <n v="21"/>
    <n v="4"/>
    <n v="4"/>
    <n v="80"/>
    <n v="0"/>
    <x v="2"/>
    <n v="3"/>
    <n v="3"/>
    <n v="2"/>
    <n v="1"/>
    <n v="1"/>
  </r>
  <r>
    <x v="1"/>
    <x v="1"/>
    <x v="0"/>
    <s v="Current Employees"/>
    <x v="1"/>
    <x v="1"/>
    <s v="STAFF-306"/>
    <n v="306"/>
    <x v="1"/>
    <s v="Research Director"/>
    <x v="2"/>
    <s v="Yes"/>
    <s v="Y"/>
    <n v="1"/>
    <n v="-2"/>
    <n v="0"/>
    <n v="37"/>
    <n v="0"/>
    <m/>
    <n v="0"/>
    <n v="1"/>
    <n v="663"/>
    <n v="11"/>
    <s v="Bachelor's Degree"/>
    <n v="1"/>
    <n v="2"/>
    <n v="47"/>
    <n v="3"/>
    <n v="3"/>
    <n v="4"/>
    <n v="12185"/>
    <n v="10056"/>
    <n v="1"/>
    <n v="14"/>
    <n v="3"/>
    <n v="3"/>
    <n v="80"/>
    <n v="3"/>
    <x v="1"/>
    <n v="3"/>
    <n v="10"/>
    <n v="8"/>
    <n v="0"/>
    <n v="7"/>
  </r>
  <r>
    <x v="1"/>
    <x v="0"/>
    <x v="0"/>
    <s v="Current Employees"/>
    <x v="0"/>
    <x v="0"/>
    <s v="STAFF-307"/>
    <n v="307"/>
    <x v="1"/>
    <s v="Sales Executive"/>
    <x v="2"/>
    <s v="No"/>
    <s v="Y"/>
    <n v="6"/>
    <n v="-2"/>
    <n v="0"/>
    <n v="38"/>
    <n v="0"/>
    <m/>
    <n v="0"/>
    <n v="1"/>
    <n v="119"/>
    <n v="3"/>
    <s v="Bachelor's Degree"/>
    <n v="1"/>
    <n v="1"/>
    <n v="76"/>
    <n v="3"/>
    <n v="3"/>
    <n v="2"/>
    <n v="10609"/>
    <n v="9647"/>
    <n v="0"/>
    <n v="12"/>
    <n v="3"/>
    <n v="3"/>
    <n v="80"/>
    <n v="2"/>
    <x v="6"/>
    <n v="2"/>
    <n v="16"/>
    <n v="10"/>
    <n v="5"/>
    <n v="13"/>
  </r>
  <r>
    <x v="1"/>
    <x v="2"/>
    <x v="2"/>
    <s v="Current Employees"/>
    <x v="1"/>
    <x v="2"/>
    <s v="STAFF-308"/>
    <n v="308"/>
    <x v="1"/>
    <s v="Manufacturing Director"/>
    <x v="1"/>
    <s v="No"/>
    <s v="Y"/>
    <n v="2"/>
    <n v="-2"/>
    <n v="0"/>
    <n v="31"/>
    <n v="0"/>
    <m/>
    <n v="0"/>
    <n v="1"/>
    <n v="979"/>
    <n v="1"/>
    <s v="Master's Degree"/>
    <n v="1"/>
    <n v="3"/>
    <n v="90"/>
    <n v="1"/>
    <n v="2"/>
    <n v="3"/>
    <n v="4345"/>
    <n v="4381"/>
    <n v="0"/>
    <n v="12"/>
    <n v="3"/>
    <n v="4"/>
    <n v="80"/>
    <n v="1"/>
    <x v="3"/>
    <n v="3"/>
    <n v="5"/>
    <n v="4"/>
    <n v="1"/>
    <n v="4"/>
  </r>
  <r>
    <x v="1"/>
    <x v="0"/>
    <x v="3"/>
    <s v="Current Employees"/>
    <x v="1"/>
    <x v="0"/>
    <s v="STAFF-309"/>
    <n v="309"/>
    <x v="1"/>
    <s v="Research Scientist"/>
    <x v="1"/>
    <s v="No"/>
    <s v="Y"/>
    <n v="6"/>
    <n v="-2"/>
    <n v="0"/>
    <n v="59"/>
    <n v="0"/>
    <m/>
    <n v="0"/>
    <n v="1"/>
    <n v="142"/>
    <n v="3"/>
    <s v="Bachelor's Degree"/>
    <n v="1"/>
    <n v="3"/>
    <n v="70"/>
    <n v="2"/>
    <n v="1"/>
    <n v="2"/>
    <n v="2177"/>
    <n v="8456"/>
    <n v="3"/>
    <n v="17"/>
    <n v="3"/>
    <n v="1"/>
    <n v="80"/>
    <n v="1"/>
    <x v="2"/>
    <n v="3"/>
    <n v="1"/>
    <n v="0"/>
    <n v="0"/>
    <n v="0"/>
  </r>
  <r>
    <x v="1"/>
    <x v="1"/>
    <x v="0"/>
    <s v="Current Employees"/>
    <x v="0"/>
    <x v="3"/>
    <s v="STAFF-311"/>
    <n v="311"/>
    <x v="1"/>
    <s v="Sales Representative"/>
    <x v="2"/>
    <s v="No"/>
    <s v="Y"/>
    <n v="2"/>
    <n v="-2"/>
    <n v="0"/>
    <n v="37"/>
    <n v="0"/>
    <m/>
    <n v="0"/>
    <n v="1"/>
    <n v="319"/>
    <n v="4"/>
    <s v="Master's Degree"/>
    <n v="1"/>
    <n v="1"/>
    <n v="41"/>
    <n v="3"/>
    <n v="1"/>
    <n v="1"/>
    <n v="2793"/>
    <n v="2539"/>
    <n v="4"/>
    <n v="17"/>
    <n v="3"/>
    <n v="3"/>
    <n v="80"/>
    <n v="1"/>
    <x v="10"/>
    <n v="3"/>
    <n v="9"/>
    <n v="8"/>
    <n v="5"/>
    <n v="8"/>
  </r>
  <r>
    <x v="1"/>
    <x v="1"/>
    <x v="2"/>
    <s v="Current Employees"/>
    <x v="0"/>
    <x v="2"/>
    <s v="STAFF-312"/>
    <n v="312"/>
    <x v="0"/>
    <s v="Sales Executive"/>
    <x v="1"/>
    <s v="No"/>
    <s v="Y"/>
    <n v="5"/>
    <n v="-2"/>
    <n v="0"/>
    <n v="29"/>
    <n v="0"/>
    <m/>
    <n v="0"/>
    <n v="1"/>
    <n v="1413"/>
    <n v="1"/>
    <s v="High School"/>
    <n v="1"/>
    <n v="2"/>
    <n v="42"/>
    <n v="3"/>
    <n v="3"/>
    <n v="4"/>
    <n v="7918"/>
    <n v="6599"/>
    <n v="1"/>
    <n v="14"/>
    <n v="3"/>
    <n v="4"/>
    <n v="80"/>
    <n v="1"/>
    <x v="27"/>
    <n v="3"/>
    <n v="11"/>
    <n v="10"/>
    <n v="4"/>
    <n v="1"/>
  </r>
  <r>
    <x v="1"/>
    <x v="1"/>
    <x v="0"/>
    <s v="Current Employees"/>
    <x v="0"/>
    <x v="3"/>
    <s v="STAFF-314"/>
    <n v="314"/>
    <x v="0"/>
    <s v="Sales Executive"/>
    <x v="0"/>
    <s v="No"/>
    <s v="Y"/>
    <n v="3"/>
    <n v="-2"/>
    <n v="0"/>
    <n v="35"/>
    <n v="0"/>
    <m/>
    <n v="0"/>
    <n v="1"/>
    <n v="944"/>
    <n v="1"/>
    <s v="Bachelor's Degree"/>
    <n v="1"/>
    <n v="3"/>
    <n v="92"/>
    <n v="3"/>
    <n v="3"/>
    <n v="1"/>
    <n v="8789"/>
    <n v="9096"/>
    <n v="1"/>
    <n v="14"/>
    <n v="3"/>
    <n v="1"/>
    <n v="80"/>
    <n v="0"/>
    <x v="1"/>
    <n v="4"/>
    <n v="10"/>
    <n v="7"/>
    <n v="0"/>
    <n v="8"/>
  </r>
  <r>
    <x v="0"/>
    <x v="0"/>
    <x v="2"/>
    <s v="Ex-Employees"/>
    <x v="1"/>
    <x v="2"/>
    <s v="STAFF-315"/>
    <n v="315"/>
    <x v="1"/>
    <s v="Research Scientist"/>
    <x v="0"/>
    <s v="Yes"/>
    <s v="Y"/>
    <n v="3"/>
    <n v="-2"/>
    <n v="0"/>
    <n v="29"/>
    <n v="1"/>
    <n v="1"/>
    <n v="1"/>
    <n v="0"/>
    <n v="896"/>
    <n v="18"/>
    <s v="High School"/>
    <n v="1"/>
    <n v="3"/>
    <n v="86"/>
    <n v="2"/>
    <n v="1"/>
    <n v="4"/>
    <n v="2389"/>
    <n v="14961"/>
    <n v="1"/>
    <n v="13"/>
    <n v="3"/>
    <n v="3"/>
    <n v="80"/>
    <n v="0"/>
    <x v="21"/>
    <n v="2"/>
    <n v="4"/>
    <n v="3"/>
    <n v="0"/>
    <n v="1"/>
  </r>
  <r>
    <x v="1"/>
    <x v="0"/>
    <x v="1"/>
    <s v="Current Employees"/>
    <x v="1"/>
    <x v="0"/>
    <s v="STAFF-316"/>
    <n v="316"/>
    <x v="0"/>
    <s v="Laboratory Technician"/>
    <x v="0"/>
    <s v="No"/>
    <s v="Y"/>
    <n v="3"/>
    <n v="-2"/>
    <n v="0"/>
    <n v="52"/>
    <n v="0"/>
    <m/>
    <n v="0"/>
    <n v="1"/>
    <n v="1323"/>
    <n v="2"/>
    <s v="Bachelor's Degree"/>
    <n v="1"/>
    <n v="3"/>
    <n v="89"/>
    <n v="2"/>
    <n v="1"/>
    <n v="2"/>
    <n v="3212"/>
    <n v="3300"/>
    <n v="7"/>
    <n v="15"/>
    <n v="3"/>
    <n v="2"/>
    <n v="80"/>
    <n v="0"/>
    <x v="3"/>
    <n v="2"/>
    <n v="2"/>
    <n v="2"/>
    <n v="2"/>
    <n v="2"/>
  </r>
  <r>
    <x v="1"/>
    <x v="0"/>
    <x v="0"/>
    <s v="Current Employees"/>
    <x v="1"/>
    <x v="4"/>
    <s v="STAFF-319"/>
    <n v="319"/>
    <x v="1"/>
    <s v="Manager"/>
    <x v="1"/>
    <s v="No"/>
    <s v="Y"/>
    <n v="3"/>
    <n v="-2"/>
    <n v="0"/>
    <n v="42"/>
    <n v="0"/>
    <m/>
    <n v="0"/>
    <n v="1"/>
    <n v="532"/>
    <n v="4"/>
    <s v="Associates Degree"/>
    <n v="1"/>
    <n v="3"/>
    <n v="58"/>
    <n v="3"/>
    <n v="5"/>
    <n v="4"/>
    <n v="19232"/>
    <n v="4933"/>
    <n v="1"/>
    <n v="11"/>
    <n v="3"/>
    <n v="4"/>
    <n v="80"/>
    <n v="0"/>
    <x v="14"/>
    <n v="3"/>
    <n v="22"/>
    <n v="17"/>
    <n v="11"/>
    <n v="15"/>
  </r>
  <r>
    <x v="1"/>
    <x v="0"/>
    <x v="3"/>
    <s v="Current Employees"/>
    <x v="2"/>
    <x v="2"/>
    <s v="STAFF-321"/>
    <n v="321"/>
    <x v="1"/>
    <s v="Human Resources"/>
    <x v="1"/>
    <s v="No"/>
    <s v="Y"/>
    <n v="2"/>
    <n v="-2"/>
    <n v="0"/>
    <n v="59"/>
    <n v="0"/>
    <m/>
    <n v="0"/>
    <n v="1"/>
    <n v="818"/>
    <n v="6"/>
    <s v="Associates Degree"/>
    <n v="1"/>
    <n v="2"/>
    <n v="52"/>
    <n v="3"/>
    <n v="1"/>
    <n v="3"/>
    <n v="2267"/>
    <n v="25657"/>
    <n v="8"/>
    <n v="17"/>
    <n v="3"/>
    <n v="4"/>
    <n v="80"/>
    <n v="0"/>
    <x v="2"/>
    <n v="2"/>
    <n v="2"/>
    <n v="2"/>
    <n v="2"/>
    <n v="2"/>
  </r>
  <r>
    <x v="1"/>
    <x v="0"/>
    <x v="1"/>
    <s v="Current Employees"/>
    <x v="0"/>
    <x v="2"/>
    <s v="STAFF-323"/>
    <n v="323"/>
    <x v="0"/>
    <s v="Manager"/>
    <x v="2"/>
    <s v="No"/>
    <s v="Y"/>
    <n v="3"/>
    <n v="-2"/>
    <n v="0"/>
    <n v="50"/>
    <n v="0"/>
    <m/>
    <n v="0"/>
    <n v="1"/>
    <n v="854"/>
    <n v="1"/>
    <s v="Master's Degree"/>
    <n v="1"/>
    <n v="4"/>
    <n v="68"/>
    <n v="3"/>
    <n v="5"/>
    <n v="4"/>
    <n v="19517"/>
    <n v="24118"/>
    <n v="3"/>
    <n v="11"/>
    <n v="3"/>
    <n v="3"/>
    <n v="80"/>
    <n v="1"/>
    <x v="36"/>
    <n v="2"/>
    <n v="7"/>
    <n v="0"/>
    <n v="0"/>
    <n v="6"/>
  </r>
  <r>
    <x v="0"/>
    <x v="0"/>
    <x v="2"/>
    <s v="Ex-Employees"/>
    <x v="1"/>
    <x v="2"/>
    <s v="STAFF-325"/>
    <n v="325"/>
    <x v="1"/>
    <s v="Laboratory Technician"/>
    <x v="1"/>
    <s v="Yes"/>
    <s v="Y"/>
    <n v="2"/>
    <n v="-2"/>
    <n v="0"/>
    <n v="33"/>
    <n v="1"/>
    <n v="1"/>
    <n v="1"/>
    <n v="0"/>
    <n v="813"/>
    <n v="14"/>
    <s v="Bachelor's Degree"/>
    <n v="1"/>
    <n v="3"/>
    <n v="58"/>
    <n v="3"/>
    <n v="1"/>
    <n v="4"/>
    <n v="2436"/>
    <n v="22149"/>
    <n v="5"/>
    <n v="13"/>
    <n v="3"/>
    <n v="3"/>
    <n v="80"/>
    <n v="1"/>
    <x v="0"/>
    <n v="1"/>
    <n v="5"/>
    <n v="4"/>
    <n v="0"/>
    <n v="4"/>
  </r>
  <r>
    <x v="1"/>
    <x v="0"/>
    <x v="0"/>
    <s v="Current Employees"/>
    <x v="0"/>
    <x v="3"/>
    <s v="STAFF-327"/>
    <n v="327"/>
    <x v="0"/>
    <s v="Manager"/>
    <x v="1"/>
    <s v="Yes"/>
    <s v="Y"/>
    <n v="3"/>
    <n v="-2"/>
    <n v="0"/>
    <n v="43"/>
    <n v="0"/>
    <m/>
    <n v="0"/>
    <n v="1"/>
    <n v="1034"/>
    <n v="16"/>
    <s v="Bachelor's Degree"/>
    <n v="1"/>
    <n v="4"/>
    <n v="80"/>
    <n v="3"/>
    <n v="4"/>
    <n v="1"/>
    <n v="16064"/>
    <n v="7744"/>
    <n v="5"/>
    <n v="22"/>
    <n v="4"/>
    <n v="3"/>
    <n v="80"/>
    <n v="1"/>
    <x v="14"/>
    <n v="3"/>
    <n v="17"/>
    <n v="13"/>
    <n v="1"/>
    <n v="9"/>
  </r>
  <r>
    <x v="0"/>
    <x v="0"/>
    <x v="2"/>
    <s v="Ex-Employees"/>
    <x v="1"/>
    <x v="0"/>
    <s v="STAFF-328"/>
    <n v="328"/>
    <x v="0"/>
    <s v="Laboratory Technician"/>
    <x v="1"/>
    <s v="No"/>
    <s v="Y"/>
    <n v="3"/>
    <n v="-2"/>
    <n v="0"/>
    <n v="33"/>
    <n v="1"/>
    <n v="1"/>
    <n v="1"/>
    <n v="0"/>
    <n v="465"/>
    <n v="2"/>
    <s v="Associates Degree"/>
    <n v="1"/>
    <n v="1"/>
    <n v="39"/>
    <n v="3"/>
    <n v="1"/>
    <n v="2"/>
    <n v="2707"/>
    <n v="21509"/>
    <n v="7"/>
    <n v="20"/>
    <n v="4"/>
    <n v="1"/>
    <n v="80"/>
    <n v="0"/>
    <x v="10"/>
    <n v="4"/>
    <n v="9"/>
    <n v="7"/>
    <n v="1"/>
    <n v="7"/>
  </r>
  <r>
    <x v="1"/>
    <x v="2"/>
    <x v="1"/>
    <s v="Current Employees"/>
    <x v="0"/>
    <x v="0"/>
    <s v="STAFF-329"/>
    <n v="329"/>
    <x v="1"/>
    <s v="Manager"/>
    <x v="0"/>
    <s v="Yes"/>
    <s v="Y"/>
    <n v="2"/>
    <n v="-2"/>
    <n v="0"/>
    <n v="52"/>
    <n v="0"/>
    <m/>
    <n v="0"/>
    <n v="1"/>
    <n v="771"/>
    <n v="2"/>
    <s v="Master's Degree"/>
    <n v="1"/>
    <n v="1"/>
    <n v="79"/>
    <n v="2"/>
    <n v="5"/>
    <n v="2"/>
    <n v="19068"/>
    <n v="21030"/>
    <n v="1"/>
    <n v="18"/>
    <n v="3"/>
    <n v="4"/>
    <n v="80"/>
    <n v="0"/>
    <x v="37"/>
    <n v="4"/>
    <n v="33"/>
    <n v="7"/>
    <n v="15"/>
    <n v="12"/>
  </r>
  <r>
    <x v="1"/>
    <x v="0"/>
    <x v="2"/>
    <s v="Current Employees"/>
    <x v="0"/>
    <x v="0"/>
    <s v="STAFF-330"/>
    <n v="330"/>
    <x v="0"/>
    <s v="Sales Representative"/>
    <x v="1"/>
    <s v="No"/>
    <s v="Y"/>
    <n v="5"/>
    <n v="-2"/>
    <n v="0"/>
    <n v="32"/>
    <n v="0"/>
    <m/>
    <n v="0"/>
    <n v="1"/>
    <n v="1401"/>
    <n v="4"/>
    <s v="Associates Degree"/>
    <n v="1"/>
    <n v="3"/>
    <n v="56"/>
    <n v="3"/>
    <n v="1"/>
    <n v="2"/>
    <n v="3931"/>
    <n v="20990"/>
    <n v="2"/>
    <n v="11"/>
    <n v="3"/>
    <n v="1"/>
    <n v="80"/>
    <n v="1"/>
    <x v="3"/>
    <n v="3"/>
    <n v="4"/>
    <n v="3"/>
    <n v="1"/>
    <n v="2"/>
  </r>
  <r>
    <x v="0"/>
    <x v="0"/>
    <x v="2"/>
    <s v="Ex-Employees"/>
    <x v="1"/>
    <x v="0"/>
    <s v="STAFF-331"/>
    <n v="331"/>
    <x v="1"/>
    <s v="Laboratory Technician"/>
    <x v="0"/>
    <s v="Yes"/>
    <s v="Y"/>
    <n v="2"/>
    <n v="-2"/>
    <n v="0"/>
    <n v="32"/>
    <n v="1"/>
    <n v="1"/>
    <n v="1"/>
    <n v="0"/>
    <n v="515"/>
    <n v="1"/>
    <s v="Bachelor's Degree"/>
    <n v="1"/>
    <n v="4"/>
    <n v="62"/>
    <n v="2"/>
    <n v="1"/>
    <n v="2"/>
    <n v="3730"/>
    <n v="9571"/>
    <n v="0"/>
    <n v="14"/>
    <n v="3"/>
    <n v="4"/>
    <n v="80"/>
    <n v="0"/>
    <x v="21"/>
    <n v="1"/>
    <n v="3"/>
    <n v="2"/>
    <n v="1"/>
    <n v="2"/>
  </r>
  <r>
    <x v="1"/>
    <x v="0"/>
    <x v="0"/>
    <s v="Current Employees"/>
    <x v="1"/>
    <x v="2"/>
    <s v="STAFF-332"/>
    <n v="332"/>
    <x v="0"/>
    <s v="Laboratory Technician"/>
    <x v="2"/>
    <s v="No"/>
    <s v="Y"/>
    <n v="1"/>
    <n v="-2"/>
    <n v="0"/>
    <n v="39"/>
    <n v="0"/>
    <m/>
    <n v="0"/>
    <n v="1"/>
    <n v="1431"/>
    <n v="1"/>
    <s v="Master's Degree"/>
    <n v="1"/>
    <n v="3"/>
    <n v="96"/>
    <n v="3"/>
    <n v="1"/>
    <n v="3"/>
    <n v="2232"/>
    <n v="15417"/>
    <n v="7"/>
    <n v="14"/>
    <n v="3"/>
    <n v="3"/>
    <n v="80"/>
    <n v="3"/>
    <x v="2"/>
    <n v="3"/>
    <n v="3"/>
    <n v="2"/>
    <n v="1"/>
    <n v="2"/>
  </r>
  <r>
    <x v="1"/>
    <x v="2"/>
    <x v="2"/>
    <s v="Current Employees"/>
    <x v="0"/>
    <x v="3"/>
    <s v="STAFF-333"/>
    <n v="333"/>
    <x v="1"/>
    <s v="Sales Executive"/>
    <x v="1"/>
    <s v="No"/>
    <s v="Y"/>
    <n v="2"/>
    <n v="-2"/>
    <n v="0"/>
    <n v="32"/>
    <n v="0"/>
    <m/>
    <n v="0"/>
    <n v="1"/>
    <n v="976"/>
    <n v="26"/>
    <s v="Master's Degree"/>
    <n v="1"/>
    <n v="3"/>
    <n v="100"/>
    <n v="3"/>
    <n v="2"/>
    <n v="1"/>
    <n v="4465"/>
    <n v="12069"/>
    <n v="0"/>
    <n v="18"/>
    <n v="3"/>
    <n v="1"/>
    <n v="80"/>
    <n v="0"/>
    <x v="21"/>
    <n v="3"/>
    <n v="3"/>
    <n v="2"/>
    <n v="2"/>
    <n v="2"/>
  </r>
  <r>
    <x v="1"/>
    <x v="0"/>
    <x v="0"/>
    <s v="Current Employees"/>
    <x v="1"/>
    <x v="0"/>
    <s v="STAFF-334"/>
    <n v="334"/>
    <x v="1"/>
    <s v="Research Scientist"/>
    <x v="2"/>
    <s v="No"/>
    <s v="Y"/>
    <n v="2"/>
    <n v="-2"/>
    <n v="0"/>
    <n v="41"/>
    <n v="0"/>
    <m/>
    <n v="0"/>
    <n v="1"/>
    <n v="1411"/>
    <n v="19"/>
    <s v="Associates Degree"/>
    <n v="1"/>
    <n v="3"/>
    <n v="36"/>
    <n v="3"/>
    <n v="2"/>
    <n v="2"/>
    <n v="3072"/>
    <n v="19877"/>
    <n v="2"/>
    <n v="16"/>
    <n v="3"/>
    <n v="1"/>
    <n v="80"/>
    <n v="2"/>
    <x v="6"/>
    <n v="2"/>
    <n v="1"/>
    <n v="0"/>
    <n v="0"/>
    <n v="0"/>
  </r>
  <r>
    <x v="1"/>
    <x v="0"/>
    <x v="0"/>
    <s v="Current Employees"/>
    <x v="1"/>
    <x v="4"/>
    <s v="STAFF-335"/>
    <n v="335"/>
    <x v="1"/>
    <s v="Research Scientist"/>
    <x v="2"/>
    <s v="No"/>
    <s v="Y"/>
    <n v="3"/>
    <n v="-2"/>
    <n v="0"/>
    <n v="40"/>
    <n v="0"/>
    <m/>
    <n v="0"/>
    <n v="1"/>
    <n v="1300"/>
    <n v="24"/>
    <s v="Associates Degree"/>
    <n v="1"/>
    <n v="4"/>
    <n v="62"/>
    <n v="3"/>
    <n v="2"/>
    <n v="4"/>
    <n v="3319"/>
    <n v="24447"/>
    <n v="1"/>
    <n v="17"/>
    <n v="3"/>
    <n v="1"/>
    <n v="80"/>
    <n v="2"/>
    <x v="15"/>
    <n v="3"/>
    <n v="9"/>
    <n v="8"/>
    <n v="4"/>
    <n v="7"/>
  </r>
  <r>
    <x v="1"/>
    <x v="0"/>
    <x v="1"/>
    <s v="Current Employees"/>
    <x v="1"/>
    <x v="1"/>
    <s v="STAFF-336"/>
    <n v="336"/>
    <x v="1"/>
    <s v="Manager"/>
    <x v="1"/>
    <s v="No"/>
    <s v="Y"/>
    <n v="2"/>
    <n v="-2"/>
    <n v="0"/>
    <n v="45"/>
    <n v="0"/>
    <m/>
    <n v="0"/>
    <n v="1"/>
    <n v="252"/>
    <n v="1"/>
    <s v="Bachelor's Degree"/>
    <n v="1"/>
    <n v="3"/>
    <n v="70"/>
    <n v="4"/>
    <n v="5"/>
    <n v="4"/>
    <n v="19202"/>
    <n v="15970"/>
    <n v="0"/>
    <n v="11"/>
    <n v="3"/>
    <n v="3"/>
    <n v="80"/>
    <n v="1"/>
    <x v="25"/>
    <n v="3"/>
    <n v="24"/>
    <n v="0"/>
    <n v="1"/>
    <n v="7"/>
  </r>
  <r>
    <x v="1"/>
    <x v="1"/>
    <x v="2"/>
    <s v="Current Employees"/>
    <x v="1"/>
    <x v="2"/>
    <s v="STAFF-337"/>
    <n v="337"/>
    <x v="1"/>
    <s v="Research Director"/>
    <x v="2"/>
    <s v="No"/>
    <s v="Y"/>
    <n v="3"/>
    <n v="-2"/>
    <n v="0"/>
    <n v="31"/>
    <n v="0"/>
    <m/>
    <n v="0"/>
    <n v="1"/>
    <n v="1327"/>
    <n v="3"/>
    <s v="Master's Degree"/>
    <n v="1"/>
    <n v="2"/>
    <n v="73"/>
    <n v="3"/>
    <n v="3"/>
    <n v="3"/>
    <n v="13675"/>
    <n v="13523"/>
    <n v="9"/>
    <n v="12"/>
    <n v="3"/>
    <n v="1"/>
    <n v="80"/>
    <n v="1"/>
    <x v="15"/>
    <n v="3"/>
    <n v="2"/>
    <n v="2"/>
    <n v="2"/>
    <n v="2"/>
  </r>
  <r>
    <x v="1"/>
    <x v="0"/>
    <x v="2"/>
    <s v="Current Employees"/>
    <x v="1"/>
    <x v="0"/>
    <s v="STAFF-338"/>
    <n v="338"/>
    <x v="0"/>
    <s v="Research Scientist"/>
    <x v="1"/>
    <s v="No"/>
    <s v="Y"/>
    <n v="2"/>
    <n v="-2"/>
    <n v="0"/>
    <n v="33"/>
    <n v="0"/>
    <m/>
    <n v="0"/>
    <n v="1"/>
    <n v="832"/>
    <n v="5"/>
    <s v="Master's Degree"/>
    <n v="1"/>
    <n v="3"/>
    <n v="63"/>
    <n v="2"/>
    <n v="1"/>
    <n v="2"/>
    <n v="2911"/>
    <n v="14776"/>
    <n v="1"/>
    <n v="13"/>
    <n v="3"/>
    <n v="3"/>
    <n v="80"/>
    <n v="1"/>
    <x v="17"/>
    <n v="2"/>
    <n v="2"/>
    <n v="2"/>
    <n v="0"/>
    <n v="2"/>
  </r>
  <r>
    <x v="1"/>
    <x v="0"/>
    <x v="2"/>
    <s v="Current Employees"/>
    <x v="1"/>
    <x v="0"/>
    <s v="STAFF-339"/>
    <n v="339"/>
    <x v="1"/>
    <s v="Manufacturing Director"/>
    <x v="1"/>
    <s v="No"/>
    <s v="Y"/>
    <n v="3"/>
    <n v="-2"/>
    <n v="0"/>
    <n v="34"/>
    <n v="0"/>
    <m/>
    <n v="0"/>
    <n v="1"/>
    <n v="470"/>
    <n v="2"/>
    <s v="Master's Degree"/>
    <n v="1"/>
    <n v="4"/>
    <n v="84"/>
    <n v="2"/>
    <n v="2"/>
    <n v="2"/>
    <n v="5957"/>
    <n v="23687"/>
    <n v="6"/>
    <n v="13"/>
    <n v="3"/>
    <n v="2"/>
    <n v="80"/>
    <n v="1"/>
    <x v="10"/>
    <n v="3"/>
    <n v="11"/>
    <n v="9"/>
    <n v="5"/>
    <n v="9"/>
  </r>
  <r>
    <x v="1"/>
    <x v="0"/>
    <x v="0"/>
    <s v="Current Employees"/>
    <x v="1"/>
    <x v="2"/>
    <s v="STAFF-340"/>
    <n v="340"/>
    <x v="0"/>
    <s v="Research Scientist"/>
    <x v="1"/>
    <s v="No"/>
    <s v="Y"/>
    <n v="2"/>
    <n v="-2"/>
    <n v="0"/>
    <n v="37"/>
    <n v="0"/>
    <m/>
    <n v="0"/>
    <n v="1"/>
    <n v="1017"/>
    <n v="1"/>
    <s v="Associates Degree"/>
    <n v="1"/>
    <n v="3"/>
    <n v="83"/>
    <n v="2"/>
    <n v="1"/>
    <n v="3"/>
    <n v="3920"/>
    <n v="18697"/>
    <n v="2"/>
    <n v="14"/>
    <n v="3"/>
    <n v="1"/>
    <n v="80"/>
    <n v="1"/>
    <x v="6"/>
    <n v="2"/>
    <n v="3"/>
    <n v="1"/>
    <n v="0"/>
    <n v="2"/>
  </r>
  <r>
    <x v="1"/>
    <x v="1"/>
    <x v="1"/>
    <s v="Current Employees"/>
    <x v="1"/>
    <x v="0"/>
    <s v="STAFF-341"/>
    <n v="341"/>
    <x v="1"/>
    <s v="Manufacturing Director"/>
    <x v="1"/>
    <s v="No"/>
    <s v="Y"/>
    <n v="1"/>
    <n v="-2"/>
    <n v="0"/>
    <n v="45"/>
    <n v="0"/>
    <m/>
    <n v="0"/>
    <n v="1"/>
    <n v="1199"/>
    <n v="7"/>
    <s v="Master's Degree"/>
    <n v="1"/>
    <n v="1"/>
    <n v="77"/>
    <n v="4"/>
    <n v="2"/>
    <n v="2"/>
    <n v="6434"/>
    <n v="5118"/>
    <n v="4"/>
    <n v="17"/>
    <n v="3"/>
    <n v="4"/>
    <n v="80"/>
    <n v="1"/>
    <x v="15"/>
    <n v="3"/>
    <n v="3"/>
    <n v="2"/>
    <n v="0"/>
    <n v="2"/>
  </r>
  <r>
    <x v="0"/>
    <x v="1"/>
    <x v="0"/>
    <s v="Ex-Employees"/>
    <x v="1"/>
    <x v="2"/>
    <s v="STAFF-342"/>
    <n v="342"/>
    <x v="1"/>
    <s v="Manufacturing Director"/>
    <x v="2"/>
    <s v="No"/>
    <s v="Y"/>
    <n v="5"/>
    <n v="-2"/>
    <n v="0"/>
    <n v="37"/>
    <n v="1"/>
    <n v="1"/>
    <n v="1"/>
    <n v="0"/>
    <n v="504"/>
    <n v="10"/>
    <s v="Bachelor's Degree"/>
    <n v="1"/>
    <n v="1"/>
    <n v="61"/>
    <n v="3"/>
    <n v="3"/>
    <n v="3"/>
    <n v="10048"/>
    <n v="22573"/>
    <n v="6"/>
    <n v="11"/>
    <n v="3"/>
    <n v="2"/>
    <n v="80"/>
    <n v="2"/>
    <x v="6"/>
    <n v="3"/>
    <n v="1"/>
    <n v="0"/>
    <n v="0"/>
    <n v="0"/>
  </r>
  <r>
    <x v="1"/>
    <x v="1"/>
    <x v="0"/>
    <s v="Current Employees"/>
    <x v="1"/>
    <x v="4"/>
    <s v="STAFF-343"/>
    <n v="343"/>
    <x v="0"/>
    <s v="Healthcare Representative"/>
    <x v="0"/>
    <s v="No"/>
    <s v="Y"/>
    <n v="1"/>
    <n v="-2"/>
    <n v="0"/>
    <n v="39"/>
    <n v="0"/>
    <m/>
    <n v="0"/>
    <n v="1"/>
    <n v="505"/>
    <n v="2"/>
    <s v="Master's Degree"/>
    <n v="1"/>
    <n v="4"/>
    <n v="64"/>
    <n v="3"/>
    <n v="3"/>
    <n v="4"/>
    <n v="10938"/>
    <n v="6420"/>
    <n v="0"/>
    <n v="25"/>
    <n v="4"/>
    <n v="4"/>
    <n v="80"/>
    <n v="0"/>
    <x v="26"/>
    <n v="3"/>
    <n v="19"/>
    <n v="6"/>
    <n v="11"/>
    <n v="8"/>
  </r>
  <r>
    <x v="1"/>
    <x v="0"/>
    <x v="2"/>
    <s v="Current Employees"/>
    <x v="1"/>
    <x v="0"/>
    <s v="STAFF-346"/>
    <n v="346"/>
    <x v="1"/>
    <s v="Research Scientist"/>
    <x v="0"/>
    <s v="No"/>
    <s v="Y"/>
    <n v="1"/>
    <n v="-2"/>
    <n v="0"/>
    <n v="29"/>
    <n v="0"/>
    <m/>
    <n v="0"/>
    <n v="1"/>
    <n v="665"/>
    <n v="15"/>
    <s v="Bachelor's Degree"/>
    <n v="1"/>
    <n v="3"/>
    <n v="60"/>
    <n v="3"/>
    <n v="1"/>
    <n v="2"/>
    <n v="2340"/>
    <n v="22673"/>
    <n v="1"/>
    <n v="19"/>
    <n v="3"/>
    <n v="1"/>
    <n v="80"/>
    <n v="0"/>
    <x v="3"/>
    <n v="3"/>
    <n v="6"/>
    <n v="5"/>
    <n v="1"/>
    <n v="5"/>
  </r>
  <r>
    <x v="1"/>
    <x v="0"/>
    <x v="0"/>
    <s v="Current Employees"/>
    <x v="1"/>
    <x v="0"/>
    <s v="STAFF-347"/>
    <n v="347"/>
    <x v="0"/>
    <s v="Research Scientist"/>
    <x v="0"/>
    <s v="Yes"/>
    <s v="Y"/>
    <n v="1"/>
    <n v="-2"/>
    <n v="0"/>
    <n v="42"/>
    <n v="0"/>
    <m/>
    <n v="0"/>
    <n v="1"/>
    <n v="916"/>
    <n v="17"/>
    <s v="Associates Degree"/>
    <n v="1"/>
    <n v="4"/>
    <n v="82"/>
    <n v="4"/>
    <n v="2"/>
    <n v="2"/>
    <n v="6545"/>
    <n v="23016"/>
    <n v="3"/>
    <n v="13"/>
    <n v="3"/>
    <n v="3"/>
    <n v="80"/>
    <n v="0"/>
    <x v="1"/>
    <n v="3"/>
    <n v="3"/>
    <n v="2"/>
    <n v="0"/>
    <n v="2"/>
  </r>
  <r>
    <x v="1"/>
    <x v="0"/>
    <x v="2"/>
    <s v="Current Employees"/>
    <x v="0"/>
    <x v="3"/>
    <s v="STAFF-349"/>
    <n v="349"/>
    <x v="1"/>
    <s v="Sales Executive"/>
    <x v="2"/>
    <s v="No"/>
    <s v="Y"/>
    <n v="2"/>
    <n v="-2"/>
    <n v="0"/>
    <n v="29"/>
    <n v="0"/>
    <m/>
    <n v="0"/>
    <n v="1"/>
    <n v="1247"/>
    <n v="20"/>
    <s v="Associates Degree"/>
    <n v="1"/>
    <n v="4"/>
    <n v="45"/>
    <n v="3"/>
    <n v="2"/>
    <n v="1"/>
    <n v="6931"/>
    <n v="10732"/>
    <n v="2"/>
    <n v="14"/>
    <n v="3"/>
    <n v="4"/>
    <n v="80"/>
    <n v="1"/>
    <x v="1"/>
    <n v="3"/>
    <n v="3"/>
    <n v="2"/>
    <n v="0"/>
    <n v="2"/>
  </r>
  <r>
    <x v="1"/>
    <x v="0"/>
    <x v="2"/>
    <s v="Current Employees"/>
    <x v="1"/>
    <x v="0"/>
    <s v="STAFF-350"/>
    <n v="350"/>
    <x v="0"/>
    <s v="Manufacturing Director"/>
    <x v="1"/>
    <s v="No"/>
    <s v="Y"/>
    <n v="3"/>
    <n v="-2"/>
    <n v="0"/>
    <n v="25"/>
    <n v="0"/>
    <m/>
    <n v="0"/>
    <n v="1"/>
    <n v="685"/>
    <n v="1"/>
    <s v="Bachelor's Degree"/>
    <n v="1"/>
    <n v="1"/>
    <n v="62"/>
    <n v="3"/>
    <n v="2"/>
    <n v="2"/>
    <n v="4898"/>
    <n v="7505"/>
    <n v="0"/>
    <n v="12"/>
    <n v="3"/>
    <n v="4"/>
    <n v="80"/>
    <n v="2"/>
    <x v="7"/>
    <n v="3"/>
    <n v="4"/>
    <n v="2"/>
    <n v="1"/>
    <n v="2"/>
  </r>
  <r>
    <x v="1"/>
    <x v="0"/>
    <x v="0"/>
    <s v="Current Employees"/>
    <x v="1"/>
    <x v="2"/>
    <s v="STAFF-351"/>
    <n v="351"/>
    <x v="0"/>
    <s v="Laboratory Technician"/>
    <x v="2"/>
    <s v="Yes"/>
    <s v="Y"/>
    <n v="4"/>
    <n v="-2"/>
    <n v="0"/>
    <n v="42"/>
    <n v="0"/>
    <m/>
    <n v="0"/>
    <n v="1"/>
    <n v="269"/>
    <n v="2"/>
    <s v="Bachelor's Degree"/>
    <n v="1"/>
    <n v="4"/>
    <n v="56"/>
    <n v="2"/>
    <n v="1"/>
    <n v="3"/>
    <n v="2593"/>
    <n v="8007"/>
    <n v="0"/>
    <n v="11"/>
    <n v="3"/>
    <n v="3"/>
    <n v="80"/>
    <n v="1"/>
    <x v="1"/>
    <n v="3"/>
    <n v="9"/>
    <n v="6"/>
    <n v="7"/>
    <n v="8"/>
  </r>
  <r>
    <x v="1"/>
    <x v="0"/>
    <x v="0"/>
    <s v="Current Employees"/>
    <x v="1"/>
    <x v="2"/>
    <s v="STAFF-352"/>
    <n v="352"/>
    <x v="1"/>
    <s v="Research Director"/>
    <x v="2"/>
    <s v="No"/>
    <s v="Y"/>
    <n v="5"/>
    <n v="-2"/>
    <n v="0"/>
    <n v="40"/>
    <n v="0"/>
    <m/>
    <n v="0"/>
    <n v="1"/>
    <n v="1416"/>
    <n v="2"/>
    <s v="Associates Degree"/>
    <n v="1"/>
    <n v="1"/>
    <n v="49"/>
    <n v="3"/>
    <n v="5"/>
    <n v="3"/>
    <n v="19436"/>
    <n v="5949"/>
    <n v="0"/>
    <n v="19"/>
    <n v="3"/>
    <n v="4"/>
    <n v="80"/>
    <n v="1"/>
    <x v="14"/>
    <n v="3"/>
    <n v="21"/>
    <n v="7"/>
    <n v="3"/>
    <n v="9"/>
  </r>
  <r>
    <x v="1"/>
    <x v="0"/>
    <x v="1"/>
    <s v="Current Employees"/>
    <x v="1"/>
    <x v="0"/>
    <s v="STAFF-353"/>
    <n v="353"/>
    <x v="1"/>
    <s v="Research Scientist"/>
    <x v="1"/>
    <s v="No"/>
    <s v="Y"/>
    <n v="0"/>
    <n v="-2"/>
    <n v="0"/>
    <n v="51"/>
    <n v="0"/>
    <m/>
    <n v="0"/>
    <n v="1"/>
    <n v="833"/>
    <n v="1"/>
    <s v="Bachelor's Degree"/>
    <n v="1"/>
    <n v="3"/>
    <n v="96"/>
    <n v="3"/>
    <n v="1"/>
    <n v="2"/>
    <n v="2723"/>
    <n v="23231"/>
    <n v="1"/>
    <n v="11"/>
    <n v="3"/>
    <n v="2"/>
    <n v="80"/>
    <n v="0"/>
    <x v="5"/>
    <n v="2"/>
    <n v="1"/>
    <n v="0"/>
    <n v="0"/>
    <n v="0"/>
  </r>
  <r>
    <x v="0"/>
    <x v="1"/>
    <x v="2"/>
    <s v="Ex-Employees"/>
    <x v="1"/>
    <x v="2"/>
    <s v="STAFF-355"/>
    <n v="355"/>
    <x v="1"/>
    <s v="Laboratory Technician"/>
    <x v="0"/>
    <s v="No"/>
    <s v="Y"/>
    <n v="2"/>
    <n v="-2"/>
    <n v="0"/>
    <n v="31"/>
    <n v="1"/>
    <n v="1"/>
    <n v="1"/>
    <n v="0"/>
    <n v="307"/>
    <n v="29"/>
    <s v="Associates Degree"/>
    <n v="1"/>
    <n v="3"/>
    <n v="71"/>
    <n v="2"/>
    <n v="1"/>
    <n v="3"/>
    <n v="3479"/>
    <n v="11652"/>
    <n v="0"/>
    <n v="11"/>
    <n v="3"/>
    <n v="2"/>
    <n v="80"/>
    <n v="0"/>
    <x v="3"/>
    <n v="4"/>
    <n v="5"/>
    <n v="4"/>
    <n v="1"/>
    <n v="4"/>
  </r>
  <r>
    <x v="1"/>
    <x v="1"/>
    <x v="2"/>
    <s v="Current Employees"/>
    <x v="1"/>
    <x v="0"/>
    <s v="STAFF-359"/>
    <n v="359"/>
    <x v="1"/>
    <s v="Laboratory Technician"/>
    <x v="1"/>
    <s v="No"/>
    <s v="Y"/>
    <n v="3"/>
    <n v="-2"/>
    <n v="0"/>
    <n v="32"/>
    <n v="0"/>
    <m/>
    <n v="0"/>
    <n v="1"/>
    <n v="1311"/>
    <n v="7"/>
    <s v="Bachelor's Degree"/>
    <n v="1"/>
    <n v="2"/>
    <n v="100"/>
    <n v="4"/>
    <n v="1"/>
    <n v="2"/>
    <n v="2794"/>
    <n v="26062"/>
    <n v="1"/>
    <n v="20"/>
    <n v="4"/>
    <n v="3"/>
    <n v="80"/>
    <n v="0"/>
    <x v="7"/>
    <n v="1"/>
    <n v="5"/>
    <n v="1"/>
    <n v="0"/>
    <n v="3"/>
  </r>
  <r>
    <x v="1"/>
    <x v="2"/>
    <x v="0"/>
    <s v="Current Employees"/>
    <x v="0"/>
    <x v="0"/>
    <s v="STAFF-361"/>
    <n v="361"/>
    <x v="1"/>
    <s v="Sales Executive"/>
    <x v="1"/>
    <s v="No"/>
    <s v="Y"/>
    <n v="0"/>
    <n v="-2"/>
    <n v="0"/>
    <n v="38"/>
    <n v="0"/>
    <m/>
    <n v="0"/>
    <n v="1"/>
    <n v="1327"/>
    <n v="2"/>
    <s v="Associates Degree"/>
    <n v="1"/>
    <n v="4"/>
    <n v="39"/>
    <n v="2"/>
    <n v="2"/>
    <n v="2"/>
    <n v="5249"/>
    <n v="19682"/>
    <n v="3"/>
    <n v="18"/>
    <n v="3"/>
    <n v="4"/>
    <n v="80"/>
    <n v="1"/>
    <x v="10"/>
    <n v="3"/>
    <n v="8"/>
    <n v="7"/>
    <n v="7"/>
    <n v="5"/>
  </r>
  <r>
    <x v="1"/>
    <x v="0"/>
    <x v="2"/>
    <s v="Current Employees"/>
    <x v="1"/>
    <x v="4"/>
    <s v="STAFF-362"/>
    <n v="362"/>
    <x v="1"/>
    <s v="Laboratory Technician"/>
    <x v="0"/>
    <s v="No"/>
    <s v="Y"/>
    <n v="5"/>
    <n v="-2"/>
    <n v="0"/>
    <n v="32"/>
    <n v="0"/>
    <m/>
    <n v="0"/>
    <n v="1"/>
    <n v="128"/>
    <n v="2"/>
    <s v="High School"/>
    <n v="1"/>
    <n v="4"/>
    <n v="84"/>
    <n v="2"/>
    <n v="2"/>
    <n v="4"/>
    <n v="2176"/>
    <n v="19737"/>
    <n v="4"/>
    <n v="13"/>
    <n v="3"/>
    <n v="4"/>
    <n v="80"/>
    <n v="0"/>
    <x v="15"/>
    <n v="3"/>
    <n v="6"/>
    <n v="2"/>
    <n v="0"/>
    <n v="4"/>
  </r>
  <r>
    <x v="1"/>
    <x v="0"/>
    <x v="1"/>
    <s v="Current Employees"/>
    <x v="0"/>
    <x v="4"/>
    <s v="STAFF-363"/>
    <n v="363"/>
    <x v="0"/>
    <s v="Manager"/>
    <x v="1"/>
    <s v="Yes"/>
    <s v="Y"/>
    <n v="2"/>
    <n v="-2"/>
    <n v="0"/>
    <n v="46"/>
    <n v="0"/>
    <m/>
    <n v="0"/>
    <n v="1"/>
    <n v="488"/>
    <n v="2"/>
    <s v="Bachelor's Degree"/>
    <n v="1"/>
    <n v="4"/>
    <n v="75"/>
    <n v="1"/>
    <n v="4"/>
    <n v="4"/>
    <n v="16872"/>
    <n v="14977"/>
    <n v="3"/>
    <n v="12"/>
    <n v="3"/>
    <n v="2"/>
    <n v="80"/>
    <n v="1"/>
    <x v="23"/>
    <n v="2"/>
    <n v="7"/>
    <n v="7"/>
    <n v="7"/>
    <n v="7"/>
  </r>
  <r>
    <x v="0"/>
    <x v="0"/>
    <x v="2"/>
    <s v="Ex-Employees"/>
    <x v="1"/>
    <x v="0"/>
    <s v="STAFF-364"/>
    <n v="364"/>
    <x v="1"/>
    <s v="Laboratory Technician"/>
    <x v="0"/>
    <s v="No"/>
    <s v="Y"/>
    <n v="5"/>
    <n v="-2"/>
    <n v="0"/>
    <n v="28"/>
    <n v="1"/>
    <n v="1"/>
    <n v="1"/>
    <n v="0"/>
    <n v="529"/>
    <n v="2"/>
    <s v="Master's Degree"/>
    <n v="1"/>
    <n v="1"/>
    <n v="79"/>
    <n v="3"/>
    <n v="1"/>
    <n v="2"/>
    <n v="3485"/>
    <n v="14935"/>
    <n v="2"/>
    <n v="11"/>
    <n v="3"/>
    <n v="3"/>
    <n v="80"/>
    <n v="0"/>
    <x v="7"/>
    <n v="1"/>
    <n v="0"/>
    <n v="0"/>
    <n v="0"/>
    <n v="0"/>
  </r>
  <r>
    <x v="1"/>
    <x v="0"/>
    <x v="2"/>
    <s v="Current Employees"/>
    <x v="0"/>
    <x v="2"/>
    <s v="STAFF-366"/>
    <n v="366"/>
    <x v="1"/>
    <s v="Sales Executive"/>
    <x v="1"/>
    <s v="No"/>
    <s v="Y"/>
    <n v="2"/>
    <n v="-2"/>
    <n v="0"/>
    <n v="29"/>
    <n v="0"/>
    <m/>
    <n v="0"/>
    <n v="1"/>
    <n v="1210"/>
    <n v="2"/>
    <s v="Bachelor's Degree"/>
    <n v="1"/>
    <n v="1"/>
    <n v="78"/>
    <n v="2"/>
    <n v="2"/>
    <n v="3"/>
    <n v="6644"/>
    <n v="3687"/>
    <n v="2"/>
    <n v="19"/>
    <n v="3"/>
    <n v="2"/>
    <n v="80"/>
    <n v="2"/>
    <x v="1"/>
    <n v="3"/>
    <n v="0"/>
    <n v="0"/>
    <n v="0"/>
    <n v="0"/>
  </r>
  <r>
    <x v="1"/>
    <x v="0"/>
    <x v="2"/>
    <s v="Current Employees"/>
    <x v="1"/>
    <x v="2"/>
    <s v="STAFF-367"/>
    <n v="367"/>
    <x v="1"/>
    <s v="Healthcare Representative"/>
    <x v="1"/>
    <s v="No"/>
    <s v="Y"/>
    <n v="2"/>
    <n v="-2"/>
    <n v="0"/>
    <n v="31"/>
    <n v="0"/>
    <m/>
    <n v="0"/>
    <n v="1"/>
    <n v="1463"/>
    <n v="23"/>
    <s v="Bachelor's Degree"/>
    <n v="1"/>
    <n v="2"/>
    <n v="64"/>
    <n v="2"/>
    <n v="2"/>
    <n v="4"/>
    <n v="5582"/>
    <n v="14408"/>
    <n v="0"/>
    <n v="21"/>
    <n v="4"/>
    <n v="2"/>
    <n v="80"/>
    <n v="1"/>
    <x v="1"/>
    <n v="3"/>
    <n v="9"/>
    <n v="0"/>
    <n v="7"/>
    <n v="8"/>
  </r>
  <r>
    <x v="1"/>
    <x v="2"/>
    <x v="2"/>
    <s v="Current Employees"/>
    <x v="1"/>
    <x v="0"/>
    <s v="STAFF-369"/>
    <n v="369"/>
    <x v="1"/>
    <s v="Healthcare Representative"/>
    <x v="2"/>
    <s v="No"/>
    <s v="Y"/>
    <n v="2"/>
    <n v="-2"/>
    <n v="0"/>
    <n v="25"/>
    <n v="0"/>
    <m/>
    <n v="0"/>
    <n v="1"/>
    <n v="675"/>
    <n v="5"/>
    <s v="Associates Degree"/>
    <n v="1"/>
    <n v="2"/>
    <n v="85"/>
    <n v="4"/>
    <n v="2"/>
    <n v="2"/>
    <n v="4000"/>
    <n v="18384"/>
    <n v="1"/>
    <n v="12"/>
    <n v="3"/>
    <n v="4"/>
    <n v="80"/>
    <n v="2"/>
    <x v="3"/>
    <n v="3"/>
    <n v="6"/>
    <n v="3"/>
    <n v="1"/>
    <n v="5"/>
  </r>
  <r>
    <x v="1"/>
    <x v="0"/>
    <x v="1"/>
    <s v="Current Employees"/>
    <x v="1"/>
    <x v="2"/>
    <s v="STAFF-372"/>
    <n v="372"/>
    <x v="1"/>
    <s v="Healthcare Representative"/>
    <x v="1"/>
    <s v="Yes"/>
    <s v="Y"/>
    <n v="2"/>
    <n v="-2"/>
    <n v="0"/>
    <n v="45"/>
    <n v="0"/>
    <m/>
    <n v="0"/>
    <n v="1"/>
    <n v="1385"/>
    <n v="20"/>
    <s v="Associates Degree"/>
    <n v="1"/>
    <n v="3"/>
    <n v="79"/>
    <n v="3"/>
    <n v="4"/>
    <n v="4"/>
    <n v="13496"/>
    <n v="7501"/>
    <n v="0"/>
    <n v="14"/>
    <n v="3"/>
    <n v="2"/>
    <n v="80"/>
    <n v="0"/>
    <x v="24"/>
    <n v="3"/>
    <n v="20"/>
    <n v="7"/>
    <n v="4"/>
    <n v="10"/>
  </r>
  <r>
    <x v="1"/>
    <x v="0"/>
    <x v="0"/>
    <s v="Current Employees"/>
    <x v="1"/>
    <x v="0"/>
    <s v="STAFF-373"/>
    <n v="373"/>
    <x v="1"/>
    <s v="Laboratory Technician"/>
    <x v="1"/>
    <s v="No"/>
    <s v="Y"/>
    <n v="4"/>
    <n v="-2"/>
    <n v="0"/>
    <n v="36"/>
    <n v="0"/>
    <m/>
    <n v="0"/>
    <n v="1"/>
    <n v="1403"/>
    <n v="6"/>
    <s v="Bachelor's Degree"/>
    <n v="1"/>
    <n v="4"/>
    <n v="47"/>
    <n v="3"/>
    <n v="1"/>
    <n v="2"/>
    <n v="3210"/>
    <n v="20251"/>
    <n v="0"/>
    <n v="11"/>
    <n v="3"/>
    <n v="3"/>
    <n v="80"/>
    <n v="1"/>
    <x v="28"/>
    <n v="3"/>
    <n v="15"/>
    <n v="13"/>
    <n v="10"/>
    <n v="11"/>
  </r>
  <r>
    <x v="1"/>
    <x v="0"/>
    <x v="3"/>
    <s v="Current Employees"/>
    <x v="1"/>
    <x v="2"/>
    <s v="STAFF-374"/>
    <n v="374"/>
    <x v="1"/>
    <s v="Manager"/>
    <x v="0"/>
    <s v="Yes"/>
    <s v="Y"/>
    <n v="2"/>
    <n v="-2"/>
    <n v="0"/>
    <n v="55"/>
    <n v="0"/>
    <m/>
    <n v="0"/>
    <n v="1"/>
    <n v="452"/>
    <n v="1"/>
    <s v="Bachelor's Degree"/>
    <n v="1"/>
    <n v="4"/>
    <n v="81"/>
    <n v="3"/>
    <n v="5"/>
    <n v="3"/>
    <n v="19045"/>
    <n v="18938"/>
    <n v="0"/>
    <n v="14"/>
    <n v="3"/>
    <n v="3"/>
    <n v="80"/>
    <n v="0"/>
    <x v="29"/>
    <n v="3"/>
    <n v="36"/>
    <n v="10"/>
    <n v="4"/>
    <n v="13"/>
  </r>
  <r>
    <x v="0"/>
    <x v="2"/>
    <x v="1"/>
    <s v="Ex-Employees"/>
    <x v="1"/>
    <x v="0"/>
    <s v="STAFF-376"/>
    <n v="376"/>
    <x v="1"/>
    <s v="Manager"/>
    <x v="1"/>
    <s v="Yes"/>
    <s v="Y"/>
    <n v="2"/>
    <n v="-2"/>
    <n v="0"/>
    <n v="47"/>
    <n v="1"/>
    <n v="1"/>
    <n v="1"/>
    <n v="0"/>
    <n v="666"/>
    <n v="29"/>
    <s v="Master's Degree"/>
    <n v="1"/>
    <n v="1"/>
    <n v="88"/>
    <n v="3"/>
    <n v="3"/>
    <n v="2"/>
    <n v="11849"/>
    <n v="10268"/>
    <n v="1"/>
    <n v="12"/>
    <n v="3"/>
    <n v="4"/>
    <n v="80"/>
    <n v="1"/>
    <x v="1"/>
    <n v="2"/>
    <n v="10"/>
    <n v="7"/>
    <n v="9"/>
    <n v="9"/>
  </r>
  <r>
    <x v="1"/>
    <x v="0"/>
    <x v="2"/>
    <s v="Current Employees"/>
    <x v="1"/>
    <x v="2"/>
    <s v="STAFF-377"/>
    <n v="377"/>
    <x v="1"/>
    <s v="Research Scientist"/>
    <x v="1"/>
    <s v="No"/>
    <s v="Y"/>
    <n v="3"/>
    <n v="-2"/>
    <n v="0"/>
    <n v="28"/>
    <n v="0"/>
    <m/>
    <n v="0"/>
    <n v="1"/>
    <n v="1158"/>
    <n v="9"/>
    <s v="Bachelor's Degree"/>
    <n v="1"/>
    <n v="4"/>
    <n v="94"/>
    <n v="3"/>
    <n v="1"/>
    <n v="4"/>
    <n v="2070"/>
    <n v="2613"/>
    <n v="1"/>
    <n v="23"/>
    <n v="4"/>
    <n v="4"/>
    <n v="80"/>
    <n v="1"/>
    <x v="7"/>
    <n v="2"/>
    <n v="5"/>
    <n v="2"/>
    <n v="0"/>
    <n v="4"/>
  </r>
  <r>
    <x v="1"/>
    <x v="0"/>
    <x v="0"/>
    <s v="Current Employees"/>
    <x v="0"/>
    <x v="2"/>
    <s v="STAFF-378"/>
    <n v="378"/>
    <x v="1"/>
    <s v="Sales Executive"/>
    <x v="1"/>
    <s v="No"/>
    <s v="Y"/>
    <n v="5"/>
    <n v="-2"/>
    <n v="0"/>
    <n v="37"/>
    <n v="0"/>
    <m/>
    <n v="0"/>
    <n v="1"/>
    <n v="228"/>
    <n v="6"/>
    <s v="Master's Degree"/>
    <n v="1"/>
    <n v="3"/>
    <n v="98"/>
    <n v="3"/>
    <n v="2"/>
    <n v="4"/>
    <n v="6502"/>
    <n v="22825"/>
    <n v="4"/>
    <n v="14"/>
    <n v="3"/>
    <n v="2"/>
    <n v="80"/>
    <n v="1"/>
    <x v="2"/>
    <n v="4"/>
    <n v="5"/>
    <n v="4"/>
    <n v="0"/>
    <n v="1"/>
  </r>
  <r>
    <x v="1"/>
    <x v="0"/>
    <x v="4"/>
    <s v="Current Employees"/>
    <x v="1"/>
    <x v="2"/>
    <s v="STAFF-379"/>
    <n v="379"/>
    <x v="1"/>
    <s v="Research Scientist"/>
    <x v="0"/>
    <s v="No"/>
    <s v="Y"/>
    <n v="4"/>
    <n v="-2"/>
    <n v="0"/>
    <n v="21"/>
    <n v="0"/>
    <m/>
    <n v="0"/>
    <n v="1"/>
    <n v="996"/>
    <n v="3"/>
    <s v="Associates Degree"/>
    <n v="1"/>
    <n v="4"/>
    <n v="100"/>
    <n v="2"/>
    <n v="1"/>
    <n v="3"/>
    <n v="3230"/>
    <n v="10531"/>
    <n v="1"/>
    <n v="17"/>
    <n v="3"/>
    <n v="1"/>
    <n v="80"/>
    <n v="0"/>
    <x v="8"/>
    <n v="4"/>
    <n v="3"/>
    <n v="2"/>
    <n v="1"/>
    <n v="0"/>
  </r>
  <r>
    <x v="1"/>
    <x v="2"/>
    <x v="0"/>
    <s v="Current Employees"/>
    <x v="1"/>
    <x v="2"/>
    <s v="STAFF-380"/>
    <n v="380"/>
    <x v="0"/>
    <s v="Research Director"/>
    <x v="2"/>
    <s v="Yes"/>
    <s v="Y"/>
    <n v="2"/>
    <n v="-2"/>
    <n v="0"/>
    <n v="37"/>
    <n v="0"/>
    <m/>
    <n v="0"/>
    <n v="1"/>
    <n v="728"/>
    <n v="1"/>
    <s v="Master's Degree"/>
    <n v="1"/>
    <n v="1"/>
    <n v="80"/>
    <n v="3"/>
    <n v="3"/>
    <n v="4"/>
    <n v="13603"/>
    <n v="11677"/>
    <n v="2"/>
    <n v="18"/>
    <n v="3"/>
    <n v="1"/>
    <n v="80"/>
    <n v="2"/>
    <x v="20"/>
    <n v="3"/>
    <n v="5"/>
    <n v="2"/>
    <n v="0"/>
    <n v="2"/>
  </r>
  <r>
    <x v="1"/>
    <x v="0"/>
    <x v="0"/>
    <s v="Current Employees"/>
    <x v="1"/>
    <x v="0"/>
    <s v="STAFF-381"/>
    <n v="381"/>
    <x v="0"/>
    <s v="Manager"/>
    <x v="2"/>
    <s v="No"/>
    <s v="Y"/>
    <n v="6"/>
    <n v="-2"/>
    <n v="0"/>
    <n v="35"/>
    <n v="0"/>
    <m/>
    <n v="0"/>
    <n v="1"/>
    <n v="1315"/>
    <n v="22"/>
    <s v="Bachelor's Degree"/>
    <n v="1"/>
    <n v="2"/>
    <n v="71"/>
    <n v="4"/>
    <n v="3"/>
    <n v="2"/>
    <n v="11996"/>
    <n v="19100"/>
    <n v="7"/>
    <n v="18"/>
    <n v="3"/>
    <n v="2"/>
    <n v="80"/>
    <n v="1"/>
    <x v="1"/>
    <n v="2"/>
    <n v="7"/>
    <n v="7"/>
    <n v="6"/>
    <n v="2"/>
  </r>
  <r>
    <x v="1"/>
    <x v="0"/>
    <x v="0"/>
    <s v="Current Employees"/>
    <x v="0"/>
    <x v="2"/>
    <s v="STAFF-382"/>
    <n v="382"/>
    <x v="0"/>
    <s v="Sales Executive"/>
    <x v="2"/>
    <s v="Yes"/>
    <s v="Y"/>
    <n v="3"/>
    <n v="-2"/>
    <n v="0"/>
    <n v="38"/>
    <n v="0"/>
    <m/>
    <n v="0"/>
    <n v="1"/>
    <n v="322"/>
    <n v="7"/>
    <s v="Associates Degree"/>
    <n v="1"/>
    <n v="1"/>
    <n v="44"/>
    <n v="4"/>
    <n v="2"/>
    <n v="3"/>
    <n v="5605"/>
    <n v="19191"/>
    <n v="1"/>
    <n v="24"/>
    <n v="4"/>
    <n v="3"/>
    <n v="80"/>
    <n v="1"/>
    <x v="0"/>
    <n v="3"/>
    <n v="8"/>
    <n v="0"/>
    <n v="7"/>
    <n v="7"/>
  </r>
  <r>
    <x v="1"/>
    <x v="1"/>
    <x v="2"/>
    <s v="Current Employees"/>
    <x v="1"/>
    <x v="0"/>
    <s v="STAFF-384"/>
    <n v="384"/>
    <x v="0"/>
    <s v="Manufacturing Director"/>
    <x v="2"/>
    <s v="No"/>
    <s v="Y"/>
    <n v="6"/>
    <n v="-2"/>
    <n v="0"/>
    <n v="26"/>
    <n v="0"/>
    <m/>
    <n v="0"/>
    <n v="1"/>
    <n v="1479"/>
    <n v="1"/>
    <s v="Bachelor's Degree"/>
    <n v="1"/>
    <n v="3"/>
    <n v="84"/>
    <n v="3"/>
    <n v="2"/>
    <n v="2"/>
    <n v="6397"/>
    <n v="26767"/>
    <n v="1"/>
    <n v="20"/>
    <n v="4"/>
    <n v="1"/>
    <n v="80"/>
    <n v="1"/>
    <x v="3"/>
    <n v="1"/>
    <n v="6"/>
    <n v="5"/>
    <n v="1"/>
    <n v="4"/>
  </r>
  <r>
    <x v="1"/>
    <x v="0"/>
    <x v="1"/>
    <s v="Current Employees"/>
    <x v="1"/>
    <x v="0"/>
    <s v="STAFF-385"/>
    <n v="385"/>
    <x v="1"/>
    <s v="Research Director"/>
    <x v="2"/>
    <s v="No"/>
    <s v="Y"/>
    <n v="4"/>
    <n v="-2"/>
    <n v="0"/>
    <n v="50"/>
    <n v="0"/>
    <m/>
    <n v="0"/>
    <n v="1"/>
    <n v="797"/>
    <n v="4"/>
    <s v="High School"/>
    <n v="1"/>
    <n v="1"/>
    <n v="96"/>
    <n v="3"/>
    <n v="5"/>
    <n v="2"/>
    <n v="19144"/>
    <n v="15815"/>
    <n v="3"/>
    <n v="14"/>
    <n v="3"/>
    <n v="1"/>
    <n v="80"/>
    <n v="2"/>
    <x v="23"/>
    <n v="2"/>
    <n v="10"/>
    <n v="4"/>
    <n v="1"/>
    <n v="6"/>
  </r>
  <r>
    <x v="1"/>
    <x v="0"/>
    <x v="1"/>
    <s v="Current Employees"/>
    <x v="1"/>
    <x v="2"/>
    <s v="STAFF-386"/>
    <n v="386"/>
    <x v="1"/>
    <s v="Research Director"/>
    <x v="1"/>
    <s v="Yes"/>
    <s v="Y"/>
    <n v="5"/>
    <n v="-2"/>
    <n v="0"/>
    <n v="53"/>
    <n v="0"/>
    <m/>
    <n v="0"/>
    <n v="1"/>
    <n v="1070"/>
    <n v="3"/>
    <s v="Master's Degree"/>
    <n v="1"/>
    <n v="3"/>
    <n v="45"/>
    <n v="3"/>
    <n v="4"/>
    <n v="3"/>
    <n v="17584"/>
    <n v="21016"/>
    <n v="3"/>
    <n v="16"/>
    <n v="3"/>
    <n v="4"/>
    <n v="80"/>
    <n v="3"/>
    <x v="24"/>
    <n v="2"/>
    <n v="5"/>
    <n v="3"/>
    <n v="1"/>
    <n v="3"/>
  </r>
  <r>
    <x v="1"/>
    <x v="0"/>
    <x v="0"/>
    <s v="Current Employees"/>
    <x v="0"/>
    <x v="0"/>
    <s v="STAFF-387"/>
    <n v="387"/>
    <x v="1"/>
    <s v="Sales Executive"/>
    <x v="1"/>
    <s v="No"/>
    <s v="Y"/>
    <n v="3"/>
    <n v="-2"/>
    <n v="0"/>
    <n v="42"/>
    <n v="0"/>
    <m/>
    <n v="0"/>
    <n v="1"/>
    <n v="635"/>
    <n v="1"/>
    <s v="High School"/>
    <n v="1"/>
    <n v="2"/>
    <n v="99"/>
    <n v="3"/>
    <n v="2"/>
    <n v="2"/>
    <n v="4907"/>
    <n v="24532"/>
    <n v="1"/>
    <n v="25"/>
    <n v="4"/>
    <n v="3"/>
    <n v="80"/>
    <n v="0"/>
    <x v="26"/>
    <n v="3"/>
    <n v="20"/>
    <n v="16"/>
    <n v="11"/>
    <n v="6"/>
  </r>
  <r>
    <x v="1"/>
    <x v="1"/>
    <x v="2"/>
    <s v="Current Employees"/>
    <x v="0"/>
    <x v="0"/>
    <s v="STAFF-388"/>
    <n v="388"/>
    <x v="1"/>
    <s v="Sales Executive"/>
    <x v="0"/>
    <s v="No"/>
    <s v="Y"/>
    <n v="3"/>
    <n v="-2"/>
    <n v="0"/>
    <n v="29"/>
    <n v="0"/>
    <m/>
    <n v="0"/>
    <n v="1"/>
    <n v="442"/>
    <n v="2"/>
    <s v="Associates Degree"/>
    <n v="1"/>
    <n v="2"/>
    <n v="44"/>
    <n v="3"/>
    <n v="2"/>
    <n v="2"/>
    <n v="4554"/>
    <n v="20260"/>
    <n v="1"/>
    <n v="18"/>
    <n v="3"/>
    <n v="1"/>
    <n v="80"/>
    <n v="0"/>
    <x v="1"/>
    <n v="2"/>
    <n v="10"/>
    <n v="7"/>
    <n v="0"/>
    <n v="9"/>
  </r>
  <r>
    <x v="1"/>
    <x v="0"/>
    <x v="3"/>
    <s v="Current Employees"/>
    <x v="1"/>
    <x v="4"/>
    <s v="STAFF-389"/>
    <n v="389"/>
    <x v="1"/>
    <s v="Laboratory Technician"/>
    <x v="1"/>
    <s v="Yes"/>
    <s v="Y"/>
    <n v="4"/>
    <n v="-2"/>
    <n v="0"/>
    <n v="55"/>
    <n v="0"/>
    <m/>
    <n v="0"/>
    <n v="1"/>
    <n v="147"/>
    <n v="20"/>
    <s v="Associates Degree"/>
    <n v="1"/>
    <n v="4"/>
    <n v="37"/>
    <n v="3"/>
    <n v="2"/>
    <n v="4"/>
    <n v="5415"/>
    <n v="15972"/>
    <n v="3"/>
    <n v="19"/>
    <n v="3"/>
    <n v="4"/>
    <n v="80"/>
    <n v="1"/>
    <x v="4"/>
    <n v="3"/>
    <n v="10"/>
    <n v="7"/>
    <n v="0"/>
    <n v="8"/>
  </r>
  <r>
    <x v="1"/>
    <x v="1"/>
    <x v="2"/>
    <s v="Current Employees"/>
    <x v="1"/>
    <x v="2"/>
    <s v="STAFF-390"/>
    <n v="390"/>
    <x v="1"/>
    <s v="Healthcare Representative"/>
    <x v="1"/>
    <s v="Yes"/>
    <s v="Y"/>
    <n v="3"/>
    <n v="-2"/>
    <n v="0"/>
    <n v="26"/>
    <n v="0"/>
    <m/>
    <n v="0"/>
    <n v="1"/>
    <n v="496"/>
    <n v="11"/>
    <s v="Associates Degree"/>
    <n v="1"/>
    <n v="1"/>
    <n v="60"/>
    <n v="3"/>
    <n v="2"/>
    <n v="3"/>
    <n v="4741"/>
    <n v="22722"/>
    <n v="1"/>
    <n v="13"/>
    <n v="3"/>
    <n v="3"/>
    <n v="80"/>
    <n v="1"/>
    <x v="7"/>
    <n v="3"/>
    <n v="5"/>
    <n v="3"/>
    <n v="3"/>
    <n v="3"/>
  </r>
  <r>
    <x v="1"/>
    <x v="0"/>
    <x v="0"/>
    <s v="Current Employees"/>
    <x v="1"/>
    <x v="0"/>
    <s v="STAFF-391"/>
    <n v="391"/>
    <x v="0"/>
    <s v="Research Scientist"/>
    <x v="0"/>
    <s v="No"/>
    <s v="Y"/>
    <n v="3"/>
    <n v="-2"/>
    <n v="0"/>
    <n v="37"/>
    <n v="0"/>
    <m/>
    <n v="0"/>
    <n v="1"/>
    <n v="1372"/>
    <n v="1"/>
    <s v="Bachelor's Degree"/>
    <n v="1"/>
    <n v="4"/>
    <n v="42"/>
    <n v="3"/>
    <n v="1"/>
    <n v="2"/>
    <n v="2115"/>
    <n v="15881"/>
    <n v="1"/>
    <n v="12"/>
    <n v="3"/>
    <n v="2"/>
    <n v="80"/>
    <n v="0"/>
    <x v="6"/>
    <n v="3"/>
    <n v="17"/>
    <n v="12"/>
    <n v="5"/>
    <n v="7"/>
  </r>
  <r>
    <x v="0"/>
    <x v="1"/>
    <x v="0"/>
    <s v="Ex-Employees"/>
    <x v="1"/>
    <x v="0"/>
    <s v="STAFF-392"/>
    <n v="392"/>
    <x v="1"/>
    <s v="Laboratory Technician"/>
    <x v="2"/>
    <s v="Yes"/>
    <s v="Y"/>
    <n v="0"/>
    <n v="-2"/>
    <n v="0"/>
    <n v="44"/>
    <n v="1"/>
    <n v="1"/>
    <n v="1"/>
    <n v="0"/>
    <n v="920"/>
    <n v="24"/>
    <s v="Bachelor's Degree"/>
    <n v="1"/>
    <n v="4"/>
    <n v="43"/>
    <n v="3"/>
    <n v="1"/>
    <n v="2"/>
    <n v="3161"/>
    <n v="19920"/>
    <n v="3"/>
    <n v="22"/>
    <n v="4"/>
    <n v="4"/>
    <n v="80"/>
    <n v="1"/>
    <x v="16"/>
    <n v="1"/>
    <n v="1"/>
    <n v="0"/>
    <n v="0"/>
    <n v="0"/>
  </r>
  <r>
    <x v="1"/>
    <x v="0"/>
    <x v="0"/>
    <s v="Current Employees"/>
    <x v="1"/>
    <x v="0"/>
    <s v="STAFF-393"/>
    <n v="393"/>
    <x v="1"/>
    <s v="Healthcare Representative"/>
    <x v="2"/>
    <s v="No"/>
    <s v="Y"/>
    <n v="2"/>
    <n v="-2"/>
    <n v="0"/>
    <n v="38"/>
    <n v="0"/>
    <m/>
    <n v="0"/>
    <n v="1"/>
    <n v="688"/>
    <n v="23"/>
    <s v="Master's Degree"/>
    <n v="1"/>
    <n v="4"/>
    <n v="82"/>
    <n v="3"/>
    <n v="2"/>
    <n v="2"/>
    <n v="5745"/>
    <n v="18899"/>
    <n v="9"/>
    <n v="14"/>
    <n v="3"/>
    <n v="2"/>
    <n v="80"/>
    <n v="1"/>
    <x v="1"/>
    <n v="3"/>
    <n v="2"/>
    <n v="2"/>
    <n v="1"/>
    <n v="2"/>
  </r>
  <r>
    <x v="0"/>
    <x v="0"/>
    <x v="2"/>
    <s v="Ex-Employees"/>
    <x v="1"/>
    <x v="2"/>
    <s v="STAFF-394"/>
    <n v="394"/>
    <x v="1"/>
    <s v="Laboratory Technician"/>
    <x v="2"/>
    <s v="Yes"/>
    <s v="Y"/>
    <n v="2"/>
    <n v="-2"/>
    <n v="0"/>
    <n v="26"/>
    <n v="1"/>
    <n v="1"/>
    <n v="1"/>
    <n v="0"/>
    <n v="1449"/>
    <n v="16"/>
    <s v="Master's Degree"/>
    <n v="1"/>
    <n v="1"/>
    <n v="45"/>
    <n v="3"/>
    <n v="1"/>
    <n v="3"/>
    <n v="2373"/>
    <n v="14180"/>
    <n v="2"/>
    <n v="13"/>
    <n v="3"/>
    <n v="4"/>
    <n v="80"/>
    <n v="1"/>
    <x v="7"/>
    <n v="3"/>
    <n v="3"/>
    <n v="2"/>
    <n v="0"/>
    <n v="2"/>
  </r>
  <r>
    <x v="1"/>
    <x v="0"/>
    <x v="2"/>
    <s v="Current Employees"/>
    <x v="1"/>
    <x v="0"/>
    <s v="STAFF-395"/>
    <n v="395"/>
    <x v="0"/>
    <s v="Research Scientist"/>
    <x v="0"/>
    <s v="No"/>
    <s v="Y"/>
    <n v="3"/>
    <n v="-2"/>
    <n v="0"/>
    <n v="28"/>
    <n v="0"/>
    <m/>
    <n v="0"/>
    <n v="1"/>
    <n v="1117"/>
    <n v="8"/>
    <s v="Associates Degree"/>
    <n v="1"/>
    <n v="4"/>
    <n v="66"/>
    <n v="3"/>
    <n v="1"/>
    <n v="2"/>
    <n v="3310"/>
    <n v="4488"/>
    <n v="1"/>
    <n v="21"/>
    <n v="4"/>
    <n v="4"/>
    <n v="80"/>
    <n v="0"/>
    <x v="7"/>
    <n v="3"/>
    <n v="5"/>
    <n v="3"/>
    <n v="0"/>
    <n v="2"/>
  </r>
  <r>
    <x v="1"/>
    <x v="1"/>
    <x v="1"/>
    <s v="Current Employees"/>
    <x v="1"/>
    <x v="0"/>
    <s v="STAFF-396"/>
    <n v="396"/>
    <x v="0"/>
    <s v="Research Director"/>
    <x v="0"/>
    <s v="Yes"/>
    <s v="Y"/>
    <n v="4"/>
    <n v="-2"/>
    <n v="0"/>
    <n v="49"/>
    <n v="0"/>
    <m/>
    <n v="0"/>
    <n v="1"/>
    <n v="636"/>
    <n v="10"/>
    <s v="Master's Degree"/>
    <n v="1"/>
    <n v="3"/>
    <n v="35"/>
    <n v="3"/>
    <n v="5"/>
    <n v="2"/>
    <n v="18665"/>
    <n v="25594"/>
    <n v="9"/>
    <n v="11"/>
    <n v="3"/>
    <n v="4"/>
    <n v="80"/>
    <n v="0"/>
    <x v="14"/>
    <n v="3"/>
    <n v="3"/>
    <n v="2"/>
    <n v="1"/>
    <n v="2"/>
  </r>
  <r>
    <x v="1"/>
    <x v="0"/>
    <x v="0"/>
    <s v="Current Employees"/>
    <x v="1"/>
    <x v="4"/>
    <s v="STAFF-397"/>
    <n v="397"/>
    <x v="1"/>
    <s v="Research Scientist"/>
    <x v="0"/>
    <s v="No"/>
    <s v="Y"/>
    <n v="2"/>
    <n v="-2"/>
    <n v="0"/>
    <n v="36"/>
    <n v="0"/>
    <m/>
    <n v="0"/>
    <n v="1"/>
    <n v="506"/>
    <n v="3"/>
    <s v="Bachelor's Degree"/>
    <n v="1"/>
    <n v="4"/>
    <n v="30"/>
    <n v="3"/>
    <n v="2"/>
    <n v="4"/>
    <n v="4485"/>
    <n v="26285"/>
    <n v="4"/>
    <n v="12"/>
    <n v="3"/>
    <n v="4"/>
    <n v="80"/>
    <n v="0"/>
    <x v="1"/>
    <n v="3"/>
    <n v="8"/>
    <n v="0"/>
    <n v="7"/>
    <n v="7"/>
  </r>
  <r>
    <x v="1"/>
    <x v="1"/>
    <x v="2"/>
    <s v="Current Employees"/>
    <x v="0"/>
    <x v="3"/>
    <s v="STAFF-399"/>
    <n v="399"/>
    <x v="0"/>
    <s v="Sales Representative"/>
    <x v="2"/>
    <s v="No"/>
    <s v="Y"/>
    <n v="5"/>
    <n v="-2"/>
    <n v="0"/>
    <n v="31"/>
    <n v="0"/>
    <m/>
    <n v="0"/>
    <n v="1"/>
    <n v="444"/>
    <n v="5"/>
    <s v="Bachelor's Degree"/>
    <n v="1"/>
    <n v="4"/>
    <n v="84"/>
    <n v="3"/>
    <n v="1"/>
    <n v="1"/>
    <n v="2789"/>
    <n v="3909"/>
    <n v="1"/>
    <n v="11"/>
    <n v="3"/>
    <n v="3"/>
    <n v="80"/>
    <n v="1"/>
    <x v="17"/>
    <n v="2"/>
    <n v="2"/>
    <n v="2"/>
    <n v="2"/>
    <n v="2"/>
  </r>
  <r>
    <x v="0"/>
    <x v="0"/>
    <x v="2"/>
    <s v="Ex-Employees"/>
    <x v="0"/>
    <x v="3"/>
    <s v="STAFF-401"/>
    <n v="401"/>
    <x v="1"/>
    <s v="Sales Executive"/>
    <x v="0"/>
    <s v="Yes"/>
    <s v="Y"/>
    <n v="0"/>
    <n v="-2"/>
    <n v="0"/>
    <n v="26"/>
    <n v="1"/>
    <n v="1"/>
    <n v="1"/>
    <n v="0"/>
    <n v="950"/>
    <n v="4"/>
    <s v="Master's Degree"/>
    <n v="1"/>
    <n v="4"/>
    <n v="48"/>
    <n v="2"/>
    <n v="2"/>
    <n v="1"/>
    <n v="5828"/>
    <n v="8450"/>
    <n v="1"/>
    <n v="12"/>
    <n v="3"/>
    <n v="2"/>
    <n v="80"/>
    <n v="0"/>
    <x v="0"/>
    <n v="3"/>
    <n v="8"/>
    <n v="7"/>
    <n v="7"/>
    <n v="4"/>
  </r>
  <r>
    <x v="1"/>
    <x v="1"/>
    <x v="0"/>
    <s v="Current Employees"/>
    <x v="1"/>
    <x v="2"/>
    <s v="STAFF-403"/>
    <n v="403"/>
    <x v="1"/>
    <s v="Research Scientist"/>
    <x v="1"/>
    <s v="Yes"/>
    <s v="Y"/>
    <n v="3"/>
    <n v="-2"/>
    <n v="0"/>
    <n v="37"/>
    <n v="0"/>
    <m/>
    <n v="0"/>
    <n v="1"/>
    <n v="889"/>
    <n v="9"/>
    <s v="Bachelor's Degree"/>
    <n v="1"/>
    <n v="2"/>
    <n v="53"/>
    <n v="3"/>
    <n v="1"/>
    <n v="4"/>
    <n v="2326"/>
    <n v="11411"/>
    <n v="1"/>
    <n v="12"/>
    <n v="3"/>
    <n v="3"/>
    <n v="80"/>
    <n v="3"/>
    <x v="21"/>
    <n v="2"/>
    <n v="4"/>
    <n v="2"/>
    <n v="1"/>
    <n v="2"/>
  </r>
  <r>
    <x v="1"/>
    <x v="1"/>
    <x v="0"/>
    <s v="Current Employees"/>
    <x v="0"/>
    <x v="3"/>
    <s v="STAFF-404"/>
    <n v="404"/>
    <x v="0"/>
    <s v="Sales Executive"/>
    <x v="1"/>
    <s v="No"/>
    <s v="Y"/>
    <n v="2"/>
    <n v="-2"/>
    <n v="0"/>
    <n v="42"/>
    <n v="0"/>
    <m/>
    <n v="0"/>
    <n v="1"/>
    <n v="555"/>
    <n v="26"/>
    <s v="Bachelor's Degree"/>
    <n v="1"/>
    <n v="3"/>
    <n v="77"/>
    <n v="3"/>
    <n v="4"/>
    <n v="1"/>
    <n v="13525"/>
    <n v="14864"/>
    <n v="5"/>
    <n v="14"/>
    <n v="3"/>
    <n v="4"/>
    <n v="80"/>
    <n v="1"/>
    <x v="18"/>
    <n v="4"/>
    <n v="20"/>
    <n v="4"/>
    <n v="4"/>
    <n v="8"/>
  </r>
  <r>
    <x v="0"/>
    <x v="0"/>
    <x v="4"/>
    <s v="Ex-Employees"/>
    <x v="1"/>
    <x v="0"/>
    <s v="STAFF-405"/>
    <n v="405"/>
    <x v="1"/>
    <s v="Laboratory Technician"/>
    <x v="0"/>
    <s v="No"/>
    <s v="Y"/>
    <n v="2"/>
    <n v="-2"/>
    <n v="0"/>
    <n v="18"/>
    <n v="1"/>
    <n v="1"/>
    <n v="1"/>
    <n v="0"/>
    <n v="230"/>
    <n v="3"/>
    <s v="Bachelor's Degree"/>
    <n v="1"/>
    <n v="3"/>
    <n v="54"/>
    <n v="3"/>
    <n v="1"/>
    <n v="2"/>
    <n v="1420"/>
    <n v="25233"/>
    <n v="1"/>
    <n v="13"/>
    <n v="3"/>
    <n v="3"/>
    <n v="80"/>
    <n v="0"/>
    <x v="11"/>
    <n v="3"/>
    <n v="0"/>
    <n v="0"/>
    <n v="0"/>
    <n v="0"/>
  </r>
  <r>
    <x v="1"/>
    <x v="0"/>
    <x v="0"/>
    <s v="Current Employees"/>
    <x v="0"/>
    <x v="3"/>
    <s v="STAFF-406"/>
    <n v="406"/>
    <x v="1"/>
    <s v="Sales Executive"/>
    <x v="1"/>
    <s v="No"/>
    <s v="Y"/>
    <n v="3"/>
    <n v="-2"/>
    <n v="0"/>
    <n v="35"/>
    <n v="0"/>
    <m/>
    <n v="0"/>
    <n v="1"/>
    <n v="1232"/>
    <n v="16"/>
    <s v="Bachelor's Degree"/>
    <n v="1"/>
    <n v="3"/>
    <n v="96"/>
    <n v="3"/>
    <n v="3"/>
    <n v="1"/>
    <n v="8020"/>
    <n v="5100"/>
    <n v="0"/>
    <n v="15"/>
    <n v="3"/>
    <n v="3"/>
    <n v="80"/>
    <n v="2"/>
    <x v="4"/>
    <n v="2"/>
    <n v="11"/>
    <n v="9"/>
    <n v="6"/>
    <n v="9"/>
  </r>
  <r>
    <x v="1"/>
    <x v="1"/>
    <x v="0"/>
    <s v="Current Employees"/>
    <x v="1"/>
    <x v="0"/>
    <s v="STAFF-407"/>
    <n v="407"/>
    <x v="1"/>
    <s v="Laboratory Technician"/>
    <x v="1"/>
    <s v="No"/>
    <s v="Y"/>
    <n v="2"/>
    <n v="-2"/>
    <n v="0"/>
    <n v="36"/>
    <n v="0"/>
    <m/>
    <n v="0"/>
    <n v="1"/>
    <n v="566"/>
    <n v="18"/>
    <s v="Master's Degree"/>
    <n v="1"/>
    <n v="3"/>
    <n v="81"/>
    <n v="4"/>
    <n v="1"/>
    <n v="2"/>
    <n v="3688"/>
    <n v="7122"/>
    <n v="4"/>
    <n v="18"/>
    <n v="3"/>
    <n v="4"/>
    <n v="80"/>
    <n v="2"/>
    <x v="21"/>
    <n v="3"/>
    <n v="1"/>
    <n v="0"/>
    <n v="0"/>
    <n v="0"/>
  </r>
  <r>
    <x v="1"/>
    <x v="0"/>
    <x v="1"/>
    <s v="Current Employees"/>
    <x v="1"/>
    <x v="2"/>
    <s v="STAFF-408"/>
    <n v="408"/>
    <x v="1"/>
    <s v="Manufacturing Director"/>
    <x v="2"/>
    <s v="No"/>
    <s v="Y"/>
    <n v="3"/>
    <n v="-2"/>
    <n v="0"/>
    <n v="51"/>
    <n v="0"/>
    <m/>
    <n v="0"/>
    <n v="1"/>
    <n v="1302"/>
    <n v="2"/>
    <s v="Bachelor's Degree"/>
    <n v="1"/>
    <n v="4"/>
    <n v="84"/>
    <n v="1"/>
    <n v="2"/>
    <n v="3"/>
    <n v="5482"/>
    <n v="16321"/>
    <n v="5"/>
    <n v="18"/>
    <n v="3"/>
    <n v="4"/>
    <n v="80"/>
    <n v="1"/>
    <x v="10"/>
    <n v="3"/>
    <n v="4"/>
    <n v="1"/>
    <n v="1"/>
    <n v="2"/>
  </r>
  <r>
    <x v="1"/>
    <x v="0"/>
    <x v="0"/>
    <s v="Current Employees"/>
    <x v="0"/>
    <x v="0"/>
    <s v="STAFF-410"/>
    <n v="410"/>
    <x v="1"/>
    <s v="Manager"/>
    <x v="0"/>
    <s v="No"/>
    <s v="Y"/>
    <n v="2"/>
    <n v="-2"/>
    <n v="0"/>
    <n v="41"/>
    <n v="0"/>
    <m/>
    <n v="0"/>
    <n v="1"/>
    <n v="334"/>
    <n v="2"/>
    <s v="Master's Degree"/>
    <n v="1"/>
    <n v="4"/>
    <n v="88"/>
    <n v="3"/>
    <n v="4"/>
    <n v="2"/>
    <n v="16015"/>
    <n v="15896"/>
    <n v="1"/>
    <n v="19"/>
    <n v="3"/>
    <n v="2"/>
    <n v="80"/>
    <n v="0"/>
    <x v="14"/>
    <n v="3"/>
    <n v="22"/>
    <n v="10"/>
    <n v="0"/>
    <n v="4"/>
  </r>
  <r>
    <x v="1"/>
    <x v="0"/>
    <x v="4"/>
    <s v="Current Employees"/>
    <x v="0"/>
    <x v="2"/>
    <s v="STAFF-411"/>
    <n v="411"/>
    <x v="0"/>
    <s v="Sales Representative"/>
    <x v="0"/>
    <s v="No"/>
    <s v="Y"/>
    <n v="2"/>
    <n v="-2"/>
    <n v="0"/>
    <n v="18"/>
    <n v="0"/>
    <m/>
    <n v="0"/>
    <n v="1"/>
    <n v="812"/>
    <n v="10"/>
    <s v="Bachelor's Degree"/>
    <n v="1"/>
    <n v="4"/>
    <n v="69"/>
    <n v="2"/>
    <n v="1"/>
    <n v="3"/>
    <n v="1200"/>
    <n v="9724"/>
    <n v="1"/>
    <n v="12"/>
    <n v="3"/>
    <n v="1"/>
    <n v="80"/>
    <n v="0"/>
    <x v="11"/>
    <n v="3"/>
    <n v="0"/>
    <n v="0"/>
    <n v="0"/>
    <n v="0"/>
  </r>
  <r>
    <x v="1"/>
    <x v="0"/>
    <x v="2"/>
    <s v="Current Employees"/>
    <x v="1"/>
    <x v="2"/>
    <s v="STAFF-412"/>
    <n v="412"/>
    <x v="1"/>
    <s v="Healthcare Representative"/>
    <x v="0"/>
    <s v="No"/>
    <s v="Y"/>
    <n v="2"/>
    <n v="-2"/>
    <n v="0"/>
    <n v="28"/>
    <n v="0"/>
    <m/>
    <n v="0"/>
    <n v="1"/>
    <n v="1476"/>
    <n v="16"/>
    <s v="Associates Degree"/>
    <n v="1"/>
    <n v="2"/>
    <n v="68"/>
    <n v="4"/>
    <n v="2"/>
    <n v="3"/>
    <n v="5661"/>
    <n v="4824"/>
    <n v="0"/>
    <n v="19"/>
    <n v="3"/>
    <n v="3"/>
    <n v="80"/>
    <n v="0"/>
    <x v="15"/>
    <n v="3"/>
    <n v="8"/>
    <n v="3"/>
    <n v="0"/>
    <n v="7"/>
  </r>
  <r>
    <x v="1"/>
    <x v="0"/>
    <x v="2"/>
    <s v="Current Employees"/>
    <x v="0"/>
    <x v="4"/>
    <s v="STAFF-416"/>
    <n v="416"/>
    <x v="1"/>
    <s v="Sales Executive"/>
    <x v="1"/>
    <s v="No"/>
    <s v="Y"/>
    <n v="3"/>
    <n v="-2"/>
    <n v="0"/>
    <n v="31"/>
    <n v="0"/>
    <m/>
    <n v="0"/>
    <n v="1"/>
    <n v="218"/>
    <n v="7"/>
    <s v="Bachelor's Degree"/>
    <n v="1"/>
    <n v="4"/>
    <n v="100"/>
    <n v="4"/>
    <n v="2"/>
    <n v="4"/>
    <n v="6929"/>
    <n v="12241"/>
    <n v="4"/>
    <n v="11"/>
    <n v="3"/>
    <n v="2"/>
    <n v="80"/>
    <n v="1"/>
    <x v="1"/>
    <n v="2"/>
    <n v="8"/>
    <n v="7"/>
    <n v="7"/>
    <n v="7"/>
  </r>
  <r>
    <x v="1"/>
    <x v="0"/>
    <x v="0"/>
    <s v="Current Employees"/>
    <x v="1"/>
    <x v="2"/>
    <s v="STAFF-417"/>
    <n v="417"/>
    <x v="1"/>
    <s v="Healthcare Representative"/>
    <x v="2"/>
    <s v="No"/>
    <s v="Y"/>
    <n v="5"/>
    <n v="-2"/>
    <n v="0"/>
    <n v="39"/>
    <n v="0"/>
    <m/>
    <n v="0"/>
    <n v="1"/>
    <n v="1132"/>
    <n v="1"/>
    <s v="Bachelor's Degree"/>
    <n v="1"/>
    <n v="3"/>
    <n v="48"/>
    <n v="4"/>
    <n v="3"/>
    <n v="4"/>
    <n v="9613"/>
    <n v="10942"/>
    <n v="0"/>
    <n v="17"/>
    <n v="3"/>
    <n v="1"/>
    <n v="80"/>
    <n v="3"/>
    <x v="16"/>
    <n v="2"/>
    <n v="18"/>
    <n v="10"/>
    <n v="3"/>
    <n v="7"/>
  </r>
  <r>
    <x v="1"/>
    <x v="2"/>
    <x v="0"/>
    <s v="Current Employees"/>
    <x v="1"/>
    <x v="0"/>
    <s v="STAFF-419"/>
    <n v="419"/>
    <x v="0"/>
    <s v="Laboratory Technician"/>
    <x v="1"/>
    <s v="No"/>
    <s v="Y"/>
    <n v="3"/>
    <n v="-2"/>
    <n v="0"/>
    <n v="36"/>
    <n v="0"/>
    <m/>
    <n v="0"/>
    <n v="1"/>
    <n v="1105"/>
    <n v="24"/>
    <s v="Master's Degree"/>
    <n v="1"/>
    <n v="2"/>
    <n v="47"/>
    <n v="3"/>
    <n v="2"/>
    <n v="2"/>
    <n v="5674"/>
    <n v="6927"/>
    <n v="7"/>
    <n v="15"/>
    <n v="3"/>
    <n v="3"/>
    <n v="80"/>
    <n v="1"/>
    <x v="27"/>
    <n v="3"/>
    <n v="9"/>
    <n v="8"/>
    <n v="0"/>
    <n v="8"/>
  </r>
  <r>
    <x v="1"/>
    <x v="0"/>
    <x v="2"/>
    <s v="Current Employees"/>
    <x v="0"/>
    <x v="0"/>
    <s v="STAFF-420"/>
    <n v="420"/>
    <x v="1"/>
    <s v="Sales Executive"/>
    <x v="1"/>
    <s v="No"/>
    <s v="Y"/>
    <n v="3"/>
    <n v="-2"/>
    <n v="0"/>
    <n v="32"/>
    <n v="0"/>
    <m/>
    <n v="0"/>
    <n v="1"/>
    <n v="906"/>
    <n v="7"/>
    <s v="Bachelor's Degree"/>
    <n v="1"/>
    <n v="4"/>
    <n v="91"/>
    <n v="2"/>
    <n v="2"/>
    <n v="2"/>
    <n v="5484"/>
    <n v="16985"/>
    <n v="1"/>
    <n v="14"/>
    <n v="3"/>
    <n v="3"/>
    <n v="80"/>
    <n v="1"/>
    <x v="10"/>
    <n v="2"/>
    <n v="13"/>
    <n v="8"/>
    <n v="4"/>
    <n v="8"/>
  </r>
  <r>
    <x v="1"/>
    <x v="0"/>
    <x v="0"/>
    <s v="Current Employees"/>
    <x v="1"/>
    <x v="0"/>
    <s v="STAFF-421"/>
    <n v="421"/>
    <x v="0"/>
    <s v="Research Director"/>
    <x v="1"/>
    <s v="No"/>
    <s v="Y"/>
    <n v="2"/>
    <n v="-2"/>
    <n v="0"/>
    <n v="38"/>
    <n v="0"/>
    <m/>
    <n v="0"/>
    <n v="1"/>
    <n v="849"/>
    <n v="25"/>
    <s v="Associates Degree"/>
    <n v="1"/>
    <n v="1"/>
    <n v="81"/>
    <n v="2"/>
    <n v="3"/>
    <n v="2"/>
    <n v="12061"/>
    <n v="26707"/>
    <n v="3"/>
    <n v="17"/>
    <n v="3"/>
    <n v="3"/>
    <n v="80"/>
    <n v="1"/>
    <x v="16"/>
    <n v="3"/>
    <n v="10"/>
    <n v="8"/>
    <n v="0"/>
    <n v="1"/>
  </r>
  <r>
    <x v="1"/>
    <x v="2"/>
    <x v="3"/>
    <s v="Current Employees"/>
    <x v="1"/>
    <x v="0"/>
    <s v="STAFF-422"/>
    <n v="422"/>
    <x v="1"/>
    <s v="Healthcare Representative"/>
    <x v="2"/>
    <s v="Yes"/>
    <s v="Y"/>
    <n v="2"/>
    <n v="-2"/>
    <n v="0"/>
    <n v="58"/>
    <n v="0"/>
    <m/>
    <n v="0"/>
    <n v="1"/>
    <n v="390"/>
    <n v="1"/>
    <s v="Master's Degree"/>
    <n v="1"/>
    <n v="4"/>
    <n v="32"/>
    <n v="1"/>
    <n v="2"/>
    <n v="2"/>
    <n v="5660"/>
    <n v="17056"/>
    <n v="2"/>
    <n v="13"/>
    <n v="3"/>
    <n v="4"/>
    <n v="80"/>
    <n v="1"/>
    <x v="4"/>
    <n v="3"/>
    <n v="5"/>
    <n v="3"/>
    <n v="1"/>
    <n v="2"/>
  </r>
  <r>
    <x v="1"/>
    <x v="0"/>
    <x v="2"/>
    <s v="Current Employees"/>
    <x v="1"/>
    <x v="4"/>
    <s v="STAFF-423"/>
    <n v="423"/>
    <x v="1"/>
    <s v="Research Scientist"/>
    <x v="1"/>
    <s v="Yes"/>
    <s v="Y"/>
    <n v="4"/>
    <n v="-2"/>
    <n v="0"/>
    <n v="31"/>
    <n v="0"/>
    <m/>
    <n v="0"/>
    <n v="1"/>
    <n v="691"/>
    <n v="5"/>
    <s v="Master's Degree"/>
    <n v="1"/>
    <n v="4"/>
    <n v="86"/>
    <n v="3"/>
    <n v="1"/>
    <n v="4"/>
    <n v="4821"/>
    <n v="10077"/>
    <n v="0"/>
    <n v="12"/>
    <n v="3"/>
    <n v="3"/>
    <n v="80"/>
    <n v="1"/>
    <x v="3"/>
    <n v="3"/>
    <n v="5"/>
    <n v="2"/>
    <n v="0"/>
    <n v="3"/>
  </r>
  <r>
    <x v="1"/>
    <x v="0"/>
    <x v="2"/>
    <s v="Current Employees"/>
    <x v="2"/>
    <x v="5"/>
    <s v="STAFF-424"/>
    <n v="424"/>
    <x v="1"/>
    <s v="Human Resources"/>
    <x v="1"/>
    <s v="No"/>
    <s v="Y"/>
    <n v="1"/>
    <n v="-2"/>
    <n v="0"/>
    <n v="31"/>
    <n v="0"/>
    <m/>
    <n v="0"/>
    <n v="1"/>
    <n v="106"/>
    <n v="2"/>
    <s v="Bachelor's Degree"/>
    <n v="1"/>
    <n v="1"/>
    <n v="62"/>
    <n v="2"/>
    <n v="2"/>
    <n v="3"/>
    <n v="6410"/>
    <n v="17822"/>
    <n v="3"/>
    <n v="12"/>
    <n v="3"/>
    <n v="4"/>
    <n v="80"/>
    <n v="0"/>
    <x v="15"/>
    <n v="3"/>
    <n v="2"/>
    <n v="2"/>
    <n v="1"/>
    <n v="0"/>
  </r>
  <r>
    <x v="1"/>
    <x v="1"/>
    <x v="1"/>
    <s v="Current Employees"/>
    <x v="1"/>
    <x v="0"/>
    <s v="STAFF-425"/>
    <n v="425"/>
    <x v="1"/>
    <s v="Laboratory Technician"/>
    <x v="2"/>
    <s v="No"/>
    <s v="Y"/>
    <n v="2"/>
    <n v="-2"/>
    <n v="0"/>
    <n v="45"/>
    <n v="0"/>
    <m/>
    <n v="0"/>
    <n v="1"/>
    <n v="1249"/>
    <n v="7"/>
    <s v="Bachelor's Degree"/>
    <n v="1"/>
    <n v="1"/>
    <n v="97"/>
    <n v="3"/>
    <n v="3"/>
    <n v="2"/>
    <n v="5210"/>
    <n v="20308"/>
    <n v="1"/>
    <n v="18"/>
    <n v="3"/>
    <n v="1"/>
    <n v="80"/>
    <n v="1"/>
    <x v="13"/>
    <n v="3"/>
    <n v="24"/>
    <n v="9"/>
    <n v="9"/>
    <n v="11"/>
  </r>
  <r>
    <x v="1"/>
    <x v="0"/>
    <x v="2"/>
    <s v="Current Employees"/>
    <x v="1"/>
    <x v="0"/>
    <s v="STAFF-426"/>
    <n v="426"/>
    <x v="1"/>
    <s v="Research Scientist"/>
    <x v="2"/>
    <s v="Yes"/>
    <s v="Y"/>
    <n v="2"/>
    <n v="-2"/>
    <n v="0"/>
    <n v="31"/>
    <n v="0"/>
    <m/>
    <n v="0"/>
    <n v="1"/>
    <n v="192"/>
    <n v="2"/>
    <s v="Master's Degree"/>
    <n v="1"/>
    <n v="3"/>
    <n v="32"/>
    <n v="3"/>
    <n v="1"/>
    <n v="2"/>
    <n v="2695"/>
    <n v="7747"/>
    <n v="0"/>
    <n v="18"/>
    <n v="3"/>
    <n v="2"/>
    <n v="80"/>
    <n v="1"/>
    <x v="8"/>
    <n v="1"/>
    <n v="2"/>
    <n v="2"/>
    <n v="2"/>
    <n v="2"/>
  </r>
  <r>
    <x v="1"/>
    <x v="1"/>
    <x v="2"/>
    <s v="Current Employees"/>
    <x v="1"/>
    <x v="0"/>
    <s v="STAFF-428"/>
    <n v="428"/>
    <x v="0"/>
    <s v="Manager"/>
    <x v="1"/>
    <s v="No"/>
    <s v="Y"/>
    <n v="2"/>
    <n v="-2"/>
    <n v="0"/>
    <n v="33"/>
    <n v="0"/>
    <m/>
    <n v="0"/>
    <n v="1"/>
    <n v="553"/>
    <n v="5"/>
    <s v="Master's Degree"/>
    <n v="1"/>
    <n v="4"/>
    <n v="74"/>
    <n v="3"/>
    <n v="3"/>
    <n v="2"/>
    <n v="11878"/>
    <n v="23364"/>
    <n v="6"/>
    <n v="11"/>
    <n v="3"/>
    <n v="2"/>
    <n v="80"/>
    <n v="2"/>
    <x v="4"/>
    <n v="3"/>
    <n v="10"/>
    <n v="6"/>
    <n v="8"/>
    <n v="8"/>
  </r>
  <r>
    <x v="1"/>
    <x v="0"/>
    <x v="0"/>
    <s v="Current Employees"/>
    <x v="1"/>
    <x v="2"/>
    <s v="STAFF-429"/>
    <n v="429"/>
    <x v="1"/>
    <s v="Manager"/>
    <x v="1"/>
    <s v="Yes"/>
    <s v="Y"/>
    <n v="3"/>
    <n v="-2"/>
    <n v="0"/>
    <n v="39"/>
    <n v="0"/>
    <m/>
    <n v="0"/>
    <n v="1"/>
    <n v="117"/>
    <n v="10"/>
    <s v="High School"/>
    <n v="1"/>
    <n v="3"/>
    <n v="99"/>
    <n v="3"/>
    <n v="4"/>
    <n v="3"/>
    <n v="17068"/>
    <n v="5355"/>
    <n v="1"/>
    <n v="14"/>
    <n v="3"/>
    <n v="4"/>
    <n v="80"/>
    <n v="0"/>
    <x v="24"/>
    <n v="3"/>
    <n v="21"/>
    <n v="9"/>
    <n v="11"/>
    <n v="10"/>
  </r>
  <r>
    <x v="1"/>
    <x v="1"/>
    <x v="0"/>
    <s v="Current Employees"/>
    <x v="1"/>
    <x v="0"/>
    <s v="STAFF-430"/>
    <n v="430"/>
    <x v="0"/>
    <s v="Laboratory Technician"/>
    <x v="0"/>
    <s v="No"/>
    <s v="Y"/>
    <n v="5"/>
    <n v="-2"/>
    <n v="0"/>
    <n v="43"/>
    <n v="0"/>
    <m/>
    <n v="0"/>
    <n v="1"/>
    <n v="185"/>
    <n v="10"/>
    <s v="Master's Degree"/>
    <n v="1"/>
    <n v="3"/>
    <n v="33"/>
    <n v="3"/>
    <n v="1"/>
    <n v="2"/>
    <n v="2455"/>
    <n v="10675"/>
    <n v="0"/>
    <n v="19"/>
    <n v="3"/>
    <n v="1"/>
    <n v="80"/>
    <n v="0"/>
    <x v="15"/>
    <n v="3"/>
    <n v="8"/>
    <n v="7"/>
    <n v="1"/>
    <n v="7"/>
  </r>
  <r>
    <x v="1"/>
    <x v="0"/>
    <x v="1"/>
    <s v="Current Employees"/>
    <x v="1"/>
    <x v="4"/>
    <s v="STAFF-431"/>
    <n v="431"/>
    <x v="0"/>
    <s v="Healthcare Representative"/>
    <x v="0"/>
    <s v="Yes"/>
    <s v="Y"/>
    <n v="2"/>
    <n v="-2"/>
    <n v="0"/>
    <n v="49"/>
    <n v="0"/>
    <m/>
    <n v="0"/>
    <n v="1"/>
    <n v="1091"/>
    <n v="1"/>
    <s v="Associates Degree"/>
    <n v="1"/>
    <n v="4"/>
    <n v="90"/>
    <n v="2"/>
    <n v="4"/>
    <n v="4"/>
    <n v="13964"/>
    <n v="17810"/>
    <n v="7"/>
    <n v="12"/>
    <n v="3"/>
    <n v="4"/>
    <n v="80"/>
    <n v="0"/>
    <x v="25"/>
    <n v="3"/>
    <n v="7"/>
    <n v="1"/>
    <n v="0"/>
    <n v="7"/>
  </r>
  <r>
    <x v="0"/>
    <x v="0"/>
    <x v="1"/>
    <s v="Ex-Employees"/>
    <x v="1"/>
    <x v="2"/>
    <s v="STAFF-433"/>
    <n v="433"/>
    <x v="1"/>
    <s v="Research Scientist"/>
    <x v="1"/>
    <s v="No"/>
    <s v="Y"/>
    <n v="3"/>
    <n v="-2"/>
    <n v="0"/>
    <n v="52"/>
    <n v="1"/>
    <n v="1"/>
    <n v="1"/>
    <n v="0"/>
    <n v="723"/>
    <n v="8"/>
    <s v="Master's Degree"/>
    <n v="1"/>
    <n v="3"/>
    <n v="85"/>
    <n v="2"/>
    <n v="2"/>
    <n v="3"/>
    <n v="4941"/>
    <n v="17747"/>
    <n v="2"/>
    <n v="15"/>
    <n v="3"/>
    <n v="1"/>
    <n v="80"/>
    <n v="0"/>
    <x v="27"/>
    <n v="2"/>
    <n v="8"/>
    <n v="2"/>
    <n v="7"/>
    <n v="7"/>
  </r>
  <r>
    <x v="1"/>
    <x v="0"/>
    <x v="2"/>
    <s v="Current Employees"/>
    <x v="1"/>
    <x v="0"/>
    <s v="STAFF-434"/>
    <n v="434"/>
    <x v="0"/>
    <s v="Research Scientist"/>
    <x v="0"/>
    <s v="Yes"/>
    <s v="Y"/>
    <n v="2"/>
    <n v="-2"/>
    <n v="0"/>
    <n v="27"/>
    <n v="0"/>
    <m/>
    <n v="0"/>
    <n v="1"/>
    <n v="1220"/>
    <n v="5"/>
    <s v="Bachelor's Degree"/>
    <n v="1"/>
    <n v="3"/>
    <n v="85"/>
    <n v="3"/>
    <n v="1"/>
    <n v="2"/>
    <n v="2478"/>
    <n v="20938"/>
    <n v="1"/>
    <n v="12"/>
    <n v="3"/>
    <n v="2"/>
    <n v="80"/>
    <n v="0"/>
    <x v="21"/>
    <n v="2"/>
    <n v="4"/>
    <n v="3"/>
    <n v="1"/>
    <n v="2"/>
  </r>
  <r>
    <x v="1"/>
    <x v="0"/>
    <x v="2"/>
    <s v="Current Employees"/>
    <x v="0"/>
    <x v="4"/>
    <s v="STAFF-436"/>
    <n v="436"/>
    <x v="0"/>
    <s v="Sales Executive"/>
    <x v="1"/>
    <s v="Yes"/>
    <s v="Y"/>
    <n v="2"/>
    <n v="-2"/>
    <n v="0"/>
    <n v="32"/>
    <n v="0"/>
    <m/>
    <n v="0"/>
    <n v="1"/>
    <n v="588"/>
    <n v="8"/>
    <s v="Associates Degree"/>
    <n v="1"/>
    <n v="4"/>
    <n v="65"/>
    <n v="2"/>
    <n v="2"/>
    <n v="4"/>
    <n v="5228"/>
    <n v="24624"/>
    <n v="1"/>
    <n v="11"/>
    <n v="3"/>
    <n v="4"/>
    <n v="80"/>
    <n v="0"/>
    <x v="10"/>
    <n v="3"/>
    <n v="13"/>
    <n v="12"/>
    <n v="11"/>
    <n v="9"/>
  </r>
  <r>
    <x v="1"/>
    <x v="0"/>
    <x v="2"/>
    <s v="Current Employees"/>
    <x v="0"/>
    <x v="0"/>
    <s v="STAFF-437"/>
    <n v="437"/>
    <x v="1"/>
    <s v="Sales Executive"/>
    <x v="0"/>
    <s v="Yes"/>
    <s v="Y"/>
    <n v="3"/>
    <n v="-2"/>
    <n v="0"/>
    <n v="27"/>
    <n v="0"/>
    <m/>
    <n v="0"/>
    <n v="1"/>
    <n v="1377"/>
    <n v="2"/>
    <s v="Bachelor's Degree"/>
    <n v="1"/>
    <n v="4"/>
    <n v="74"/>
    <n v="3"/>
    <n v="2"/>
    <n v="2"/>
    <n v="4478"/>
    <n v="5242"/>
    <n v="1"/>
    <n v="11"/>
    <n v="3"/>
    <n v="1"/>
    <n v="80"/>
    <n v="0"/>
    <x v="7"/>
    <n v="3"/>
    <n v="5"/>
    <n v="4"/>
    <n v="0"/>
    <n v="4"/>
  </r>
  <r>
    <x v="1"/>
    <x v="0"/>
    <x v="2"/>
    <s v="Current Employees"/>
    <x v="0"/>
    <x v="3"/>
    <s v="STAFF-438"/>
    <n v="438"/>
    <x v="1"/>
    <s v="Sales Executive"/>
    <x v="2"/>
    <s v="No"/>
    <s v="Y"/>
    <n v="3"/>
    <n v="-2"/>
    <n v="0"/>
    <n v="31"/>
    <n v="0"/>
    <m/>
    <n v="0"/>
    <n v="1"/>
    <n v="691"/>
    <n v="7"/>
    <s v="Bachelor's Degree"/>
    <n v="1"/>
    <n v="4"/>
    <n v="73"/>
    <n v="3"/>
    <n v="2"/>
    <n v="1"/>
    <n v="7547"/>
    <n v="7143"/>
    <n v="4"/>
    <n v="12"/>
    <n v="3"/>
    <n v="4"/>
    <n v="80"/>
    <n v="3"/>
    <x v="10"/>
    <n v="3"/>
    <n v="7"/>
    <n v="7"/>
    <n v="1"/>
    <n v="7"/>
  </r>
  <r>
    <x v="1"/>
    <x v="0"/>
    <x v="2"/>
    <s v="Current Employees"/>
    <x v="1"/>
    <x v="2"/>
    <s v="STAFF-439"/>
    <n v="439"/>
    <x v="0"/>
    <s v="Research Scientist"/>
    <x v="0"/>
    <s v="No"/>
    <s v="Y"/>
    <n v="0"/>
    <n v="-2"/>
    <n v="0"/>
    <n v="32"/>
    <n v="0"/>
    <m/>
    <n v="0"/>
    <n v="1"/>
    <n v="1018"/>
    <n v="2"/>
    <s v="Master's Degree"/>
    <n v="1"/>
    <n v="1"/>
    <n v="74"/>
    <n v="4"/>
    <n v="2"/>
    <n v="4"/>
    <n v="5055"/>
    <n v="10557"/>
    <n v="7"/>
    <n v="16"/>
    <n v="3"/>
    <n v="3"/>
    <n v="80"/>
    <n v="0"/>
    <x v="1"/>
    <n v="2"/>
    <n v="7"/>
    <n v="7"/>
    <n v="0"/>
    <n v="7"/>
  </r>
  <r>
    <x v="0"/>
    <x v="0"/>
    <x v="2"/>
    <s v="Ex-Employees"/>
    <x v="1"/>
    <x v="2"/>
    <s v="STAFF-440"/>
    <n v="440"/>
    <x v="1"/>
    <s v="Research Scientist"/>
    <x v="1"/>
    <s v="Yes"/>
    <s v="Y"/>
    <n v="4"/>
    <n v="-2"/>
    <n v="0"/>
    <n v="28"/>
    <n v="1"/>
    <n v="1"/>
    <n v="1"/>
    <n v="0"/>
    <n v="1157"/>
    <n v="2"/>
    <s v="Master's Degree"/>
    <n v="1"/>
    <n v="1"/>
    <n v="84"/>
    <n v="1"/>
    <n v="1"/>
    <n v="4"/>
    <n v="3464"/>
    <n v="24737"/>
    <n v="5"/>
    <n v="13"/>
    <n v="3"/>
    <n v="4"/>
    <n v="80"/>
    <n v="0"/>
    <x v="7"/>
    <n v="2"/>
    <n v="3"/>
    <n v="2"/>
    <n v="2"/>
    <n v="2"/>
  </r>
  <r>
    <x v="1"/>
    <x v="0"/>
    <x v="2"/>
    <s v="Current Employees"/>
    <x v="1"/>
    <x v="2"/>
    <s v="STAFF-441"/>
    <n v="441"/>
    <x v="0"/>
    <s v="Research Scientist"/>
    <x v="1"/>
    <s v="No"/>
    <s v="Y"/>
    <n v="2"/>
    <n v="-2"/>
    <n v="0"/>
    <n v="30"/>
    <n v="0"/>
    <m/>
    <n v="0"/>
    <n v="1"/>
    <n v="1275"/>
    <n v="28"/>
    <s v="Associates Degree"/>
    <n v="1"/>
    <n v="4"/>
    <n v="64"/>
    <n v="3"/>
    <n v="2"/>
    <n v="4"/>
    <n v="5775"/>
    <n v="11934"/>
    <n v="1"/>
    <n v="13"/>
    <n v="3"/>
    <n v="4"/>
    <n v="80"/>
    <n v="2"/>
    <x v="27"/>
    <n v="3"/>
    <n v="10"/>
    <n v="8"/>
    <n v="1"/>
    <n v="9"/>
  </r>
  <r>
    <x v="1"/>
    <x v="1"/>
    <x v="2"/>
    <s v="Current Employees"/>
    <x v="1"/>
    <x v="0"/>
    <s v="STAFF-442"/>
    <n v="442"/>
    <x v="0"/>
    <s v="Manufacturing Director"/>
    <x v="1"/>
    <s v="No"/>
    <s v="Y"/>
    <n v="2"/>
    <n v="-2"/>
    <n v="0"/>
    <n v="31"/>
    <n v="0"/>
    <m/>
    <n v="0"/>
    <n v="1"/>
    <n v="798"/>
    <n v="7"/>
    <s v="Associates Degree"/>
    <n v="1"/>
    <n v="3"/>
    <n v="48"/>
    <n v="2"/>
    <n v="3"/>
    <n v="2"/>
    <n v="8943"/>
    <n v="14034"/>
    <n v="1"/>
    <n v="24"/>
    <n v="4"/>
    <n v="1"/>
    <n v="80"/>
    <n v="1"/>
    <x v="1"/>
    <n v="3"/>
    <n v="10"/>
    <n v="9"/>
    <n v="8"/>
    <n v="9"/>
  </r>
  <r>
    <x v="1"/>
    <x v="1"/>
    <x v="0"/>
    <s v="Current Employees"/>
    <x v="1"/>
    <x v="2"/>
    <s v="STAFF-444"/>
    <n v="444"/>
    <x v="1"/>
    <s v="Manager"/>
    <x v="1"/>
    <s v="No"/>
    <s v="Y"/>
    <n v="2"/>
    <n v="-2"/>
    <n v="0"/>
    <n v="39"/>
    <n v="0"/>
    <m/>
    <n v="0"/>
    <n v="1"/>
    <n v="672"/>
    <n v="7"/>
    <s v="Associates Degree"/>
    <n v="1"/>
    <n v="3"/>
    <n v="54"/>
    <n v="2"/>
    <n v="5"/>
    <n v="4"/>
    <n v="19272"/>
    <n v="21141"/>
    <n v="1"/>
    <n v="15"/>
    <n v="3"/>
    <n v="1"/>
    <n v="80"/>
    <n v="1"/>
    <x v="24"/>
    <n v="3"/>
    <n v="21"/>
    <n v="9"/>
    <n v="13"/>
    <n v="3"/>
  </r>
  <r>
    <x v="0"/>
    <x v="0"/>
    <x v="0"/>
    <s v="Ex-Employees"/>
    <x v="0"/>
    <x v="2"/>
    <s v="STAFF-445"/>
    <n v="445"/>
    <x v="0"/>
    <s v="Sales Executive"/>
    <x v="1"/>
    <s v="Yes"/>
    <s v="Y"/>
    <n v="3"/>
    <n v="-2"/>
    <n v="0"/>
    <n v="39"/>
    <n v="1"/>
    <n v="1"/>
    <n v="1"/>
    <n v="0"/>
    <n v="1162"/>
    <n v="3"/>
    <s v="Associates Degree"/>
    <n v="1"/>
    <n v="4"/>
    <n v="41"/>
    <n v="3"/>
    <n v="2"/>
    <n v="3"/>
    <n v="5238"/>
    <n v="17778"/>
    <n v="4"/>
    <n v="18"/>
    <n v="3"/>
    <n v="1"/>
    <n v="80"/>
    <n v="0"/>
    <x v="4"/>
    <n v="2"/>
    <n v="1"/>
    <n v="0"/>
    <n v="0"/>
    <n v="0"/>
  </r>
  <r>
    <x v="1"/>
    <x v="1"/>
    <x v="2"/>
    <s v="Current Employees"/>
    <x v="0"/>
    <x v="3"/>
    <s v="STAFF-446"/>
    <n v="446"/>
    <x v="1"/>
    <s v="Sales Executive"/>
    <x v="0"/>
    <s v="No"/>
    <s v="Y"/>
    <n v="6"/>
    <n v="-2"/>
    <n v="0"/>
    <n v="33"/>
    <n v="0"/>
    <m/>
    <n v="0"/>
    <n v="1"/>
    <n v="508"/>
    <n v="10"/>
    <s v="Bachelor's Degree"/>
    <n v="1"/>
    <n v="2"/>
    <n v="46"/>
    <n v="2"/>
    <n v="2"/>
    <n v="1"/>
    <n v="4682"/>
    <n v="4317"/>
    <n v="3"/>
    <n v="14"/>
    <n v="3"/>
    <n v="3"/>
    <n v="80"/>
    <n v="0"/>
    <x v="15"/>
    <n v="2"/>
    <n v="7"/>
    <n v="7"/>
    <n v="0"/>
    <n v="1"/>
  </r>
  <r>
    <x v="1"/>
    <x v="0"/>
    <x v="1"/>
    <s v="Current Employees"/>
    <x v="1"/>
    <x v="0"/>
    <s v="STAFF-447"/>
    <n v="447"/>
    <x v="1"/>
    <s v="Research Director"/>
    <x v="1"/>
    <s v="No"/>
    <s v="Y"/>
    <n v="2"/>
    <n v="-2"/>
    <n v="0"/>
    <n v="47"/>
    <n v="0"/>
    <m/>
    <n v="0"/>
    <n v="1"/>
    <n v="1482"/>
    <n v="5"/>
    <s v="Doctoral Degree"/>
    <n v="1"/>
    <n v="4"/>
    <n v="42"/>
    <n v="3"/>
    <n v="5"/>
    <n v="2"/>
    <n v="18300"/>
    <n v="16375"/>
    <n v="4"/>
    <n v="11"/>
    <n v="3"/>
    <n v="2"/>
    <n v="80"/>
    <n v="1"/>
    <x v="24"/>
    <n v="3"/>
    <n v="3"/>
    <n v="2"/>
    <n v="1"/>
    <n v="1"/>
  </r>
  <r>
    <x v="1"/>
    <x v="1"/>
    <x v="0"/>
    <s v="Current Employees"/>
    <x v="1"/>
    <x v="0"/>
    <s v="STAFF-448"/>
    <n v="448"/>
    <x v="0"/>
    <s v="Laboratory Technician"/>
    <x v="2"/>
    <s v="No"/>
    <s v="Y"/>
    <n v="3"/>
    <n v="-2"/>
    <n v="0"/>
    <n v="43"/>
    <n v="0"/>
    <m/>
    <n v="0"/>
    <n v="1"/>
    <n v="559"/>
    <n v="10"/>
    <s v="Master's Degree"/>
    <n v="1"/>
    <n v="3"/>
    <n v="82"/>
    <n v="2"/>
    <n v="2"/>
    <n v="2"/>
    <n v="5257"/>
    <n v="6227"/>
    <n v="1"/>
    <n v="11"/>
    <n v="3"/>
    <n v="2"/>
    <n v="80"/>
    <n v="1"/>
    <x v="15"/>
    <n v="4"/>
    <n v="9"/>
    <n v="7"/>
    <n v="0"/>
    <n v="0"/>
  </r>
  <r>
    <x v="1"/>
    <x v="2"/>
    <x v="2"/>
    <s v="Current Employees"/>
    <x v="0"/>
    <x v="3"/>
    <s v="STAFF-449"/>
    <n v="449"/>
    <x v="1"/>
    <s v="Sales Executive"/>
    <x v="1"/>
    <s v="Yes"/>
    <s v="Y"/>
    <n v="0"/>
    <n v="-2"/>
    <n v="0"/>
    <n v="27"/>
    <n v="0"/>
    <m/>
    <n v="0"/>
    <n v="1"/>
    <n v="210"/>
    <n v="1"/>
    <s v="High School"/>
    <n v="1"/>
    <n v="3"/>
    <n v="73"/>
    <n v="3"/>
    <n v="2"/>
    <n v="1"/>
    <n v="6349"/>
    <n v="22107"/>
    <n v="0"/>
    <n v="13"/>
    <n v="3"/>
    <n v="4"/>
    <n v="80"/>
    <n v="1"/>
    <x v="3"/>
    <n v="3"/>
    <n v="5"/>
    <n v="4"/>
    <n v="1"/>
    <n v="4"/>
  </r>
  <r>
    <x v="1"/>
    <x v="1"/>
    <x v="1"/>
    <s v="Current Employees"/>
    <x v="1"/>
    <x v="0"/>
    <s v="STAFF-450"/>
    <n v="450"/>
    <x v="0"/>
    <s v="Research Scientist"/>
    <x v="0"/>
    <s v="No"/>
    <s v="Y"/>
    <n v="4"/>
    <n v="-2"/>
    <n v="0"/>
    <n v="54"/>
    <n v="0"/>
    <m/>
    <n v="0"/>
    <n v="1"/>
    <n v="928"/>
    <n v="20"/>
    <s v="Master's Degree"/>
    <n v="1"/>
    <n v="4"/>
    <n v="31"/>
    <n v="3"/>
    <n v="2"/>
    <n v="2"/>
    <n v="4869"/>
    <n v="16885"/>
    <n v="3"/>
    <n v="12"/>
    <n v="3"/>
    <n v="4"/>
    <n v="80"/>
    <n v="0"/>
    <x v="26"/>
    <n v="2"/>
    <n v="4"/>
    <n v="3"/>
    <n v="0"/>
    <n v="3"/>
  </r>
  <r>
    <x v="1"/>
    <x v="0"/>
    <x v="0"/>
    <s v="Current Employees"/>
    <x v="1"/>
    <x v="0"/>
    <s v="STAFF-451"/>
    <n v="451"/>
    <x v="0"/>
    <s v="Healthcare Representative"/>
    <x v="1"/>
    <s v="No"/>
    <s v="Y"/>
    <n v="1"/>
    <n v="-2"/>
    <n v="0"/>
    <n v="43"/>
    <n v="0"/>
    <m/>
    <n v="0"/>
    <n v="1"/>
    <n v="1001"/>
    <n v="7"/>
    <s v="Bachelor's Degree"/>
    <n v="1"/>
    <n v="3"/>
    <n v="43"/>
    <n v="3"/>
    <n v="3"/>
    <n v="2"/>
    <n v="9985"/>
    <n v="9262"/>
    <n v="8"/>
    <n v="16"/>
    <n v="3"/>
    <n v="1"/>
    <n v="80"/>
    <n v="1"/>
    <x v="1"/>
    <n v="2"/>
    <n v="1"/>
    <n v="0"/>
    <n v="0"/>
    <n v="0"/>
  </r>
  <r>
    <x v="1"/>
    <x v="0"/>
    <x v="1"/>
    <s v="Current Employees"/>
    <x v="1"/>
    <x v="1"/>
    <s v="STAFF-452"/>
    <n v="452"/>
    <x v="1"/>
    <s v="Research Scientist"/>
    <x v="1"/>
    <s v="No"/>
    <s v="Y"/>
    <n v="3"/>
    <n v="-2"/>
    <n v="0"/>
    <n v="45"/>
    <n v="0"/>
    <m/>
    <n v="0"/>
    <n v="1"/>
    <n v="549"/>
    <n v="8"/>
    <s v="Master's Degree"/>
    <n v="1"/>
    <n v="4"/>
    <n v="75"/>
    <n v="3"/>
    <n v="2"/>
    <n v="4"/>
    <n v="3697"/>
    <n v="9278"/>
    <n v="9"/>
    <n v="14"/>
    <n v="3"/>
    <n v="1"/>
    <n v="80"/>
    <n v="2"/>
    <x v="4"/>
    <n v="3"/>
    <n v="10"/>
    <n v="9"/>
    <n v="9"/>
    <n v="8"/>
  </r>
  <r>
    <x v="1"/>
    <x v="0"/>
    <x v="0"/>
    <s v="Current Employees"/>
    <x v="0"/>
    <x v="2"/>
    <s v="STAFF-453"/>
    <n v="453"/>
    <x v="1"/>
    <s v="Sales Executive"/>
    <x v="1"/>
    <s v="Yes"/>
    <s v="Y"/>
    <n v="2"/>
    <n v="-2"/>
    <n v="0"/>
    <n v="40"/>
    <n v="0"/>
    <m/>
    <n v="0"/>
    <n v="1"/>
    <n v="1124"/>
    <n v="1"/>
    <s v="Associates Degree"/>
    <n v="1"/>
    <n v="2"/>
    <n v="57"/>
    <n v="1"/>
    <n v="2"/>
    <n v="4"/>
    <n v="7457"/>
    <n v="13273"/>
    <n v="2"/>
    <n v="22"/>
    <n v="4"/>
    <n v="3"/>
    <n v="80"/>
    <n v="3"/>
    <x v="3"/>
    <n v="2"/>
    <n v="4"/>
    <n v="3"/>
    <n v="0"/>
    <n v="2"/>
  </r>
  <r>
    <x v="0"/>
    <x v="0"/>
    <x v="2"/>
    <s v="Ex-Employees"/>
    <x v="1"/>
    <x v="1"/>
    <s v="STAFF-454"/>
    <n v="454"/>
    <x v="1"/>
    <s v="Laboratory Technician"/>
    <x v="1"/>
    <s v="Yes"/>
    <s v="Y"/>
    <n v="4"/>
    <n v="-2"/>
    <n v="0"/>
    <n v="29"/>
    <n v="1"/>
    <n v="1"/>
    <n v="1"/>
    <n v="0"/>
    <n v="318"/>
    <n v="8"/>
    <s v="Master's Degree"/>
    <n v="1"/>
    <n v="2"/>
    <n v="77"/>
    <n v="1"/>
    <n v="1"/>
    <n v="3"/>
    <n v="2119"/>
    <n v="4759"/>
    <n v="1"/>
    <n v="11"/>
    <n v="3"/>
    <n v="4"/>
    <n v="80"/>
    <n v="0"/>
    <x v="2"/>
    <n v="2"/>
    <n v="7"/>
    <n v="7"/>
    <n v="0"/>
    <n v="7"/>
  </r>
  <r>
    <x v="1"/>
    <x v="0"/>
    <x v="2"/>
    <s v="Current Employees"/>
    <x v="1"/>
    <x v="1"/>
    <s v="STAFF-455"/>
    <n v="455"/>
    <x v="1"/>
    <s v="Laboratory Technician"/>
    <x v="0"/>
    <s v="No"/>
    <s v="Y"/>
    <n v="2"/>
    <n v="-2"/>
    <n v="0"/>
    <n v="29"/>
    <n v="0"/>
    <m/>
    <n v="0"/>
    <n v="1"/>
    <n v="738"/>
    <n v="9"/>
    <s v="Doctoral Degree"/>
    <n v="1"/>
    <n v="2"/>
    <n v="30"/>
    <n v="2"/>
    <n v="1"/>
    <n v="4"/>
    <n v="3983"/>
    <n v="7621"/>
    <n v="0"/>
    <n v="17"/>
    <n v="3"/>
    <n v="3"/>
    <n v="80"/>
    <n v="0"/>
    <x v="21"/>
    <n v="3"/>
    <n v="3"/>
    <n v="2"/>
    <n v="2"/>
    <n v="2"/>
  </r>
  <r>
    <x v="1"/>
    <x v="0"/>
    <x v="2"/>
    <s v="Current Employees"/>
    <x v="0"/>
    <x v="3"/>
    <s v="STAFF-456"/>
    <n v="456"/>
    <x v="0"/>
    <s v="Sales Executive"/>
    <x v="2"/>
    <s v="No"/>
    <s v="Y"/>
    <n v="2"/>
    <n v="-2"/>
    <n v="0"/>
    <n v="30"/>
    <n v="0"/>
    <m/>
    <n v="0"/>
    <n v="1"/>
    <n v="570"/>
    <n v="5"/>
    <s v="Bachelor's Degree"/>
    <n v="1"/>
    <n v="4"/>
    <n v="30"/>
    <n v="2"/>
    <n v="2"/>
    <n v="1"/>
    <n v="6118"/>
    <n v="5431"/>
    <n v="1"/>
    <n v="13"/>
    <n v="3"/>
    <n v="3"/>
    <n v="80"/>
    <n v="3"/>
    <x v="1"/>
    <n v="3"/>
    <n v="10"/>
    <n v="9"/>
    <n v="1"/>
    <n v="2"/>
  </r>
  <r>
    <x v="1"/>
    <x v="0"/>
    <x v="2"/>
    <s v="Current Employees"/>
    <x v="0"/>
    <x v="3"/>
    <s v="STAFF-458"/>
    <n v="458"/>
    <x v="0"/>
    <s v="Sales Executive"/>
    <x v="1"/>
    <s v="No"/>
    <s v="Y"/>
    <n v="3"/>
    <n v="-2"/>
    <n v="0"/>
    <n v="27"/>
    <n v="0"/>
    <m/>
    <n v="0"/>
    <n v="1"/>
    <n v="1130"/>
    <n v="8"/>
    <s v="Master's Degree"/>
    <n v="1"/>
    <n v="2"/>
    <n v="56"/>
    <n v="3"/>
    <n v="2"/>
    <n v="1"/>
    <n v="6214"/>
    <n v="3415"/>
    <n v="1"/>
    <n v="18"/>
    <n v="3"/>
    <n v="1"/>
    <n v="80"/>
    <n v="1"/>
    <x v="0"/>
    <n v="3"/>
    <n v="8"/>
    <n v="7"/>
    <n v="0"/>
    <n v="7"/>
  </r>
  <r>
    <x v="1"/>
    <x v="0"/>
    <x v="0"/>
    <s v="Current Employees"/>
    <x v="1"/>
    <x v="2"/>
    <s v="STAFF-460"/>
    <n v="460"/>
    <x v="1"/>
    <s v="Manufacturing Director"/>
    <x v="2"/>
    <s v="No"/>
    <s v="Y"/>
    <n v="2"/>
    <n v="-2"/>
    <n v="0"/>
    <n v="37"/>
    <n v="0"/>
    <m/>
    <n v="0"/>
    <n v="1"/>
    <n v="1192"/>
    <n v="5"/>
    <s v="Associates Degree"/>
    <n v="1"/>
    <n v="4"/>
    <n v="61"/>
    <n v="3"/>
    <n v="2"/>
    <n v="4"/>
    <n v="6347"/>
    <n v="23177"/>
    <n v="7"/>
    <n v="16"/>
    <n v="3"/>
    <n v="3"/>
    <n v="80"/>
    <n v="2"/>
    <x v="0"/>
    <n v="2"/>
    <n v="6"/>
    <n v="2"/>
    <n v="0"/>
    <n v="4"/>
  </r>
  <r>
    <x v="1"/>
    <x v="0"/>
    <x v="0"/>
    <s v="Current Employees"/>
    <x v="1"/>
    <x v="0"/>
    <s v="STAFF-461"/>
    <n v="461"/>
    <x v="1"/>
    <s v="Research Director"/>
    <x v="2"/>
    <s v="Yes"/>
    <s v="Y"/>
    <n v="3"/>
    <n v="-2"/>
    <n v="0"/>
    <n v="38"/>
    <n v="0"/>
    <m/>
    <n v="0"/>
    <n v="1"/>
    <n v="343"/>
    <n v="15"/>
    <s v="Associates Degree"/>
    <n v="1"/>
    <n v="3"/>
    <n v="92"/>
    <n v="2"/>
    <n v="3"/>
    <n v="2"/>
    <n v="11510"/>
    <n v="15682"/>
    <n v="0"/>
    <n v="14"/>
    <n v="3"/>
    <n v="2"/>
    <n v="80"/>
    <n v="1"/>
    <x v="4"/>
    <n v="3"/>
    <n v="11"/>
    <n v="10"/>
    <n v="2"/>
    <n v="9"/>
  </r>
  <r>
    <x v="1"/>
    <x v="0"/>
    <x v="2"/>
    <s v="Current Employees"/>
    <x v="1"/>
    <x v="2"/>
    <s v="STAFF-462"/>
    <n v="462"/>
    <x v="0"/>
    <s v="Manufacturing Director"/>
    <x v="0"/>
    <s v="Yes"/>
    <s v="Y"/>
    <n v="2"/>
    <n v="-2"/>
    <n v="0"/>
    <n v="31"/>
    <n v="0"/>
    <m/>
    <n v="0"/>
    <n v="1"/>
    <n v="1232"/>
    <n v="7"/>
    <s v="Master's Degree"/>
    <n v="1"/>
    <n v="3"/>
    <n v="39"/>
    <n v="3"/>
    <n v="3"/>
    <n v="4"/>
    <n v="7143"/>
    <n v="25713"/>
    <n v="1"/>
    <n v="14"/>
    <n v="3"/>
    <n v="3"/>
    <n v="80"/>
    <n v="0"/>
    <x v="27"/>
    <n v="2"/>
    <n v="11"/>
    <n v="9"/>
    <n v="4"/>
    <n v="10"/>
  </r>
  <r>
    <x v="1"/>
    <x v="0"/>
    <x v="2"/>
    <s v="Current Employees"/>
    <x v="0"/>
    <x v="3"/>
    <s v="STAFF-463"/>
    <n v="463"/>
    <x v="0"/>
    <s v="Sales Executive"/>
    <x v="2"/>
    <s v="Yes"/>
    <s v="Y"/>
    <n v="2"/>
    <n v="-2"/>
    <n v="0"/>
    <n v="29"/>
    <n v="0"/>
    <m/>
    <n v="0"/>
    <n v="1"/>
    <n v="144"/>
    <n v="10"/>
    <s v="High School"/>
    <n v="1"/>
    <n v="4"/>
    <n v="39"/>
    <n v="2"/>
    <n v="2"/>
    <n v="1"/>
    <n v="8268"/>
    <n v="11866"/>
    <n v="1"/>
    <n v="14"/>
    <n v="3"/>
    <n v="1"/>
    <n v="80"/>
    <n v="2"/>
    <x v="2"/>
    <n v="3"/>
    <n v="7"/>
    <n v="7"/>
    <n v="1"/>
    <n v="7"/>
  </r>
  <r>
    <x v="1"/>
    <x v="0"/>
    <x v="0"/>
    <s v="Current Employees"/>
    <x v="1"/>
    <x v="4"/>
    <s v="STAFF-464"/>
    <n v="464"/>
    <x v="1"/>
    <s v="Manufacturing Director"/>
    <x v="0"/>
    <s v="No"/>
    <s v="Y"/>
    <n v="5"/>
    <n v="-2"/>
    <n v="0"/>
    <n v="35"/>
    <n v="0"/>
    <m/>
    <n v="0"/>
    <n v="1"/>
    <n v="1296"/>
    <n v="5"/>
    <s v="Master's Degree"/>
    <n v="1"/>
    <n v="4"/>
    <n v="62"/>
    <n v="3"/>
    <n v="3"/>
    <n v="4"/>
    <n v="8095"/>
    <n v="18264"/>
    <n v="0"/>
    <n v="13"/>
    <n v="3"/>
    <n v="4"/>
    <n v="80"/>
    <n v="0"/>
    <x v="6"/>
    <n v="3"/>
    <n v="16"/>
    <n v="6"/>
    <n v="0"/>
    <n v="13"/>
  </r>
  <r>
    <x v="1"/>
    <x v="0"/>
    <x v="4"/>
    <s v="Current Employees"/>
    <x v="1"/>
    <x v="0"/>
    <s v="STAFF-465"/>
    <n v="465"/>
    <x v="1"/>
    <s v="Research Scientist"/>
    <x v="2"/>
    <s v="No"/>
    <s v="Y"/>
    <n v="2"/>
    <n v="-2"/>
    <n v="0"/>
    <n v="23"/>
    <n v="0"/>
    <m/>
    <n v="0"/>
    <n v="1"/>
    <n v="1309"/>
    <n v="26"/>
    <s v="High School"/>
    <n v="1"/>
    <n v="3"/>
    <n v="83"/>
    <n v="3"/>
    <n v="1"/>
    <n v="2"/>
    <n v="2904"/>
    <n v="16092"/>
    <n v="1"/>
    <n v="12"/>
    <n v="3"/>
    <n v="3"/>
    <n v="80"/>
    <n v="2"/>
    <x v="21"/>
    <n v="2"/>
    <n v="4"/>
    <n v="2"/>
    <n v="0"/>
    <n v="2"/>
  </r>
  <r>
    <x v="1"/>
    <x v="0"/>
    <x v="0"/>
    <s v="Current Employees"/>
    <x v="1"/>
    <x v="2"/>
    <s v="STAFF-466"/>
    <n v="466"/>
    <x v="1"/>
    <s v="Manufacturing Director"/>
    <x v="0"/>
    <s v="Yes"/>
    <s v="Y"/>
    <n v="3"/>
    <n v="-2"/>
    <n v="0"/>
    <n v="41"/>
    <n v="0"/>
    <m/>
    <n v="0"/>
    <n v="1"/>
    <n v="483"/>
    <n v="6"/>
    <s v="Bachelor's Degree"/>
    <n v="1"/>
    <n v="4"/>
    <n v="95"/>
    <n v="2"/>
    <n v="2"/>
    <n v="3"/>
    <n v="6032"/>
    <n v="10110"/>
    <n v="6"/>
    <n v="15"/>
    <n v="3"/>
    <n v="4"/>
    <n v="80"/>
    <n v="0"/>
    <x v="0"/>
    <n v="3"/>
    <n v="5"/>
    <n v="4"/>
    <n v="1"/>
    <n v="2"/>
  </r>
  <r>
    <x v="1"/>
    <x v="1"/>
    <x v="1"/>
    <s v="Current Employees"/>
    <x v="0"/>
    <x v="2"/>
    <s v="STAFF-467"/>
    <n v="467"/>
    <x v="1"/>
    <s v="Sales Representative"/>
    <x v="0"/>
    <s v="No"/>
    <s v="Y"/>
    <n v="3"/>
    <n v="-2"/>
    <n v="0"/>
    <n v="47"/>
    <n v="0"/>
    <m/>
    <n v="0"/>
    <n v="1"/>
    <n v="1309"/>
    <n v="4"/>
    <s v="High School"/>
    <n v="1"/>
    <n v="2"/>
    <n v="99"/>
    <n v="3"/>
    <n v="2"/>
    <n v="3"/>
    <n v="2976"/>
    <n v="25751"/>
    <n v="3"/>
    <n v="19"/>
    <n v="3"/>
    <n v="1"/>
    <n v="80"/>
    <n v="0"/>
    <x v="7"/>
    <n v="3"/>
    <n v="0"/>
    <n v="0"/>
    <n v="0"/>
    <n v="0"/>
  </r>
  <r>
    <x v="1"/>
    <x v="0"/>
    <x v="0"/>
    <s v="Current Employees"/>
    <x v="1"/>
    <x v="0"/>
    <s v="STAFF-468"/>
    <n v="468"/>
    <x v="0"/>
    <s v="Research Director"/>
    <x v="0"/>
    <s v="No"/>
    <s v="Y"/>
    <n v="2"/>
    <n v="-2"/>
    <n v="0"/>
    <n v="42"/>
    <n v="0"/>
    <m/>
    <n v="0"/>
    <n v="1"/>
    <n v="810"/>
    <n v="23"/>
    <s v="Doctoral Degree"/>
    <n v="1"/>
    <n v="1"/>
    <n v="44"/>
    <n v="3"/>
    <n v="4"/>
    <n v="2"/>
    <n v="15992"/>
    <n v="15901"/>
    <n v="2"/>
    <n v="14"/>
    <n v="3"/>
    <n v="2"/>
    <n v="80"/>
    <n v="0"/>
    <x v="28"/>
    <n v="3"/>
    <n v="1"/>
    <n v="0"/>
    <n v="0"/>
    <n v="0"/>
  </r>
  <r>
    <x v="1"/>
    <x v="2"/>
    <x v="2"/>
    <s v="Current Employees"/>
    <x v="0"/>
    <x v="0"/>
    <s v="STAFF-469"/>
    <n v="469"/>
    <x v="1"/>
    <s v="Sales Executive"/>
    <x v="1"/>
    <s v="No"/>
    <s v="Y"/>
    <n v="3"/>
    <n v="-2"/>
    <n v="0"/>
    <n v="29"/>
    <n v="0"/>
    <m/>
    <n v="0"/>
    <n v="1"/>
    <n v="746"/>
    <n v="2"/>
    <s v="Bachelor's Degree"/>
    <n v="1"/>
    <n v="4"/>
    <n v="61"/>
    <n v="3"/>
    <n v="2"/>
    <n v="2"/>
    <n v="4649"/>
    <n v="16928"/>
    <n v="1"/>
    <n v="14"/>
    <n v="3"/>
    <n v="1"/>
    <n v="80"/>
    <n v="1"/>
    <x v="21"/>
    <n v="2"/>
    <n v="4"/>
    <n v="3"/>
    <n v="0"/>
    <n v="2"/>
  </r>
  <r>
    <x v="1"/>
    <x v="0"/>
    <x v="0"/>
    <s v="Current Employees"/>
    <x v="2"/>
    <x v="4"/>
    <s v="STAFF-470"/>
    <n v="470"/>
    <x v="1"/>
    <s v="Human Resources"/>
    <x v="2"/>
    <s v="Yes"/>
    <s v="Y"/>
    <n v="5"/>
    <n v="-2"/>
    <n v="0"/>
    <n v="42"/>
    <n v="0"/>
    <m/>
    <n v="0"/>
    <n v="1"/>
    <n v="544"/>
    <n v="2"/>
    <s v="High School"/>
    <n v="1"/>
    <n v="4"/>
    <n v="52"/>
    <n v="3"/>
    <n v="1"/>
    <n v="4"/>
    <n v="2696"/>
    <n v="24017"/>
    <n v="0"/>
    <n v="11"/>
    <n v="3"/>
    <n v="3"/>
    <n v="80"/>
    <n v="1"/>
    <x v="21"/>
    <n v="3"/>
    <n v="3"/>
    <n v="2"/>
    <n v="1"/>
    <n v="0"/>
  </r>
  <r>
    <x v="1"/>
    <x v="0"/>
    <x v="2"/>
    <s v="Current Employees"/>
    <x v="1"/>
    <x v="2"/>
    <s v="STAFF-471"/>
    <n v="471"/>
    <x v="0"/>
    <s v="Laboratory Technician"/>
    <x v="1"/>
    <s v="No"/>
    <s v="Y"/>
    <n v="4"/>
    <n v="-2"/>
    <n v="0"/>
    <n v="32"/>
    <n v="0"/>
    <m/>
    <n v="0"/>
    <n v="1"/>
    <n v="1062"/>
    <n v="2"/>
    <s v="Bachelor's Degree"/>
    <n v="1"/>
    <n v="3"/>
    <n v="75"/>
    <n v="3"/>
    <n v="1"/>
    <n v="3"/>
    <n v="2370"/>
    <n v="3956"/>
    <n v="1"/>
    <n v="13"/>
    <n v="3"/>
    <n v="3"/>
    <n v="80"/>
    <n v="1"/>
    <x v="0"/>
    <n v="3"/>
    <n v="8"/>
    <n v="0"/>
    <n v="0"/>
    <n v="7"/>
  </r>
  <r>
    <x v="1"/>
    <x v="0"/>
    <x v="1"/>
    <s v="Current Employees"/>
    <x v="0"/>
    <x v="2"/>
    <s v="STAFF-473"/>
    <n v="473"/>
    <x v="0"/>
    <s v="Manager"/>
    <x v="1"/>
    <s v="No"/>
    <s v="Y"/>
    <n v="3"/>
    <n v="-2"/>
    <n v="0"/>
    <n v="48"/>
    <n v="0"/>
    <m/>
    <n v="0"/>
    <n v="1"/>
    <n v="530"/>
    <n v="29"/>
    <s v="High School"/>
    <n v="1"/>
    <n v="1"/>
    <n v="91"/>
    <n v="3"/>
    <n v="3"/>
    <n v="3"/>
    <n v="12504"/>
    <n v="23978"/>
    <n v="3"/>
    <n v="21"/>
    <n v="4"/>
    <n v="2"/>
    <n v="80"/>
    <n v="1"/>
    <x v="20"/>
    <n v="1"/>
    <n v="0"/>
    <n v="0"/>
    <n v="0"/>
    <n v="0"/>
  </r>
  <r>
    <x v="1"/>
    <x v="0"/>
    <x v="0"/>
    <s v="Current Employees"/>
    <x v="1"/>
    <x v="2"/>
    <s v="STAFF-474"/>
    <n v="474"/>
    <x v="1"/>
    <s v="Research Scientist"/>
    <x v="2"/>
    <s v="Yes"/>
    <s v="Y"/>
    <n v="2"/>
    <n v="-2"/>
    <n v="0"/>
    <n v="37"/>
    <n v="0"/>
    <m/>
    <n v="0"/>
    <n v="1"/>
    <n v="1319"/>
    <n v="6"/>
    <s v="Bachelor's Degree"/>
    <n v="1"/>
    <n v="3"/>
    <n v="51"/>
    <n v="4"/>
    <n v="2"/>
    <n v="3"/>
    <n v="5974"/>
    <n v="17001"/>
    <n v="4"/>
    <n v="13"/>
    <n v="3"/>
    <n v="1"/>
    <n v="80"/>
    <n v="2"/>
    <x v="10"/>
    <n v="3"/>
    <n v="7"/>
    <n v="7"/>
    <n v="6"/>
    <n v="7"/>
  </r>
  <r>
    <x v="1"/>
    <x v="2"/>
    <x v="2"/>
    <s v="Current Employees"/>
    <x v="0"/>
    <x v="4"/>
    <s v="STAFF-475"/>
    <n v="475"/>
    <x v="0"/>
    <s v="Sales Executive"/>
    <x v="1"/>
    <s v="Yes"/>
    <s v="Y"/>
    <n v="2"/>
    <n v="-2"/>
    <n v="0"/>
    <n v="30"/>
    <n v="0"/>
    <m/>
    <n v="0"/>
    <n v="1"/>
    <n v="641"/>
    <n v="25"/>
    <s v="Associates Degree"/>
    <n v="1"/>
    <n v="4"/>
    <n v="85"/>
    <n v="3"/>
    <n v="2"/>
    <n v="4"/>
    <n v="4736"/>
    <n v="6069"/>
    <n v="7"/>
    <n v="12"/>
    <n v="3"/>
    <n v="2"/>
    <n v="80"/>
    <n v="1"/>
    <x v="21"/>
    <n v="4"/>
    <n v="2"/>
    <n v="2"/>
    <n v="2"/>
    <n v="2"/>
  </r>
  <r>
    <x v="1"/>
    <x v="0"/>
    <x v="2"/>
    <s v="Current Employees"/>
    <x v="0"/>
    <x v="0"/>
    <s v="STAFF-476"/>
    <n v="476"/>
    <x v="1"/>
    <s v="Sales Executive"/>
    <x v="1"/>
    <s v="No"/>
    <s v="Y"/>
    <n v="3"/>
    <n v="-2"/>
    <n v="0"/>
    <n v="26"/>
    <n v="0"/>
    <m/>
    <n v="0"/>
    <n v="1"/>
    <n v="933"/>
    <n v="1"/>
    <s v="Bachelor's Degree"/>
    <n v="1"/>
    <n v="3"/>
    <n v="57"/>
    <n v="3"/>
    <n v="2"/>
    <n v="2"/>
    <n v="5296"/>
    <n v="20156"/>
    <n v="1"/>
    <n v="17"/>
    <n v="3"/>
    <n v="2"/>
    <n v="80"/>
    <n v="1"/>
    <x v="0"/>
    <n v="3"/>
    <n v="8"/>
    <n v="7"/>
    <n v="7"/>
    <n v="7"/>
  </r>
  <r>
    <x v="1"/>
    <x v="0"/>
    <x v="0"/>
    <s v="Current Employees"/>
    <x v="1"/>
    <x v="1"/>
    <s v="STAFF-477"/>
    <n v="477"/>
    <x v="1"/>
    <s v="Healthcare Representative"/>
    <x v="0"/>
    <s v="No"/>
    <s v="Y"/>
    <n v="6"/>
    <n v="-2"/>
    <n v="0"/>
    <n v="42"/>
    <n v="0"/>
    <m/>
    <n v="0"/>
    <n v="1"/>
    <n v="1332"/>
    <n v="2"/>
    <s v="Master's Degree"/>
    <n v="1"/>
    <n v="1"/>
    <n v="98"/>
    <n v="2"/>
    <n v="2"/>
    <n v="4"/>
    <n v="6781"/>
    <n v="17078"/>
    <n v="3"/>
    <n v="23"/>
    <n v="4"/>
    <n v="2"/>
    <n v="80"/>
    <n v="0"/>
    <x v="19"/>
    <n v="3"/>
    <n v="1"/>
    <n v="0"/>
    <n v="0"/>
    <n v="0"/>
  </r>
  <r>
    <x v="0"/>
    <x v="1"/>
    <x v="4"/>
    <s v="Ex-Employees"/>
    <x v="0"/>
    <x v="4"/>
    <s v="STAFF-478"/>
    <n v="478"/>
    <x v="0"/>
    <s v="Sales Representative"/>
    <x v="0"/>
    <s v="Yes"/>
    <s v="Y"/>
    <n v="3"/>
    <n v="-2"/>
    <n v="0"/>
    <n v="21"/>
    <n v="1"/>
    <n v="1"/>
    <n v="1"/>
    <n v="0"/>
    <n v="756"/>
    <n v="1"/>
    <s v="High School"/>
    <n v="1"/>
    <n v="4"/>
    <n v="99"/>
    <n v="2"/>
    <n v="1"/>
    <n v="4"/>
    <n v="2174"/>
    <n v="9150"/>
    <n v="1"/>
    <n v="11"/>
    <n v="3"/>
    <n v="3"/>
    <n v="80"/>
    <n v="0"/>
    <x v="8"/>
    <n v="3"/>
    <n v="3"/>
    <n v="2"/>
    <n v="1"/>
    <n v="2"/>
  </r>
  <r>
    <x v="1"/>
    <x v="2"/>
    <x v="0"/>
    <s v="Current Employees"/>
    <x v="0"/>
    <x v="2"/>
    <s v="STAFF-479"/>
    <n v="479"/>
    <x v="0"/>
    <s v="Sales Executive"/>
    <x v="0"/>
    <s v="No"/>
    <s v="Y"/>
    <n v="6"/>
    <n v="-2"/>
    <n v="0"/>
    <n v="36"/>
    <n v="0"/>
    <m/>
    <n v="0"/>
    <n v="1"/>
    <n v="845"/>
    <n v="1"/>
    <s v="Doctoral Degree"/>
    <n v="1"/>
    <n v="4"/>
    <n v="45"/>
    <n v="3"/>
    <n v="2"/>
    <n v="4"/>
    <n v="6653"/>
    <n v="15276"/>
    <n v="4"/>
    <n v="15"/>
    <n v="3"/>
    <n v="2"/>
    <n v="80"/>
    <n v="0"/>
    <x v="2"/>
    <n v="3"/>
    <n v="1"/>
    <n v="0"/>
    <n v="0"/>
    <n v="0"/>
  </r>
  <r>
    <x v="1"/>
    <x v="1"/>
    <x v="0"/>
    <s v="Current Employees"/>
    <x v="0"/>
    <x v="2"/>
    <s v="STAFF-481"/>
    <n v="481"/>
    <x v="1"/>
    <s v="Sales Executive"/>
    <x v="1"/>
    <s v="No"/>
    <s v="Y"/>
    <n v="2"/>
    <n v="-2"/>
    <n v="0"/>
    <n v="36"/>
    <n v="0"/>
    <m/>
    <n v="0"/>
    <n v="1"/>
    <n v="541"/>
    <n v="3"/>
    <s v="Master's Degree"/>
    <n v="1"/>
    <n v="1"/>
    <n v="48"/>
    <n v="2"/>
    <n v="3"/>
    <n v="4"/>
    <n v="9699"/>
    <n v="7246"/>
    <n v="4"/>
    <n v="11"/>
    <n v="3"/>
    <n v="1"/>
    <n v="80"/>
    <n v="1"/>
    <x v="28"/>
    <n v="3"/>
    <n v="13"/>
    <n v="9"/>
    <n v="1"/>
    <n v="12"/>
  </r>
  <r>
    <x v="1"/>
    <x v="0"/>
    <x v="3"/>
    <s v="Current Employees"/>
    <x v="1"/>
    <x v="2"/>
    <s v="STAFF-482"/>
    <n v="482"/>
    <x v="1"/>
    <s v="Healthcare Representative"/>
    <x v="1"/>
    <s v="No"/>
    <s v="Y"/>
    <n v="2"/>
    <n v="-2"/>
    <n v="0"/>
    <n v="57"/>
    <n v="0"/>
    <m/>
    <n v="0"/>
    <n v="1"/>
    <n v="593"/>
    <n v="1"/>
    <s v="Master's Degree"/>
    <n v="1"/>
    <n v="4"/>
    <n v="88"/>
    <n v="3"/>
    <n v="2"/>
    <n v="3"/>
    <n v="6755"/>
    <n v="2967"/>
    <n v="2"/>
    <n v="11"/>
    <n v="3"/>
    <n v="3"/>
    <n v="80"/>
    <n v="0"/>
    <x v="20"/>
    <n v="3"/>
    <n v="3"/>
    <n v="2"/>
    <n v="1"/>
    <n v="2"/>
  </r>
  <r>
    <x v="1"/>
    <x v="0"/>
    <x v="0"/>
    <s v="Current Employees"/>
    <x v="1"/>
    <x v="0"/>
    <s v="STAFF-483"/>
    <n v="483"/>
    <x v="0"/>
    <s v="Laboratory Technician"/>
    <x v="1"/>
    <s v="Yes"/>
    <s v="Y"/>
    <n v="3"/>
    <n v="-2"/>
    <n v="0"/>
    <n v="40"/>
    <n v="0"/>
    <m/>
    <n v="0"/>
    <n v="1"/>
    <n v="1171"/>
    <n v="10"/>
    <s v="Master's Degree"/>
    <n v="1"/>
    <n v="4"/>
    <n v="46"/>
    <n v="4"/>
    <n v="1"/>
    <n v="2"/>
    <n v="2213"/>
    <n v="22495"/>
    <n v="3"/>
    <n v="13"/>
    <n v="3"/>
    <n v="3"/>
    <n v="80"/>
    <n v="1"/>
    <x v="1"/>
    <n v="3"/>
    <n v="7"/>
    <n v="7"/>
    <n v="1"/>
    <n v="7"/>
  </r>
  <r>
    <x v="1"/>
    <x v="2"/>
    <x v="4"/>
    <s v="Current Employees"/>
    <x v="0"/>
    <x v="2"/>
    <s v="STAFF-484"/>
    <n v="484"/>
    <x v="1"/>
    <s v="Sales Representative"/>
    <x v="0"/>
    <s v="No"/>
    <s v="Y"/>
    <n v="3"/>
    <n v="-2"/>
    <n v="0"/>
    <n v="21"/>
    <n v="0"/>
    <m/>
    <n v="0"/>
    <n v="1"/>
    <n v="895"/>
    <n v="9"/>
    <s v="Associates Degree"/>
    <n v="1"/>
    <n v="1"/>
    <n v="39"/>
    <n v="3"/>
    <n v="1"/>
    <n v="4"/>
    <n v="2610"/>
    <n v="2851"/>
    <n v="1"/>
    <n v="24"/>
    <n v="4"/>
    <n v="3"/>
    <n v="80"/>
    <n v="0"/>
    <x v="8"/>
    <n v="2"/>
    <n v="3"/>
    <n v="2"/>
    <n v="2"/>
    <n v="2"/>
  </r>
  <r>
    <x v="0"/>
    <x v="0"/>
    <x v="2"/>
    <s v="Ex-Employees"/>
    <x v="0"/>
    <x v="3"/>
    <s v="STAFF-485"/>
    <n v="485"/>
    <x v="0"/>
    <s v="Sales Representative"/>
    <x v="0"/>
    <s v="Yes"/>
    <s v="Y"/>
    <n v="2"/>
    <n v="-2"/>
    <n v="0"/>
    <n v="33"/>
    <n v="1"/>
    <n v="1"/>
    <n v="1"/>
    <n v="0"/>
    <n v="350"/>
    <n v="5"/>
    <s v="Bachelor's Degree"/>
    <n v="1"/>
    <n v="4"/>
    <n v="34"/>
    <n v="3"/>
    <n v="1"/>
    <n v="1"/>
    <n v="2851"/>
    <n v="9150"/>
    <n v="1"/>
    <n v="13"/>
    <n v="3"/>
    <n v="2"/>
    <n v="80"/>
    <n v="0"/>
    <x v="5"/>
    <n v="3"/>
    <n v="1"/>
    <n v="0"/>
    <n v="0"/>
    <n v="0"/>
  </r>
  <r>
    <x v="1"/>
    <x v="0"/>
    <x v="0"/>
    <s v="Current Employees"/>
    <x v="1"/>
    <x v="2"/>
    <s v="STAFF-486"/>
    <n v="486"/>
    <x v="0"/>
    <s v="Laboratory Technician"/>
    <x v="1"/>
    <s v="No"/>
    <s v="Y"/>
    <n v="3"/>
    <n v="-2"/>
    <n v="0"/>
    <n v="37"/>
    <n v="0"/>
    <m/>
    <n v="0"/>
    <n v="1"/>
    <n v="921"/>
    <n v="10"/>
    <s v="Bachelor's Degree"/>
    <n v="1"/>
    <n v="3"/>
    <n v="98"/>
    <n v="3"/>
    <n v="1"/>
    <n v="3"/>
    <n v="3452"/>
    <n v="17663"/>
    <n v="6"/>
    <n v="20"/>
    <n v="4"/>
    <n v="2"/>
    <n v="80"/>
    <n v="1"/>
    <x v="6"/>
    <n v="3"/>
    <n v="5"/>
    <n v="4"/>
    <n v="0"/>
    <n v="3"/>
  </r>
  <r>
    <x v="1"/>
    <x v="2"/>
    <x v="1"/>
    <s v="Current Employees"/>
    <x v="1"/>
    <x v="2"/>
    <s v="STAFF-487"/>
    <n v="487"/>
    <x v="0"/>
    <s v="Manufacturing Director"/>
    <x v="1"/>
    <s v="No"/>
    <s v="Y"/>
    <n v="2"/>
    <n v="-2"/>
    <n v="0"/>
    <n v="46"/>
    <n v="0"/>
    <m/>
    <n v="0"/>
    <n v="1"/>
    <n v="1144"/>
    <n v="7"/>
    <s v="Master's Degree"/>
    <n v="1"/>
    <n v="3"/>
    <n v="30"/>
    <n v="3"/>
    <n v="2"/>
    <n v="3"/>
    <n v="5258"/>
    <n v="16044"/>
    <n v="2"/>
    <n v="14"/>
    <n v="3"/>
    <n v="3"/>
    <n v="80"/>
    <n v="0"/>
    <x v="2"/>
    <n v="4"/>
    <n v="1"/>
    <n v="0"/>
    <n v="0"/>
    <n v="0"/>
  </r>
  <r>
    <x v="0"/>
    <x v="1"/>
    <x v="0"/>
    <s v="Ex-Employees"/>
    <x v="0"/>
    <x v="3"/>
    <s v="STAFF-488"/>
    <n v="488"/>
    <x v="1"/>
    <s v="Sales Executive"/>
    <x v="0"/>
    <s v="No"/>
    <s v="Y"/>
    <n v="5"/>
    <n v="-2"/>
    <n v="0"/>
    <n v="41"/>
    <n v="1"/>
    <n v="1"/>
    <n v="1"/>
    <n v="0"/>
    <n v="143"/>
    <n v="4"/>
    <s v="Bachelor's Degree"/>
    <n v="1"/>
    <n v="1"/>
    <n v="56"/>
    <n v="3"/>
    <n v="2"/>
    <n v="1"/>
    <n v="9355"/>
    <n v="9558"/>
    <n v="1"/>
    <n v="18"/>
    <n v="3"/>
    <n v="3"/>
    <n v="80"/>
    <n v="0"/>
    <x v="0"/>
    <n v="3"/>
    <n v="8"/>
    <n v="7"/>
    <n v="7"/>
    <n v="7"/>
  </r>
  <r>
    <x v="1"/>
    <x v="0"/>
    <x v="1"/>
    <s v="Current Employees"/>
    <x v="1"/>
    <x v="4"/>
    <s v="STAFF-491"/>
    <n v="491"/>
    <x v="1"/>
    <s v="Healthcare Representative"/>
    <x v="0"/>
    <s v="No"/>
    <s v="Y"/>
    <n v="2"/>
    <n v="-2"/>
    <n v="0"/>
    <n v="50"/>
    <n v="0"/>
    <m/>
    <n v="0"/>
    <n v="1"/>
    <n v="1046"/>
    <n v="10"/>
    <s v="Bachelor's Degree"/>
    <n v="1"/>
    <n v="4"/>
    <n v="100"/>
    <n v="2"/>
    <n v="3"/>
    <n v="4"/>
    <n v="10496"/>
    <n v="2755"/>
    <n v="6"/>
    <n v="15"/>
    <n v="3"/>
    <n v="4"/>
    <n v="80"/>
    <n v="0"/>
    <x v="26"/>
    <n v="3"/>
    <n v="4"/>
    <n v="3"/>
    <n v="1"/>
    <n v="3"/>
  </r>
  <r>
    <x v="0"/>
    <x v="0"/>
    <x v="0"/>
    <s v="Ex-Employees"/>
    <x v="0"/>
    <x v="3"/>
    <s v="STAFF-492"/>
    <n v="492"/>
    <x v="1"/>
    <s v="Sales Executive"/>
    <x v="1"/>
    <s v="Yes"/>
    <s v="Y"/>
    <n v="6"/>
    <n v="-2"/>
    <n v="0"/>
    <n v="40"/>
    <n v="1"/>
    <n v="1"/>
    <n v="1"/>
    <n v="0"/>
    <n v="575"/>
    <n v="22"/>
    <s v="Associates Degree"/>
    <n v="1"/>
    <n v="3"/>
    <n v="68"/>
    <n v="2"/>
    <n v="2"/>
    <n v="1"/>
    <n v="6380"/>
    <n v="6110"/>
    <n v="2"/>
    <n v="12"/>
    <n v="3"/>
    <n v="1"/>
    <n v="80"/>
    <n v="2"/>
    <x v="0"/>
    <n v="3"/>
    <n v="6"/>
    <n v="4"/>
    <n v="1"/>
    <n v="0"/>
  </r>
  <r>
    <x v="1"/>
    <x v="0"/>
    <x v="2"/>
    <s v="Current Employees"/>
    <x v="1"/>
    <x v="0"/>
    <s v="STAFF-493"/>
    <n v="493"/>
    <x v="1"/>
    <s v="Research Scientist"/>
    <x v="0"/>
    <s v="Yes"/>
    <s v="Y"/>
    <n v="5"/>
    <n v="-2"/>
    <n v="0"/>
    <n v="31"/>
    <n v="0"/>
    <m/>
    <n v="0"/>
    <n v="1"/>
    <n v="408"/>
    <n v="9"/>
    <s v="Master's Degree"/>
    <n v="1"/>
    <n v="3"/>
    <n v="42"/>
    <n v="2"/>
    <n v="1"/>
    <n v="2"/>
    <n v="2657"/>
    <n v="7551"/>
    <n v="0"/>
    <n v="16"/>
    <n v="3"/>
    <n v="4"/>
    <n v="80"/>
    <n v="0"/>
    <x v="8"/>
    <n v="3"/>
    <n v="2"/>
    <n v="2"/>
    <n v="2"/>
    <n v="2"/>
  </r>
  <r>
    <x v="0"/>
    <x v="0"/>
    <x v="4"/>
    <s v="Ex-Employees"/>
    <x v="0"/>
    <x v="0"/>
    <s v="STAFF-494"/>
    <n v="494"/>
    <x v="0"/>
    <s v="Sales Representative"/>
    <x v="0"/>
    <s v="No"/>
    <s v="Y"/>
    <n v="0"/>
    <n v="-2"/>
    <n v="0"/>
    <n v="21"/>
    <n v="1"/>
    <n v="1"/>
    <n v="1"/>
    <n v="0"/>
    <n v="156"/>
    <n v="12"/>
    <s v="Bachelor's Degree"/>
    <n v="1"/>
    <n v="3"/>
    <n v="90"/>
    <n v="4"/>
    <n v="1"/>
    <n v="2"/>
    <n v="2716"/>
    <n v="25422"/>
    <n v="1"/>
    <n v="15"/>
    <n v="3"/>
    <n v="4"/>
    <n v="80"/>
    <n v="0"/>
    <x v="5"/>
    <n v="3"/>
    <n v="1"/>
    <n v="0"/>
    <n v="0"/>
    <n v="0"/>
  </r>
  <r>
    <x v="1"/>
    <x v="0"/>
    <x v="2"/>
    <s v="Current Employees"/>
    <x v="1"/>
    <x v="0"/>
    <s v="STAFF-495"/>
    <n v="495"/>
    <x v="1"/>
    <s v="Research Scientist"/>
    <x v="0"/>
    <s v="No"/>
    <s v="Y"/>
    <n v="4"/>
    <n v="-2"/>
    <n v="0"/>
    <n v="29"/>
    <n v="0"/>
    <m/>
    <n v="0"/>
    <n v="1"/>
    <n v="1283"/>
    <n v="23"/>
    <s v="Bachelor's Degree"/>
    <n v="1"/>
    <n v="4"/>
    <n v="54"/>
    <n v="3"/>
    <n v="1"/>
    <n v="2"/>
    <n v="2201"/>
    <n v="18168"/>
    <n v="9"/>
    <n v="16"/>
    <n v="3"/>
    <n v="4"/>
    <n v="80"/>
    <n v="0"/>
    <x v="3"/>
    <n v="3"/>
    <n v="3"/>
    <n v="2"/>
    <n v="1"/>
    <n v="2"/>
  </r>
  <r>
    <x v="1"/>
    <x v="0"/>
    <x v="0"/>
    <s v="Current Employees"/>
    <x v="1"/>
    <x v="0"/>
    <s v="STAFF-496"/>
    <n v="496"/>
    <x v="1"/>
    <s v="Healthcare Representative"/>
    <x v="0"/>
    <s v="No"/>
    <s v="Y"/>
    <n v="5"/>
    <n v="-2"/>
    <n v="0"/>
    <n v="35"/>
    <n v="0"/>
    <m/>
    <n v="0"/>
    <n v="1"/>
    <n v="755"/>
    <n v="9"/>
    <s v="Master's Degree"/>
    <n v="1"/>
    <n v="3"/>
    <n v="97"/>
    <n v="2"/>
    <n v="2"/>
    <n v="2"/>
    <n v="6540"/>
    <n v="19394"/>
    <n v="9"/>
    <n v="19"/>
    <n v="3"/>
    <n v="3"/>
    <n v="80"/>
    <n v="0"/>
    <x v="1"/>
    <n v="3"/>
    <n v="1"/>
    <n v="1"/>
    <n v="0"/>
    <n v="0"/>
  </r>
  <r>
    <x v="1"/>
    <x v="0"/>
    <x v="2"/>
    <s v="Current Employees"/>
    <x v="1"/>
    <x v="2"/>
    <s v="STAFF-497"/>
    <n v="497"/>
    <x v="1"/>
    <s v="Laboratory Technician"/>
    <x v="2"/>
    <s v="No"/>
    <s v="Y"/>
    <n v="2"/>
    <n v="-2"/>
    <n v="0"/>
    <n v="27"/>
    <n v="0"/>
    <m/>
    <n v="0"/>
    <n v="1"/>
    <n v="1469"/>
    <n v="1"/>
    <s v="Associates Degree"/>
    <n v="1"/>
    <n v="4"/>
    <n v="82"/>
    <n v="3"/>
    <n v="1"/>
    <n v="3"/>
    <n v="3816"/>
    <n v="17881"/>
    <n v="1"/>
    <n v="11"/>
    <n v="3"/>
    <n v="2"/>
    <n v="80"/>
    <n v="1"/>
    <x v="7"/>
    <n v="3"/>
    <n v="5"/>
    <n v="2"/>
    <n v="0"/>
    <n v="4"/>
  </r>
  <r>
    <x v="1"/>
    <x v="0"/>
    <x v="2"/>
    <s v="Current Employees"/>
    <x v="0"/>
    <x v="0"/>
    <s v="STAFF-498"/>
    <n v="498"/>
    <x v="1"/>
    <s v="Sales Executive"/>
    <x v="0"/>
    <s v="No"/>
    <s v="Y"/>
    <n v="1"/>
    <n v="-2"/>
    <n v="0"/>
    <n v="28"/>
    <n v="0"/>
    <m/>
    <n v="0"/>
    <n v="1"/>
    <n v="304"/>
    <n v="9"/>
    <s v="Master's Degree"/>
    <n v="1"/>
    <n v="2"/>
    <n v="92"/>
    <n v="3"/>
    <n v="2"/>
    <n v="2"/>
    <n v="5253"/>
    <n v="20750"/>
    <n v="1"/>
    <n v="16"/>
    <n v="3"/>
    <n v="4"/>
    <n v="80"/>
    <n v="0"/>
    <x v="2"/>
    <n v="3"/>
    <n v="7"/>
    <n v="5"/>
    <n v="0"/>
    <n v="7"/>
  </r>
  <r>
    <x v="1"/>
    <x v="0"/>
    <x v="1"/>
    <s v="Current Employees"/>
    <x v="1"/>
    <x v="1"/>
    <s v="STAFF-499"/>
    <n v="499"/>
    <x v="1"/>
    <s v="Healthcare Representative"/>
    <x v="0"/>
    <s v="No"/>
    <s v="Y"/>
    <n v="2"/>
    <n v="-2"/>
    <n v="0"/>
    <n v="49"/>
    <n v="0"/>
    <m/>
    <n v="0"/>
    <n v="1"/>
    <n v="1261"/>
    <n v="7"/>
    <s v="Bachelor's Degree"/>
    <n v="1"/>
    <n v="2"/>
    <n v="31"/>
    <n v="2"/>
    <n v="3"/>
    <n v="3"/>
    <n v="10965"/>
    <n v="12066"/>
    <n v="8"/>
    <n v="24"/>
    <n v="4"/>
    <n v="3"/>
    <n v="80"/>
    <n v="0"/>
    <x v="12"/>
    <n v="3"/>
    <n v="5"/>
    <n v="2"/>
    <n v="0"/>
    <n v="0"/>
  </r>
  <r>
    <x v="1"/>
    <x v="0"/>
    <x v="1"/>
    <s v="Current Employees"/>
    <x v="0"/>
    <x v="0"/>
    <s v="STAFF-500"/>
    <n v="500"/>
    <x v="0"/>
    <s v="Sales Executive"/>
    <x v="1"/>
    <s v="No"/>
    <s v="Y"/>
    <n v="2"/>
    <n v="-2"/>
    <n v="0"/>
    <n v="51"/>
    <n v="0"/>
    <m/>
    <n v="0"/>
    <n v="1"/>
    <n v="1178"/>
    <n v="14"/>
    <s v="Associates Degree"/>
    <n v="1"/>
    <n v="3"/>
    <n v="87"/>
    <n v="3"/>
    <n v="2"/>
    <n v="2"/>
    <n v="4936"/>
    <n v="14862"/>
    <n v="4"/>
    <n v="11"/>
    <n v="3"/>
    <n v="3"/>
    <n v="80"/>
    <n v="1"/>
    <x v="33"/>
    <n v="2"/>
    <n v="7"/>
    <n v="7"/>
    <n v="0"/>
    <n v="7"/>
  </r>
  <r>
    <x v="1"/>
    <x v="0"/>
    <x v="0"/>
    <s v="Current Employees"/>
    <x v="1"/>
    <x v="0"/>
    <s v="STAFF-501"/>
    <n v="501"/>
    <x v="0"/>
    <s v="Research Scientist"/>
    <x v="1"/>
    <s v="No"/>
    <s v="Y"/>
    <n v="3"/>
    <n v="-2"/>
    <n v="0"/>
    <n v="36"/>
    <n v="0"/>
    <m/>
    <n v="0"/>
    <n v="1"/>
    <n v="329"/>
    <n v="2"/>
    <s v="Bachelor's Degree"/>
    <n v="1"/>
    <n v="4"/>
    <n v="96"/>
    <n v="3"/>
    <n v="1"/>
    <n v="2"/>
    <n v="2543"/>
    <n v="11868"/>
    <n v="4"/>
    <n v="13"/>
    <n v="3"/>
    <n v="2"/>
    <n v="80"/>
    <n v="1"/>
    <x v="3"/>
    <n v="3"/>
    <n v="2"/>
    <n v="2"/>
    <n v="2"/>
    <n v="2"/>
  </r>
  <r>
    <x v="0"/>
    <x v="2"/>
    <x v="2"/>
    <s v="Ex-Employees"/>
    <x v="0"/>
    <x v="3"/>
    <s v="STAFF-502"/>
    <n v="502"/>
    <x v="1"/>
    <s v="Sales Executive"/>
    <x v="0"/>
    <s v="Yes"/>
    <s v="Y"/>
    <n v="3"/>
    <n v="-2"/>
    <n v="0"/>
    <n v="34"/>
    <n v="1"/>
    <n v="1"/>
    <n v="1"/>
    <n v="0"/>
    <n v="1362"/>
    <n v="19"/>
    <s v="Bachelor's Degree"/>
    <n v="1"/>
    <n v="1"/>
    <n v="67"/>
    <n v="4"/>
    <n v="2"/>
    <n v="1"/>
    <n v="5304"/>
    <n v="4652"/>
    <n v="8"/>
    <n v="13"/>
    <n v="3"/>
    <n v="2"/>
    <n v="80"/>
    <n v="0"/>
    <x v="15"/>
    <n v="2"/>
    <n v="5"/>
    <n v="2"/>
    <n v="0"/>
    <n v="4"/>
  </r>
  <r>
    <x v="1"/>
    <x v="0"/>
    <x v="3"/>
    <s v="Current Employees"/>
    <x v="1"/>
    <x v="0"/>
    <s v="STAFF-505"/>
    <n v="505"/>
    <x v="0"/>
    <s v="Manager"/>
    <x v="0"/>
    <s v="Yes"/>
    <s v="Y"/>
    <n v="2"/>
    <n v="-2"/>
    <n v="0"/>
    <n v="55"/>
    <n v="0"/>
    <m/>
    <n v="0"/>
    <n v="1"/>
    <n v="1311"/>
    <n v="2"/>
    <s v="Bachelor's Degree"/>
    <n v="1"/>
    <n v="3"/>
    <n v="97"/>
    <n v="3"/>
    <n v="4"/>
    <n v="2"/>
    <n v="16659"/>
    <n v="23258"/>
    <n v="2"/>
    <n v="13"/>
    <n v="3"/>
    <n v="3"/>
    <n v="80"/>
    <n v="0"/>
    <x v="31"/>
    <n v="3"/>
    <n v="5"/>
    <n v="4"/>
    <n v="1"/>
    <n v="2"/>
  </r>
  <r>
    <x v="1"/>
    <x v="0"/>
    <x v="4"/>
    <s v="Current Employees"/>
    <x v="0"/>
    <x v="3"/>
    <s v="STAFF-507"/>
    <n v="507"/>
    <x v="0"/>
    <s v="Sales Executive"/>
    <x v="2"/>
    <s v="Yes"/>
    <s v="Y"/>
    <n v="2"/>
    <n v="-2"/>
    <n v="0"/>
    <n v="24"/>
    <n v="0"/>
    <m/>
    <n v="0"/>
    <n v="1"/>
    <n v="1371"/>
    <n v="10"/>
    <s v="Master's Degree"/>
    <n v="1"/>
    <n v="4"/>
    <n v="77"/>
    <n v="3"/>
    <n v="2"/>
    <n v="1"/>
    <n v="4260"/>
    <n v="5915"/>
    <n v="1"/>
    <n v="12"/>
    <n v="3"/>
    <n v="4"/>
    <n v="80"/>
    <n v="1"/>
    <x v="7"/>
    <n v="4"/>
    <n v="5"/>
    <n v="2"/>
    <n v="0"/>
    <n v="3"/>
  </r>
  <r>
    <x v="1"/>
    <x v="0"/>
    <x v="2"/>
    <s v="Current Employees"/>
    <x v="0"/>
    <x v="4"/>
    <s v="STAFF-508"/>
    <n v="508"/>
    <x v="1"/>
    <s v="Sales Representative"/>
    <x v="1"/>
    <s v="No"/>
    <s v="Y"/>
    <n v="3"/>
    <n v="-2"/>
    <n v="0"/>
    <n v="30"/>
    <n v="0"/>
    <m/>
    <n v="0"/>
    <n v="1"/>
    <n v="202"/>
    <n v="2"/>
    <s v="High School"/>
    <n v="1"/>
    <n v="4"/>
    <n v="72"/>
    <n v="3"/>
    <n v="1"/>
    <n v="4"/>
    <n v="2476"/>
    <n v="17434"/>
    <n v="1"/>
    <n v="18"/>
    <n v="3"/>
    <n v="1"/>
    <n v="80"/>
    <n v="1"/>
    <x v="5"/>
    <n v="3"/>
    <n v="1"/>
    <n v="0"/>
    <n v="0"/>
    <n v="0"/>
  </r>
  <r>
    <x v="0"/>
    <x v="1"/>
    <x v="2"/>
    <s v="Ex-Employees"/>
    <x v="1"/>
    <x v="4"/>
    <s v="STAFF-510"/>
    <n v="510"/>
    <x v="1"/>
    <s v="Research Scientist"/>
    <x v="0"/>
    <s v="No"/>
    <s v="Y"/>
    <n v="2"/>
    <n v="-2"/>
    <n v="0"/>
    <n v="26"/>
    <n v="1"/>
    <n v="1"/>
    <n v="1"/>
    <n v="0"/>
    <n v="575"/>
    <n v="3"/>
    <s v="High School"/>
    <n v="1"/>
    <n v="4"/>
    <n v="73"/>
    <n v="3"/>
    <n v="1"/>
    <n v="4"/>
    <n v="3102"/>
    <n v="6582"/>
    <n v="0"/>
    <n v="22"/>
    <n v="4"/>
    <n v="3"/>
    <n v="80"/>
    <n v="0"/>
    <x v="2"/>
    <n v="3"/>
    <n v="6"/>
    <n v="4"/>
    <n v="0"/>
    <n v="4"/>
  </r>
  <r>
    <x v="1"/>
    <x v="0"/>
    <x v="4"/>
    <s v="Current Employees"/>
    <x v="1"/>
    <x v="2"/>
    <s v="STAFF-511"/>
    <n v="511"/>
    <x v="0"/>
    <s v="Research Scientist"/>
    <x v="1"/>
    <s v="No"/>
    <s v="Y"/>
    <n v="1"/>
    <n v="-2"/>
    <n v="0"/>
    <n v="22"/>
    <n v="0"/>
    <m/>
    <n v="0"/>
    <n v="1"/>
    <n v="253"/>
    <n v="11"/>
    <s v="Bachelor's Degree"/>
    <n v="1"/>
    <n v="1"/>
    <n v="43"/>
    <n v="3"/>
    <n v="1"/>
    <n v="3"/>
    <n v="2244"/>
    <n v="24440"/>
    <n v="1"/>
    <n v="13"/>
    <n v="3"/>
    <n v="4"/>
    <n v="80"/>
    <n v="1"/>
    <x v="17"/>
    <n v="3"/>
    <n v="2"/>
    <n v="1"/>
    <n v="1"/>
    <n v="2"/>
  </r>
  <r>
    <x v="1"/>
    <x v="0"/>
    <x v="0"/>
    <s v="Current Employees"/>
    <x v="0"/>
    <x v="2"/>
    <s v="STAFF-513"/>
    <n v="513"/>
    <x v="1"/>
    <s v="Sales Executive"/>
    <x v="1"/>
    <s v="No"/>
    <s v="Y"/>
    <n v="2"/>
    <n v="-2"/>
    <n v="0"/>
    <n v="36"/>
    <n v="0"/>
    <m/>
    <n v="0"/>
    <n v="1"/>
    <n v="164"/>
    <n v="2"/>
    <s v="Associates Degree"/>
    <n v="1"/>
    <n v="2"/>
    <n v="61"/>
    <n v="2"/>
    <n v="3"/>
    <n v="3"/>
    <n v="7596"/>
    <n v="3809"/>
    <n v="1"/>
    <n v="13"/>
    <n v="3"/>
    <n v="2"/>
    <n v="80"/>
    <n v="2"/>
    <x v="1"/>
    <n v="3"/>
    <n v="10"/>
    <n v="9"/>
    <n v="9"/>
    <n v="0"/>
  </r>
  <r>
    <x v="0"/>
    <x v="1"/>
    <x v="2"/>
    <s v="Ex-Employees"/>
    <x v="1"/>
    <x v="4"/>
    <s v="STAFF-514"/>
    <n v="514"/>
    <x v="1"/>
    <s v="Research Scientist"/>
    <x v="0"/>
    <s v="Yes"/>
    <s v="Y"/>
    <n v="4"/>
    <n v="-2"/>
    <n v="0"/>
    <n v="30"/>
    <n v="1"/>
    <n v="1"/>
    <n v="1"/>
    <n v="0"/>
    <n v="464"/>
    <n v="4"/>
    <s v="Bachelor's Degree"/>
    <n v="1"/>
    <n v="4"/>
    <n v="40"/>
    <n v="3"/>
    <n v="1"/>
    <n v="4"/>
    <n v="2285"/>
    <n v="3427"/>
    <n v="9"/>
    <n v="23"/>
    <n v="4"/>
    <n v="3"/>
    <n v="80"/>
    <n v="0"/>
    <x v="8"/>
    <n v="3"/>
    <n v="1"/>
    <n v="0"/>
    <n v="0"/>
    <n v="0"/>
  </r>
  <r>
    <x v="1"/>
    <x v="0"/>
    <x v="0"/>
    <s v="Current Employees"/>
    <x v="1"/>
    <x v="0"/>
    <s v="STAFF-515"/>
    <n v="515"/>
    <x v="0"/>
    <s v="Laboratory Technician"/>
    <x v="2"/>
    <s v="No"/>
    <s v="Y"/>
    <n v="2"/>
    <n v="-2"/>
    <n v="0"/>
    <n v="37"/>
    <n v="0"/>
    <m/>
    <n v="0"/>
    <n v="1"/>
    <n v="1107"/>
    <n v="14"/>
    <s v="Bachelor's Degree"/>
    <n v="1"/>
    <n v="4"/>
    <n v="95"/>
    <n v="3"/>
    <n v="1"/>
    <n v="2"/>
    <n v="3034"/>
    <n v="26914"/>
    <n v="1"/>
    <n v="12"/>
    <n v="3"/>
    <n v="3"/>
    <n v="80"/>
    <n v="1"/>
    <x v="33"/>
    <n v="2"/>
    <n v="18"/>
    <n v="7"/>
    <n v="12"/>
    <n v="17"/>
  </r>
  <r>
    <x v="1"/>
    <x v="0"/>
    <x v="0"/>
    <s v="Current Employees"/>
    <x v="0"/>
    <x v="3"/>
    <s v="STAFF-516"/>
    <n v="516"/>
    <x v="0"/>
    <s v="Sales Executive"/>
    <x v="2"/>
    <s v="No"/>
    <s v="Y"/>
    <n v="5"/>
    <n v="-2"/>
    <n v="0"/>
    <n v="40"/>
    <n v="0"/>
    <m/>
    <n v="0"/>
    <n v="1"/>
    <n v="759"/>
    <n v="2"/>
    <s v="Associates Degree"/>
    <n v="1"/>
    <n v="4"/>
    <n v="46"/>
    <n v="3"/>
    <n v="2"/>
    <n v="1"/>
    <n v="5715"/>
    <n v="22553"/>
    <n v="7"/>
    <n v="12"/>
    <n v="3"/>
    <n v="3"/>
    <n v="80"/>
    <n v="2"/>
    <x v="0"/>
    <n v="3"/>
    <n v="5"/>
    <n v="4"/>
    <n v="1"/>
    <n v="3"/>
  </r>
  <r>
    <x v="1"/>
    <x v="0"/>
    <x v="0"/>
    <s v="Current Employees"/>
    <x v="1"/>
    <x v="0"/>
    <s v="STAFF-517"/>
    <n v="517"/>
    <x v="0"/>
    <s v="Laboratory Technician"/>
    <x v="2"/>
    <s v="No"/>
    <s v="Y"/>
    <n v="5"/>
    <n v="-2"/>
    <n v="0"/>
    <n v="42"/>
    <n v="0"/>
    <m/>
    <n v="0"/>
    <n v="1"/>
    <n v="201"/>
    <n v="1"/>
    <s v="Master's Degree"/>
    <n v="1"/>
    <n v="2"/>
    <n v="95"/>
    <n v="3"/>
    <n v="1"/>
    <n v="2"/>
    <n v="2576"/>
    <n v="20490"/>
    <n v="3"/>
    <n v="16"/>
    <n v="3"/>
    <n v="2"/>
    <n v="80"/>
    <n v="1"/>
    <x v="0"/>
    <n v="3"/>
    <n v="5"/>
    <n v="2"/>
    <n v="1"/>
    <n v="2"/>
  </r>
  <r>
    <x v="1"/>
    <x v="0"/>
    <x v="0"/>
    <s v="Current Employees"/>
    <x v="1"/>
    <x v="0"/>
    <s v="STAFF-518"/>
    <n v="518"/>
    <x v="1"/>
    <s v="Manufacturing Director"/>
    <x v="0"/>
    <s v="Yes"/>
    <s v="Y"/>
    <n v="2"/>
    <n v="-2"/>
    <n v="0"/>
    <n v="37"/>
    <n v="0"/>
    <m/>
    <n v="0"/>
    <n v="1"/>
    <n v="1305"/>
    <n v="10"/>
    <s v="Master's Degree"/>
    <n v="1"/>
    <n v="3"/>
    <n v="49"/>
    <n v="3"/>
    <n v="2"/>
    <n v="2"/>
    <n v="4197"/>
    <n v="21123"/>
    <n v="2"/>
    <n v="12"/>
    <n v="3"/>
    <n v="4"/>
    <n v="80"/>
    <n v="0"/>
    <x v="33"/>
    <n v="2"/>
    <n v="1"/>
    <n v="0"/>
    <n v="0"/>
    <n v="1"/>
  </r>
  <r>
    <x v="1"/>
    <x v="0"/>
    <x v="0"/>
    <s v="Current Employees"/>
    <x v="1"/>
    <x v="0"/>
    <s v="STAFF-520"/>
    <n v="520"/>
    <x v="1"/>
    <s v="Research Director"/>
    <x v="2"/>
    <s v="No"/>
    <s v="Y"/>
    <n v="3"/>
    <n v="-2"/>
    <n v="0"/>
    <n v="43"/>
    <n v="0"/>
    <m/>
    <n v="0"/>
    <n v="1"/>
    <n v="982"/>
    <n v="12"/>
    <s v="Bachelor's Degree"/>
    <n v="1"/>
    <n v="1"/>
    <n v="59"/>
    <n v="2"/>
    <n v="4"/>
    <n v="2"/>
    <n v="14336"/>
    <n v="4345"/>
    <n v="1"/>
    <n v="11"/>
    <n v="3"/>
    <n v="3"/>
    <n v="80"/>
    <n v="1"/>
    <x v="25"/>
    <n v="3"/>
    <n v="25"/>
    <n v="10"/>
    <n v="3"/>
    <n v="9"/>
  </r>
  <r>
    <x v="1"/>
    <x v="0"/>
    <x v="0"/>
    <s v="Current Employees"/>
    <x v="1"/>
    <x v="2"/>
    <s v="STAFF-521"/>
    <n v="521"/>
    <x v="0"/>
    <s v="Laboratory Technician"/>
    <x v="1"/>
    <s v="No"/>
    <s v="Y"/>
    <n v="3"/>
    <n v="-2"/>
    <n v="0"/>
    <n v="40"/>
    <n v="0"/>
    <m/>
    <n v="0"/>
    <n v="1"/>
    <n v="555"/>
    <n v="2"/>
    <s v="Bachelor's Degree"/>
    <n v="1"/>
    <n v="2"/>
    <n v="78"/>
    <n v="2"/>
    <n v="2"/>
    <n v="3"/>
    <n v="3448"/>
    <n v="13436"/>
    <n v="6"/>
    <n v="22"/>
    <n v="4"/>
    <n v="2"/>
    <n v="80"/>
    <n v="1"/>
    <x v="26"/>
    <n v="3"/>
    <n v="1"/>
    <n v="0"/>
    <n v="0"/>
    <n v="0"/>
  </r>
  <r>
    <x v="1"/>
    <x v="0"/>
    <x v="1"/>
    <s v="Current Employees"/>
    <x v="1"/>
    <x v="2"/>
    <s v="STAFF-522"/>
    <n v="522"/>
    <x v="1"/>
    <s v="Research Director"/>
    <x v="1"/>
    <s v="No"/>
    <s v="Y"/>
    <n v="4"/>
    <n v="-2"/>
    <n v="0"/>
    <n v="54"/>
    <n v="0"/>
    <m/>
    <n v="0"/>
    <n v="1"/>
    <n v="821"/>
    <n v="5"/>
    <s v="Associates Degree"/>
    <n v="1"/>
    <n v="1"/>
    <n v="86"/>
    <n v="3"/>
    <n v="5"/>
    <n v="3"/>
    <n v="19406"/>
    <n v="8509"/>
    <n v="4"/>
    <n v="11"/>
    <n v="3"/>
    <n v="3"/>
    <n v="80"/>
    <n v="1"/>
    <x v="13"/>
    <n v="2"/>
    <n v="4"/>
    <n v="2"/>
    <n v="1"/>
    <n v="2"/>
  </r>
  <r>
    <x v="1"/>
    <x v="2"/>
    <x v="2"/>
    <s v="Current Employees"/>
    <x v="0"/>
    <x v="3"/>
    <s v="STAFF-523"/>
    <n v="523"/>
    <x v="0"/>
    <s v="Sales Executive"/>
    <x v="1"/>
    <s v="No"/>
    <s v="Y"/>
    <n v="3"/>
    <n v="-2"/>
    <n v="0"/>
    <n v="34"/>
    <n v="0"/>
    <m/>
    <n v="0"/>
    <n v="1"/>
    <n v="1381"/>
    <n v="4"/>
    <s v="Master's Degree"/>
    <n v="1"/>
    <n v="3"/>
    <n v="72"/>
    <n v="3"/>
    <n v="2"/>
    <n v="1"/>
    <n v="6538"/>
    <n v="12740"/>
    <n v="9"/>
    <n v="15"/>
    <n v="3"/>
    <n v="1"/>
    <n v="80"/>
    <n v="1"/>
    <x v="3"/>
    <n v="3"/>
    <n v="3"/>
    <n v="2"/>
    <n v="1"/>
    <n v="2"/>
  </r>
  <r>
    <x v="1"/>
    <x v="0"/>
    <x v="2"/>
    <s v="Current Employees"/>
    <x v="1"/>
    <x v="2"/>
    <s v="STAFF-524"/>
    <n v="524"/>
    <x v="0"/>
    <s v="Manufacturing Director"/>
    <x v="1"/>
    <s v="No"/>
    <s v="Y"/>
    <n v="5"/>
    <n v="-2"/>
    <n v="0"/>
    <n v="31"/>
    <n v="0"/>
    <m/>
    <n v="0"/>
    <n v="1"/>
    <n v="480"/>
    <n v="7"/>
    <s v="Associates Degree"/>
    <n v="1"/>
    <n v="2"/>
    <n v="31"/>
    <n v="3"/>
    <n v="2"/>
    <n v="3"/>
    <n v="4306"/>
    <n v="4156"/>
    <n v="1"/>
    <n v="12"/>
    <n v="3"/>
    <n v="2"/>
    <n v="80"/>
    <n v="1"/>
    <x v="10"/>
    <n v="1"/>
    <n v="13"/>
    <n v="10"/>
    <n v="3"/>
    <n v="12"/>
  </r>
  <r>
    <x v="1"/>
    <x v="1"/>
    <x v="0"/>
    <s v="Current Employees"/>
    <x v="1"/>
    <x v="2"/>
    <s v="STAFF-525"/>
    <n v="525"/>
    <x v="1"/>
    <s v="Laboratory Technician"/>
    <x v="1"/>
    <s v="No"/>
    <s v="Y"/>
    <n v="1"/>
    <n v="-2"/>
    <n v="0"/>
    <n v="43"/>
    <n v="0"/>
    <m/>
    <n v="0"/>
    <n v="1"/>
    <n v="313"/>
    <n v="21"/>
    <s v="Bachelor's Degree"/>
    <n v="1"/>
    <n v="4"/>
    <n v="61"/>
    <n v="3"/>
    <n v="1"/>
    <n v="4"/>
    <n v="2258"/>
    <n v="15238"/>
    <n v="7"/>
    <n v="20"/>
    <n v="4"/>
    <n v="1"/>
    <n v="80"/>
    <n v="1"/>
    <x v="0"/>
    <n v="3"/>
    <n v="3"/>
    <n v="2"/>
    <n v="1"/>
    <n v="2"/>
  </r>
  <r>
    <x v="1"/>
    <x v="0"/>
    <x v="0"/>
    <s v="Current Employees"/>
    <x v="1"/>
    <x v="1"/>
    <s v="STAFF-526"/>
    <n v="526"/>
    <x v="0"/>
    <s v="Healthcare Representative"/>
    <x v="2"/>
    <s v="Yes"/>
    <s v="Y"/>
    <n v="3"/>
    <n v="-2"/>
    <n v="0"/>
    <n v="43"/>
    <n v="0"/>
    <m/>
    <n v="0"/>
    <n v="1"/>
    <n v="1473"/>
    <n v="8"/>
    <s v="Master's Degree"/>
    <n v="1"/>
    <n v="3"/>
    <n v="74"/>
    <n v="3"/>
    <n v="2"/>
    <n v="3"/>
    <n v="4522"/>
    <n v="2227"/>
    <n v="4"/>
    <n v="14"/>
    <n v="3"/>
    <n v="4"/>
    <n v="80"/>
    <n v="0"/>
    <x v="0"/>
    <n v="3"/>
    <n v="5"/>
    <n v="2"/>
    <n v="0"/>
    <n v="2"/>
  </r>
  <r>
    <x v="1"/>
    <x v="0"/>
    <x v="2"/>
    <s v="Current Employees"/>
    <x v="0"/>
    <x v="0"/>
    <s v="STAFF-527"/>
    <n v="527"/>
    <x v="0"/>
    <s v="Sales Executive"/>
    <x v="0"/>
    <s v="Yes"/>
    <s v="Y"/>
    <n v="3"/>
    <n v="-2"/>
    <n v="0"/>
    <n v="25"/>
    <n v="0"/>
    <m/>
    <n v="0"/>
    <n v="1"/>
    <n v="891"/>
    <n v="4"/>
    <s v="Associates Degree"/>
    <n v="1"/>
    <n v="2"/>
    <n v="99"/>
    <n v="2"/>
    <n v="2"/>
    <n v="2"/>
    <n v="4487"/>
    <n v="12090"/>
    <n v="1"/>
    <n v="11"/>
    <n v="3"/>
    <n v="2"/>
    <n v="80"/>
    <n v="0"/>
    <x v="7"/>
    <n v="3"/>
    <n v="5"/>
    <n v="4"/>
    <n v="1"/>
    <n v="3"/>
  </r>
  <r>
    <x v="1"/>
    <x v="2"/>
    <x v="0"/>
    <s v="Current Employees"/>
    <x v="1"/>
    <x v="2"/>
    <s v="STAFF-529"/>
    <n v="529"/>
    <x v="0"/>
    <s v="Research Scientist"/>
    <x v="1"/>
    <s v="Yes"/>
    <s v="Y"/>
    <n v="2"/>
    <n v="-2"/>
    <n v="0"/>
    <n v="37"/>
    <n v="0"/>
    <m/>
    <n v="0"/>
    <n v="1"/>
    <n v="1063"/>
    <n v="25"/>
    <s v="Doctoral Degree"/>
    <n v="1"/>
    <n v="2"/>
    <n v="72"/>
    <n v="3"/>
    <n v="2"/>
    <n v="3"/>
    <n v="4449"/>
    <n v="23866"/>
    <n v="3"/>
    <n v="15"/>
    <n v="3"/>
    <n v="1"/>
    <n v="80"/>
    <n v="2"/>
    <x v="20"/>
    <n v="3"/>
    <n v="13"/>
    <n v="11"/>
    <n v="10"/>
    <n v="7"/>
  </r>
  <r>
    <x v="1"/>
    <x v="0"/>
    <x v="2"/>
    <s v="Current Employees"/>
    <x v="1"/>
    <x v="0"/>
    <s v="STAFF-530"/>
    <n v="530"/>
    <x v="1"/>
    <s v="Laboratory Technician"/>
    <x v="1"/>
    <s v="No"/>
    <s v="Y"/>
    <n v="3"/>
    <n v="-2"/>
    <n v="0"/>
    <n v="31"/>
    <n v="0"/>
    <m/>
    <n v="0"/>
    <n v="1"/>
    <n v="329"/>
    <n v="1"/>
    <s v="Associates Degree"/>
    <n v="1"/>
    <n v="4"/>
    <n v="98"/>
    <n v="2"/>
    <n v="1"/>
    <n v="2"/>
    <n v="2218"/>
    <n v="16193"/>
    <n v="1"/>
    <n v="12"/>
    <n v="3"/>
    <n v="3"/>
    <n v="80"/>
    <n v="1"/>
    <x v="21"/>
    <n v="3"/>
    <n v="4"/>
    <n v="2"/>
    <n v="3"/>
    <n v="2"/>
  </r>
  <r>
    <x v="1"/>
    <x v="1"/>
    <x v="0"/>
    <s v="Current Employees"/>
    <x v="1"/>
    <x v="0"/>
    <s v="STAFF-531"/>
    <n v="531"/>
    <x v="1"/>
    <s v="Manager"/>
    <x v="2"/>
    <s v="Yes"/>
    <s v="Y"/>
    <n v="3"/>
    <n v="-2"/>
    <n v="0"/>
    <n v="39"/>
    <n v="0"/>
    <m/>
    <n v="0"/>
    <n v="1"/>
    <n v="1218"/>
    <n v="1"/>
    <s v="High School"/>
    <n v="1"/>
    <n v="2"/>
    <n v="52"/>
    <n v="3"/>
    <n v="5"/>
    <n v="2"/>
    <n v="19197"/>
    <n v="8213"/>
    <n v="1"/>
    <n v="14"/>
    <n v="3"/>
    <n v="3"/>
    <n v="80"/>
    <n v="1"/>
    <x v="24"/>
    <n v="3"/>
    <n v="21"/>
    <n v="8"/>
    <n v="1"/>
    <n v="6"/>
  </r>
  <r>
    <x v="1"/>
    <x v="1"/>
    <x v="3"/>
    <s v="Current Employees"/>
    <x v="0"/>
    <x v="0"/>
    <s v="STAFF-532"/>
    <n v="532"/>
    <x v="0"/>
    <s v="Sales Executive"/>
    <x v="1"/>
    <s v="No"/>
    <s v="Y"/>
    <n v="0"/>
    <n v="-2"/>
    <n v="0"/>
    <n v="56"/>
    <n v="0"/>
    <m/>
    <n v="0"/>
    <n v="1"/>
    <n v="906"/>
    <n v="6"/>
    <s v="Bachelor's Degree"/>
    <n v="1"/>
    <n v="3"/>
    <n v="86"/>
    <n v="4"/>
    <n v="4"/>
    <n v="2"/>
    <n v="13212"/>
    <n v="18256"/>
    <n v="9"/>
    <n v="11"/>
    <n v="3"/>
    <n v="4"/>
    <n v="80"/>
    <n v="3"/>
    <x v="34"/>
    <n v="2"/>
    <n v="7"/>
    <n v="7"/>
    <n v="7"/>
    <n v="7"/>
  </r>
  <r>
    <x v="1"/>
    <x v="0"/>
    <x v="2"/>
    <s v="Current Employees"/>
    <x v="0"/>
    <x v="4"/>
    <s v="STAFF-533"/>
    <n v="533"/>
    <x v="0"/>
    <s v="Sales Executive"/>
    <x v="0"/>
    <s v="No"/>
    <s v="Y"/>
    <n v="6"/>
    <n v="-2"/>
    <n v="0"/>
    <n v="30"/>
    <n v="0"/>
    <m/>
    <n v="0"/>
    <n v="1"/>
    <n v="1082"/>
    <n v="12"/>
    <s v="Bachelor's Degree"/>
    <n v="1"/>
    <n v="4"/>
    <n v="83"/>
    <n v="3"/>
    <n v="2"/>
    <n v="4"/>
    <n v="6577"/>
    <n v="19558"/>
    <n v="0"/>
    <n v="11"/>
    <n v="3"/>
    <n v="2"/>
    <n v="80"/>
    <n v="0"/>
    <x v="3"/>
    <n v="3"/>
    <n v="5"/>
    <n v="4"/>
    <n v="4"/>
    <n v="4"/>
  </r>
  <r>
    <x v="1"/>
    <x v="0"/>
    <x v="0"/>
    <s v="Current Employees"/>
    <x v="0"/>
    <x v="3"/>
    <s v="STAFF-534"/>
    <n v="534"/>
    <x v="1"/>
    <s v="Sales Executive"/>
    <x v="1"/>
    <s v="No"/>
    <s v="Y"/>
    <n v="2"/>
    <n v="-2"/>
    <n v="0"/>
    <n v="41"/>
    <n v="0"/>
    <m/>
    <n v="0"/>
    <n v="1"/>
    <n v="645"/>
    <n v="1"/>
    <s v="Bachelor's Degree"/>
    <n v="1"/>
    <n v="2"/>
    <n v="49"/>
    <n v="4"/>
    <n v="3"/>
    <n v="1"/>
    <n v="8392"/>
    <n v="19566"/>
    <n v="1"/>
    <n v="16"/>
    <n v="3"/>
    <n v="3"/>
    <n v="80"/>
    <n v="1"/>
    <x v="1"/>
    <n v="3"/>
    <n v="10"/>
    <n v="7"/>
    <n v="0"/>
    <n v="7"/>
  </r>
  <r>
    <x v="1"/>
    <x v="0"/>
    <x v="2"/>
    <s v="Current Employees"/>
    <x v="1"/>
    <x v="2"/>
    <s v="STAFF-536"/>
    <n v="536"/>
    <x v="1"/>
    <s v="Laboratory Technician"/>
    <x v="2"/>
    <s v="No"/>
    <s v="Y"/>
    <n v="2"/>
    <n v="-2"/>
    <n v="0"/>
    <n v="28"/>
    <n v="0"/>
    <m/>
    <n v="0"/>
    <n v="1"/>
    <n v="1300"/>
    <n v="17"/>
    <s v="Associates Degree"/>
    <n v="1"/>
    <n v="3"/>
    <n v="79"/>
    <n v="3"/>
    <n v="2"/>
    <n v="3"/>
    <n v="4558"/>
    <n v="13535"/>
    <n v="1"/>
    <n v="12"/>
    <n v="3"/>
    <n v="4"/>
    <n v="80"/>
    <n v="1"/>
    <x v="1"/>
    <n v="3"/>
    <n v="10"/>
    <n v="0"/>
    <n v="1"/>
    <n v="8"/>
  </r>
  <r>
    <x v="0"/>
    <x v="0"/>
    <x v="2"/>
    <s v="Ex-Employees"/>
    <x v="1"/>
    <x v="2"/>
    <s v="STAFF-538"/>
    <n v="538"/>
    <x v="1"/>
    <s v="Laboratory Technician"/>
    <x v="1"/>
    <s v="No"/>
    <s v="Y"/>
    <n v="5"/>
    <n v="-2"/>
    <n v="0"/>
    <n v="25"/>
    <n v="1"/>
    <n v="1"/>
    <n v="1"/>
    <n v="0"/>
    <n v="688"/>
    <n v="3"/>
    <s v="Bachelor's Degree"/>
    <n v="1"/>
    <n v="1"/>
    <n v="91"/>
    <n v="3"/>
    <n v="1"/>
    <n v="3"/>
    <n v="4031"/>
    <n v="9396"/>
    <n v="5"/>
    <n v="13"/>
    <n v="3"/>
    <n v="3"/>
    <n v="80"/>
    <n v="1"/>
    <x v="3"/>
    <n v="3"/>
    <n v="2"/>
    <n v="2"/>
    <n v="0"/>
    <n v="2"/>
  </r>
  <r>
    <x v="1"/>
    <x v="0"/>
    <x v="1"/>
    <s v="Current Employees"/>
    <x v="1"/>
    <x v="2"/>
    <s v="STAFF-543"/>
    <n v="543"/>
    <x v="1"/>
    <s v="Manufacturing Director"/>
    <x v="1"/>
    <s v="Yes"/>
    <s v="Y"/>
    <n v="4"/>
    <n v="-2"/>
    <n v="0"/>
    <n v="52"/>
    <n v="0"/>
    <m/>
    <n v="0"/>
    <n v="1"/>
    <n v="319"/>
    <n v="3"/>
    <s v="Bachelor's Degree"/>
    <n v="1"/>
    <n v="4"/>
    <n v="39"/>
    <n v="2"/>
    <n v="3"/>
    <n v="3"/>
    <n v="7969"/>
    <n v="19609"/>
    <n v="2"/>
    <n v="14"/>
    <n v="3"/>
    <n v="3"/>
    <n v="80"/>
    <n v="0"/>
    <x v="23"/>
    <n v="3"/>
    <n v="5"/>
    <n v="4"/>
    <n v="0"/>
    <n v="4"/>
  </r>
  <r>
    <x v="1"/>
    <x v="0"/>
    <x v="1"/>
    <s v="Current Employees"/>
    <x v="1"/>
    <x v="0"/>
    <s v="STAFF-544"/>
    <n v="544"/>
    <x v="1"/>
    <s v="Research Scientist"/>
    <x v="1"/>
    <s v="No"/>
    <s v="Y"/>
    <n v="3"/>
    <n v="-2"/>
    <n v="0"/>
    <n v="45"/>
    <n v="0"/>
    <m/>
    <n v="0"/>
    <n v="1"/>
    <n v="192"/>
    <n v="10"/>
    <s v="Associates Degree"/>
    <n v="1"/>
    <n v="1"/>
    <n v="69"/>
    <n v="3"/>
    <n v="1"/>
    <n v="2"/>
    <n v="2654"/>
    <n v="9655"/>
    <n v="3"/>
    <n v="21"/>
    <n v="4"/>
    <n v="4"/>
    <n v="80"/>
    <n v="2"/>
    <x v="0"/>
    <n v="2"/>
    <n v="2"/>
    <n v="2"/>
    <n v="0"/>
    <n v="2"/>
  </r>
  <r>
    <x v="1"/>
    <x v="0"/>
    <x v="1"/>
    <s v="Current Employees"/>
    <x v="1"/>
    <x v="0"/>
    <s v="STAFF-546"/>
    <n v="546"/>
    <x v="0"/>
    <s v="Manager"/>
    <x v="1"/>
    <s v="No"/>
    <s v="Y"/>
    <n v="2"/>
    <n v="-2"/>
    <n v="0"/>
    <n v="52"/>
    <n v="0"/>
    <m/>
    <n v="0"/>
    <n v="1"/>
    <n v="1490"/>
    <n v="4"/>
    <s v="Associates Degree"/>
    <n v="1"/>
    <n v="4"/>
    <n v="30"/>
    <n v="3"/>
    <n v="4"/>
    <n v="2"/>
    <n v="16555"/>
    <n v="10310"/>
    <n v="2"/>
    <n v="13"/>
    <n v="3"/>
    <n v="4"/>
    <n v="80"/>
    <n v="0"/>
    <x v="9"/>
    <n v="1"/>
    <n v="5"/>
    <n v="2"/>
    <n v="1"/>
    <n v="4"/>
  </r>
  <r>
    <x v="1"/>
    <x v="1"/>
    <x v="0"/>
    <s v="Current Employees"/>
    <x v="1"/>
    <x v="0"/>
    <s v="STAFF-547"/>
    <n v="547"/>
    <x v="0"/>
    <s v="Research Scientist"/>
    <x v="2"/>
    <s v="No"/>
    <s v="Y"/>
    <n v="3"/>
    <n v="-2"/>
    <n v="0"/>
    <n v="42"/>
    <n v="0"/>
    <m/>
    <n v="0"/>
    <n v="1"/>
    <n v="532"/>
    <n v="29"/>
    <s v="Associates Degree"/>
    <n v="1"/>
    <n v="1"/>
    <n v="92"/>
    <n v="3"/>
    <n v="2"/>
    <n v="2"/>
    <n v="4556"/>
    <n v="12932"/>
    <n v="2"/>
    <n v="11"/>
    <n v="3"/>
    <n v="2"/>
    <n v="80"/>
    <n v="1"/>
    <x v="16"/>
    <n v="3"/>
    <n v="5"/>
    <n v="4"/>
    <n v="0"/>
    <n v="2"/>
  </r>
  <r>
    <x v="1"/>
    <x v="0"/>
    <x v="2"/>
    <s v="Current Employees"/>
    <x v="1"/>
    <x v="0"/>
    <s v="STAFF-548"/>
    <n v="548"/>
    <x v="0"/>
    <s v="Manufacturing Director"/>
    <x v="0"/>
    <s v="No"/>
    <s v="Y"/>
    <n v="2"/>
    <n v="-2"/>
    <n v="0"/>
    <n v="30"/>
    <n v="0"/>
    <m/>
    <n v="0"/>
    <n v="1"/>
    <n v="317"/>
    <n v="2"/>
    <s v="Bachelor's Degree"/>
    <n v="1"/>
    <n v="3"/>
    <n v="43"/>
    <n v="1"/>
    <n v="2"/>
    <n v="2"/>
    <n v="6091"/>
    <n v="24793"/>
    <n v="2"/>
    <n v="20"/>
    <n v="4"/>
    <n v="3"/>
    <n v="80"/>
    <n v="0"/>
    <x v="27"/>
    <n v="3"/>
    <n v="5"/>
    <n v="4"/>
    <n v="0"/>
    <n v="2"/>
  </r>
  <r>
    <x v="1"/>
    <x v="0"/>
    <x v="3"/>
    <s v="Current Employees"/>
    <x v="1"/>
    <x v="0"/>
    <s v="STAFF-549"/>
    <n v="549"/>
    <x v="0"/>
    <s v="Manager"/>
    <x v="1"/>
    <s v="No"/>
    <s v="Y"/>
    <n v="5"/>
    <n v="-2"/>
    <n v="0"/>
    <n v="60"/>
    <n v="0"/>
    <m/>
    <n v="0"/>
    <n v="1"/>
    <n v="422"/>
    <n v="7"/>
    <s v="Bachelor's Degree"/>
    <n v="1"/>
    <n v="1"/>
    <n v="41"/>
    <n v="3"/>
    <n v="5"/>
    <n v="2"/>
    <n v="19566"/>
    <n v="3854"/>
    <n v="5"/>
    <n v="11"/>
    <n v="3"/>
    <n v="4"/>
    <n v="80"/>
    <n v="0"/>
    <x v="37"/>
    <n v="1"/>
    <n v="29"/>
    <n v="8"/>
    <n v="11"/>
    <n v="10"/>
  </r>
  <r>
    <x v="1"/>
    <x v="0"/>
    <x v="1"/>
    <s v="Current Employees"/>
    <x v="1"/>
    <x v="2"/>
    <s v="STAFF-550"/>
    <n v="550"/>
    <x v="0"/>
    <s v="Manufacturing Director"/>
    <x v="2"/>
    <s v="No"/>
    <s v="Y"/>
    <n v="5"/>
    <n v="-2"/>
    <n v="0"/>
    <n v="46"/>
    <n v="0"/>
    <m/>
    <n v="0"/>
    <n v="1"/>
    <n v="1485"/>
    <n v="18"/>
    <s v="Bachelor's Degree"/>
    <n v="1"/>
    <n v="3"/>
    <n v="87"/>
    <n v="3"/>
    <n v="2"/>
    <n v="3"/>
    <n v="4810"/>
    <n v="26314"/>
    <n v="2"/>
    <n v="14"/>
    <n v="3"/>
    <n v="3"/>
    <n v="80"/>
    <n v="1"/>
    <x v="16"/>
    <n v="2"/>
    <n v="10"/>
    <n v="7"/>
    <n v="0"/>
    <n v="8"/>
  </r>
  <r>
    <x v="1"/>
    <x v="1"/>
    <x v="0"/>
    <s v="Current Employees"/>
    <x v="1"/>
    <x v="4"/>
    <s v="STAFF-551"/>
    <n v="551"/>
    <x v="0"/>
    <s v="Healthcare Representative"/>
    <x v="1"/>
    <s v="No"/>
    <s v="Y"/>
    <n v="4"/>
    <n v="-2"/>
    <n v="0"/>
    <n v="42"/>
    <n v="0"/>
    <m/>
    <n v="0"/>
    <n v="1"/>
    <n v="1368"/>
    <n v="28"/>
    <s v="Master's Degree"/>
    <n v="1"/>
    <n v="4"/>
    <n v="88"/>
    <n v="2"/>
    <n v="2"/>
    <n v="4"/>
    <n v="4523"/>
    <n v="4386"/>
    <n v="0"/>
    <n v="11"/>
    <n v="3"/>
    <n v="4"/>
    <n v="80"/>
    <n v="3"/>
    <x v="2"/>
    <n v="4"/>
    <n v="6"/>
    <n v="5"/>
    <n v="0"/>
    <n v="4"/>
  </r>
  <r>
    <x v="0"/>
    <x v="0"/>
    <x v="4"/>
    <s v="Ex-Employees"/>
    <x v="0"/>
    <x v="4"/>
    <s v="STAFF-554"/>
    <n v="554"/>
    <x v="0"/>
    <s v="Sales Representative"/>
    <x v="0"/>
    <s v="Yes"/>
    <s v="Y"/>
    <n v="4"/>
    <n v="-2"/>
    <n v="0"/>
    <n v="24"/>
    <n v="1"/>
    <n v="1"/>
    <n v="1"/>
    <n v="0"/>
    <n v="1448"/>
    <n v="1"/>
    <s v="High School"/>
    <n v="1"/>
    <n v="4"/>
    <n v="62"/>
    <n v="3"/>
    <n v="1"/>
    <n v="4"/>
    <n v="3202"/>
    <n v="21972"/>
    <n v="1"/>
    <n v="16"/>
    <n v="3"/>
    <n v="2"/>
    <n v="80"/>
    <n v="0"/>
    <x v="3"/>
    <n v="3"/>
    <n v="5"/>
    <n v="3"/>
    <n v="1"/>
    <n v="4"/>
  </r>
  <r>
    <x v="0"/>
    <x v="1"/>
    <x v="2"/>
    <s v="Ex-Employees"/>
    <x v="0"/>
    <x v="3"/>
    <s v="STAFF-555"/>
    <n v="555"/>
    <x v="0"/>
    <s v="Sales Representative"/>
    <x v="2"/>
    <s v="No"/>
    <s v="Y"/>
    <n v="3"/>
    <n v="-2"/>
    <n v="0"/>
    <n v="34"/>
    <n v="1"/>
    <n v="1"/>
    <n v="1"/>
    <n v="0"/>
    <n v="296"/>
    <n v="6"/>
    <s v="Associates Degree"/>
    <n v="1"/>
    <n v="4"/>
    <n v="33"/>
    <n v="1"/>
    <n v="1"/>
    <n v="1"/>
    <n v="2351"/>
    <n v="12253"/>
    <n v="0"/>
    <n v="16"/>
    <n v="3"/>
    <n v="4"/>
    <n v="80"/>
    <n v="1"/>
    <x v="8"/>
    <n v="2"/>
    <n v="2"/>
    <n v="2"/>
    <n v="1"/>
    <n v="0"/>
  </r>
  <r>
    <x v="1"/>
    <x v="1"/>
    <x v="0"/>
    <s v="Current Employees"/>
    <x v="1"/>
    <x v="0"/>
    <s v="STAFF-556"/>
    <n v="556"/>
    <x v="1"/>
    <s v="Laboratory Technician"/>
    <x v="1"/>
    <s v="Yes"/>
    <s v="Y"/>
    <n v="3"/>
    <n v="-2"/>
    <n v="0"/>
    <n v="38"/>
    <n v="0"/>
    <m/>
    <n v="0"/>
    <n v="1"/>
    <n v="1490"/>
    <n v="2"/>
    <s v="Associates Degree"/>
    <n v="1"/>
    <n v="4"/>
    <n v="42"/>
    <n v="3"/>
    <n v="1"/>
    <n v="2"/>
    <n v="1702"/>
    <n v="12106"/>
    <n v="1"/>
    <n v="23"/>
    <n v="4"/>
    <n v="3"/>
    <n v="80"/>
    <n v="1"/>
    <x v="5"/>
    <n v="3"/>
    <n v="1"/>
    <n v="0"/>
    <n v="0"/>
    <n v="0"/>
  </r>
  <r>
    <x v="1"/>
    <x v="0"/>
    <x v="0"/>
    <s v="Current Employees"/>
    <x v="0"/>
    <x v="0"/>
    <s v="STAFF-558"/>
    <n v="558"/>
    <x v="0"/>
    <s v="Manager"/>
    <x v="1"/>
    <s v="No"/>
    <s v="Y"/>
    <n v="2"/>
    <n v="-2"/>
    <n v="0"/>
    <n v="40"/>
    <n v="0"/>
    <m/>
    <n v="0"/>
    <n v="1"/>
    <n v="1398"/>
    <n v="2"/>
    <s v="Master's Degree"/>
    <n v="1"/>
    <n v="3"/>
    <n v="79"/>
    <n v="3"/>
    <n v="5"/>
    <n v="2"/>
    <n v="18041"/>
    <n v="13022"/>
    <n v="0"/>
    <n v="14"/>
    <n v="3"/>
    <n v="4"/>
    <n v="80"/>
    <n v="0"/>
    <x v="24"/>
    <n v="3"/>
    <n v="20"/>
    <n v="15"/>
    <n v="1"/>
    <n v="12"/>
  </r>
  <r>
    <x v="1"/>
    <x v="0"/>
    <x v="2"/>
    <s v="Current Employees"/>
    <x v="1"/>
    <x v="0"/>
    <s v="STAFF-560"/>
    <n v="560"/>
    <x v="0"/>
    <s v="Research Scientist"/>
    <x v="2"/>
    <s v="No"/>
    <s v="Y"/>
    <n v="3"/>
    <n v="-2"/>
    <n v="0"/>
    <n v="26"/>
    <n v="0"/>
    <m/>
    <n v="0"/>
    <n v="1"/>
    <n v="1349"/>
    <n v="23"/>
    <s v="Bachelor's Degree"/>
    <n v="1"/>
    <n v="1"/>
    <n v="90"/>
    <n v="3"/>
    <n v="1"/>
    <n v="2"/>
    <n v="2886"/>
    <n v="3032"/>
    <n v="1"/>
    <n v="22"/>
    <n v="4"/>
    <n v="2"/>
    <n v="80"/>
    <n v="2"/>
    <x v="8"/>
    <n v="1"/>
    <n v="3"/>
    <n v="2"/>
    <n v="0"/>
    <n v="2"/>
  </r>
  <r>
    <x v="1"/>
    <x v="2"/>
    <x v="2"/>
    <s v="Current Employees"/>
    <x v="1"/>
    <x v="0"/>
    <s v="STAFF-562"/>
    <n v="562"/>
    <x v="1"/>
    <s v="Laboratory Technician"/>
    <x v="1"/>
    <s v="No"/>
    <s v="Y"/>
    <n v="3"/>
    <n v="-2"/>
    <n v="0"/>
    <n v="30"/>
    <n v="0"/>
    <m/>
    <n v="0"/>
    <n v="1"/>
    <n v="1400"/>
    <n v="3"/>
    <s v="Bachelor's Degree"/>
    <n v="1"/>
    <n v="3"/>
    <n v="53"/>
    <n v="3"/>
    <n v="1"/>
    <n v="2"/>
    <n v="2097"/>
    <n v="16734"/>
    <n v="4"/>
    <n v="15"/>
    <n v="3"/>
    <n v="3"/>
    <n v="80"/>
    <n v="1"/>
    <x v="15"/>
    <n v="1"/>
    <n v="5"/>
    <n v="3"/>
    <n v="1"/>
    <n v="4"/>
  </r>
  <r>
    <x v="1"/>
    <x v="0"/>
    <x v="2"/>
    <s v="Current Employees"/>
    <x v="1"/>
    <x v="2"/>
    <s v="STAFF-564"/>
    <n v="564"/>
    <x v="1"/>
    <s v="Research Director"/>
    <x v="1"/>
    <s v="No"/>
    <s v="Y"/>
    <n v="2"/>
    <n v="-2"/>
    <n v="0"/>
    <n v="29"/>
    <n v="0"/>
    <m/>
    <n v="0"/>
    <n v="1"/>
    <n v="986"/>
    <n v="3"/>
    <s v="Master's Degree"/>
    <n v="1"/>
    <n v="2"/>
    <n v="93"/>
    <n v="2"/>
    <n v="3"/>
    <n v="3"/>
    <n v="11935"/>
    <n v="21526"/>
    <n v="1"/>
    <n v="18"/>
    <n v="3"/>
    <n v="3"/>
    <n v="80"/>
    <n v="0"/>
    <x v="1"/>
    <n v="3"/>
    <n v="10"/>
    <n v="2"/>
    <n v="0"/>
    <n v="7"/>
  </r>
  <r>
    <x v="0"/>
    <x v="0"/>
    <x v="2"/>
    <s v="Ex-Employees"/>
    <x v="1"/>
    <x v="4"/>
    <s v="STAFF-565"/>
    <n v="565"/>
    <x v="0"/>
    <s v="Research Scientist"/>
    <x v="1"/>
    <s v="No"/>
    <s v="Y"/>
    <n v="2"/>
    <n v="-2"/>
    <n v="0"/>
    <n v="29"/>
    <n v="1"/>
    <n v="1"/>
    <n v="1"/>
    <n v="0"/>
    <n v="408"/>
    <n v="25"/>
    <s v="Doctoral Degree"/>
    <n v="1"/>
    <n v="4"/>
    <n v="71"/>
    <n v="2"/>
    <n v="1"/>
    <n v="4"/>
    <n v="2546"/>
    <n v="18300"/>
    <n v="5"/>
    <n v="16"/>
    <n v="3"/>
    <n v="2"/>
    <n v="80"/>
    <n v="0"/>
    <x v="3"/>
    <n v="4"/>
    <n v="2"/>
    <n v="2"/>
    <n v="1"/>
    <n v="1"/>
  </r>
  <r>
    <x v="0"/>
    <x v="0"/>
    <x v="4"/>
    <s v="Ex-Employees"/>
    <x v="2"/>
    <x v="4"/>
    <s v="STAFF-566"/>
    <n v="566"/>
    <x v="1"/>
    <s v="Human Resources"/>
    <x v="0"/>
    <s v="No"/>
    <s v="Y"/>
    <n v="3"/>
    <n v="-2"/>
    <n v="0"/>
    <n v="19"/>
    <n v="1"/>
    <n v="1"/>
    <n v="1"/>
    <n v="0"/>
    <n v="489"/>
    <n v="2"/>
    <s v="Associates Degree"/>
    <n v="1"/>
    <n v="4"/>
    <n v="52"/>
    <n v="2"/>
    <n v="1"/>
    <n v="4"/>
    <n v="2564"/>
    <n v="18437"/>
    <n v="1"/>
    <n v="12"/>
    <n v="3"/>
    <n v="3"/>
    <n v="80"/>
    <n v="0"/>
    <x v="5"/>
    <n v="4"/>
    <n v="1"/>
    <n v="0"/>
    <n v="0"/>
    <n v="0"/>
  </r>
  <r>
    <x v="1"/>
    <x v="2"/>
    <x v="2"/>
    <s v="Current Employees"/>
    <x v="0"/>
    <x v="1"/>
    <s v="STAFF-567"/>
    <n v="567"/>
    <x v="0"/>
    <s v="Sales Executive"/>
    <x v="1"/>
    <s v="No"/>
    <s v="Y"/>
    <n v="3"/>
    <n v="-2"/>
    <n v="0"/>
    <n v="30"/>
    <n v="0"/>
    <m/>
    <n v="0"/>
    <n v="1"/>
    <n v="1398"/>
    <n v="22"/>
    <s v="Master's Degree"/>
    <n v="1"/>
    <n v="3"/>
    <n v="69"/>
    <n v="3"/>
    <n v="3"/>
    <n v="3"/>
    <n v="8412"/>
    <n v="2890"/>
    <n v="0"/>
    <n v="11"/>
    <n v="3"/>
    <n v="3"/>
    <n v="80"/>
    <n v="0"/>
    <x v="1"/>
    <n v="3"/>
    <n v="9"/>
    <n v="8"/>
    <n v="7"/>
    <n v="8"/>
  </r>
  <r>
    <x v="1"/>
    <x v="0"/>
    <x v="3"/>
    <s v="Current Employees"/>
    <x v="0"/>
    <x v="3"/>
    <s v="STAFF-568"/>
    <n v="568"/>
    <x v="1"/>
    <s v="Manager"/>
    <x v="2"/>
    <s v="No"/>
    <s v="Y"/>
    <n v="3"/>
    <n v="-2"/>
    <n v="0"/>
    <n v="57"/>
    <n v="0"/>
    <m/>
    <n v="0"/>
    <n v="1"/>
    <n v="210"/>
    <n v="29"/>
    <s v="Bachelor's Degree"/>
    <n v="1"/>
    <n v="1"/>
    <n v="56"/>
    <n v="2"/>
    <n v="4"/>
    <n v="1"/>
    <n v="14118"/>
    <n v="22102"/>
    <n v="3"/>
    <n v="12"/>
    <n v="3"/>
    <n v="3"/>
    <n v="80"/>
    <n v="1"/>
    <x v="36"/>
    <n v="2"/>
    <n v="1"/>
    <n v="0"/>
    <n v="0"/>
    <n v="0"/>
  </r>
  <r>
    <x v="1"/>
    <x v="0"/>
    <x v="1"/>
    <s v="Current Employees"/>
    <x v="1"/>
    <x v="0"/>
    <s v="STAFF-569"/>
    <n v="569"/>
    <x v="1"/>
    <s v="Manager"/>
    <x v="1"/>
    <s v="No"/>
    <s v="Y"/>
    <n v="2"/>
    <n v="-2"/>
    <n v="0"/>
    <n v="50"/>
    <n v="0"/>
    <m/>
    <n v="0"/>
    <n v="1"/>
    <n v="1099"/>
    <n v="29"/>
    <s v="Master's Degree"/>
    <n v="1"/>
    <n v="2"/>
    <n v="88"/>
    <n v="2"/>
    <n v="4"/>
    <n v="2"/>
    <n v="17046"/>
    <n v="9314"/>
    <n v="0"/>
    <n v="15"/>
    <n v="3"/>
    <n v="2"/>
    <n v="80"/>
    <n v="1"/>
    <x v="23"/>
    <n v="3"/>
    <n v="27"/>
    <n v="10"/>
    <n v="15"/>
    <n v="7"/>
  </r>
  <r>
    <x v="1"/>
    <x v="2"/>
    <x v="2"/>
    <s v="Current Employees"/>
    <x v="1"/>
    <x v="2"/>
    <s v="STAFF-571"/>
    <n v="571"/>
    <x v="0"/>
    <s v="Laboratory Technician"/>
    <x v="0"/>
    <s v="No"/>
    <s v="Y"/>
    <n v="2"/>
    <n v="-2"/>
    <n v="0"/>
    <n v="30"/>
    <n v="0"/>
    <m/>
    <n v="0"/>
    <n v="1"/>
    <n v="1116"/>
    <n v="2"/>
    <s v="Bachelor's Degree"/>
    <n v="1"/>
    <n v="3"/>
    <n v="49"/>
    <n v="3"/>
    <n v="1"/>
    <n v="4"/>
    <n v="2564"/>
    <n v="7181"/>
    <n v="0"/>
    <n v="14"/>
    <n v="3"/>
    <n v="3"/>
    <n v="80"/>
    <n v="0"/>
    <x v="4"/>
    <n v="2"/>
    <n v="11"/>
    <n v="7"/>
    <n v="6"/>
    <n v="7"/>
  </r>
  <r>
    <x v="1"/>
    <x v="1"/>
    <x v="3"/>
    <s v="Current Employees"/>
    <x v="0"/>
    <x v="3"/>
    <s v="STAFF-573"/>
    <n v="573"/>
    <x v="0"/>
    <s v="Sales Executive"/>
    <x v="1"/>
    <s v="No"/>
    <s v="Y"/>
    <n v="5"/>
    <n v="-2"/>
    <n v="0"/>
    <n v="60"/>
    <n v="0"/>
    <m/>
    <n v="0"/>
    <n v="1"/>
    <n v="1499"/>
    <n v="28"/>
    <s v="Bachelor's Degree"/>
    <n v="1"/>
    <n v="3"/>
    <n v="80"/>
    <n v="2"/>
    <n v="3"/>
    <n v="1"/>
    <n v="10266"/>
    <n v="2845"/>
    <n v="4"/>
    <n v="19"/>
    <n v="3"/>
    <n v="4"/>
    <n v="80"/>
    <n v="0"/>
    <x v="14"/>
    <n v="4"/>
    <n v="18"/>
    <n v="13"/>
    <n v="13"/>
    <n v="11"/>
  </r>
  <r>
    <x v="1"/>
    <x v="0"/>
    <x v="1"/>
    <s v="Current Employees"/>
    <x v="1"/>
    <x v="2"/>
    <s v="STAFF-574"/>
    <n v="574"/>
    <x v="0"/>
    <s v="Manufacturing Director"/>
    <x v="2"/>
    <s v="No"/>
    <s v="Y"/>
    <n v="2"/>
    <n v="-2"/>
    <n v="0"/>
    <n v="47"/>
    <n v="0"/>
    <m/>
    <n v="0"/>
    <n v="1"/>
    <n v="983"/>
    <n v="2"/>
    <s v="Associates Degree"/>
    <n v="1"/>
    <n v="1"/>
    <n v="65"/>
    <n v="3"/>
    <n v="2"/>
    <n v="4"/>
    <n v="5070"/>
    <n v="7389"/>
    <n v="5"/>
    <n v="13"/>
    <n v="3"/>
    <n v="3"/>
    <n v="80"/>
    <n v="3"/>
    <x v="26"/>
    <n v="3"/>
    <n v="5"/>
    <n v="0"/>
    <n v="0"/>
    <n v="4"/>
  </r>
  <r>
    <x v="1"/>
    <x v="0"/>
    <x v="1"/>
    <s v="Current Employees"/>
    <x v="1"/>
    <x v="0"/>
    <s v="STAFF-575"/>
    <n v="575"/>
    <x v="1"/>
    <s v="Research Director"/>
    <x v="1"/>
    <s v="No"/>
    <s v="Y"/>
    <n v="2"/>
    <n v="-2"/>
    <n v="0"/>
    <n v="46"/>
    <n v="0"/>
    <m/>
    <n v="0"/>
    <n v="1"/>
    <n v="1009"/>
    <n v="2"/>
    <s v="Bachelor's Degree"/>
    <n v="1"/>
    <n v="1"/>
    <n v="51"/>
    <n v="3"/>
    <n v="4"/>
    <n v="2"/>
    <n v="17861"/>
    <n v="2288"/>
    <n v="6"/>
    <n v="13"/>
    <n v="3"/>
    <n v="3"/>
    <n v="80"/>
    <n v="0"/>
    <x v="12"/>
    <n v="1"/>
    <n v="3"/>
    <n v="2"/>
    <n v="0"/>
    <n v="1"/>
  </r>
  <r>
    <x v="1"/>
    <x v="0"/>
    <x v="0"/>
    <s v="Current Employees"/>
    <x v="1"/>
    <x v="0"/>
    <s v="STAFF-577"/>
    <n v="577"/>
    <x v="1"/>
    <s v="Laboratory Technician"/>
    <x v="0"/>
    <s v="No"/>
    <s v="Y"/>
    <n v="2"/>
    <n v="-2"/>
    <n v="0"/>
    <n v="35"/>
    <n v="0"/>
    <m/>
    <n v="0"/>
    <n v="1"/>
    <n v="144"/>
    <n v="22"/>
    <s v="Bachelor's Degree"/>
    <n v="1"/>
    <n v="4"/>
    <n v="46"/>
    <n v="1"/>
    <n v="1"/>
    <n v="2"/>
    <n v="4230"/>
    <n v="19225"/>
    <n v="0"/>
    <n v="15"/>
    <n v="3"/>
    <n v="3"/>
    <n v="80"/>
    <n v="0"/>
    <x v="3"/>
    <n v="3"/>
    <n v="5"/>
    <n v="4"/>
    <n v="4"/>
    <n v="3"/>
  </r>
  <r>
    <x v="1"/>
    <x v="0"/>
    <x v="1"/>
    <s v="Current Employees"/>
    <x v="1"/>
    <x v="0"/>
    <s v="STAFF-578"/>
    <n v="578"/>
    <x v="0"/>
    <s v="Laboratory Technician"/>
    <x v="0"/>
    <s v="No"/>
    <s v="Y"/>
    <n v="3"/>
    <n v="-2"/>
    <n v="0"/>
    <n v="54"/>
    <n v="0"/>
    <m/>
    <n v="0"/>
    <n v="1"/>
    <n v="548"/>
    <n v="8"/>
    <s v="Master's Degree"/>
    <n v="1"/>
    <n v="3"/>
    <n v="42"/>
    <n v="3"/>
    <n v="2"/>
    <n v="2"/>
    <n v="3780"/>
    <n v="23428"/>
    <n v="7"/>
    <n v="11"/>
    <n v="3"/>
    <n v="3"/>
    <n v="80"/>
    <n v="0"/>
    <x v="16"/>
    <n v="3"/>
    <n v="1"/>
    <n v="0"/>
    <n v="0"/>
    <n v="0"/>
  </r>
  <r>
    <x v="1"/>
    <x v="0"/>
    <x v="2"/>
    <s v="Current Employees"/>
    <x v="1"/>
    <x v="0"/>
    <s v="STAFF-579"/>
    <n v="579"/>
    <x v="1"/>
    <s v="Research Scientist"/>
    <x v="2"/>
    <s v="No"/>
    <s v="Y"/>
    <n v="3"/>
    <n v="-2"/>
    <n v="0"/>
    <n v="34"/>
    <n v="0"/>
    <m/>
    <n v="0"/>
    <n v="1"/>
    <n v="1303"/>
    <n v="2"/>
    <s v="Master's Degree"/>
    <n v="1"/>
    <n v="4"/>
    <n v="62"/>
    <n v="2"/>
    <n v="1"/>
    <n v="2"/>
    <n v="2768"/>
    <n v="8416"/>
    <n v="3"/>
    <n v="12"/>
    <n v="3"/>
    <n v="3"/>
    <n v="80"/>
    <n v="1"/>
    <x v="19"/>
    <n v="3"/>
    <n v="7"/>
    <n v="3"/>
    <n v="5"/>
    <n v="7"/>
  </r>
  <r>
    <x v="1"/>
    <x v="0"/>
    <x v="1"/>
    <s v="Current Employees"/>
    <x v="0"/>
    <x v="3"/>
    <s v="STAFF-580"/>
    <n v="580"/>
    <x v="0"/>
    <s v="Sales Executive"/>
    <x v="1"/>
    <s v="Yes"/>
    <s v="Y"/>
    <n v="3"/>
    <n v="-2"/>
    <n v="0"/>
    <n v="46"/>
    <n v="0"/>
    <m/>
    <n v="0"/>
    <n v="1"/>
    <n v="1125"/>
    <n v="10"/>
    <s v="Bachelor's Degree"/>
    <n v="1"/>
    <n v="3"/>
    <n v="94"/>
    <n v="2"/>
    <n v="3"/>
    <n v="1"/>
    <n v="9071"/>
    <n v="11563"/>
    <n v="2"/>
    <n v="19"/>
    <n v="3"/>
    <n v="3"/>
    <n v="80"/>
    <n v="1"/>
    <x v="20"/>
    <n v="3"/>
    <n v="3"/>
    <n v="2"/>
    <n v="1"/>
    <n v="2"/>
  </r>
  <r>
    <x v="1"/>
    <x v="0"/>
    <x v="2"/>
    <s v="Current Employees"/>
    <x v="1"/>
    <x v="0"/>
    <s v="STAFF-581"/>
    <n v="581"/>
    <x v="1"/>
    <s v="Manufacturing Director"/>
    <x v="2"/>
    <s v="No"/>
    <s v="Y"/>
    <n v="6"/>
    <n v="-2"/>
    <n v="0"/>
    <n v="31"/>
    <n v="0"/>
    <m/>
    <n v="0"/>
    <n v="1"/>
    <n v="1274"/>
    <n v="9"/>
    <s v="High School"/>
    <n v="1"/>
    <n v="3"/>
    <n v="33"/>
    <n v="3"/>
    <n v="3"/>
    <n v="2"/>
    <n v="10648"/>
    <n v="14394"/>
    <n v="1"/>
    <n v="25"/>
    <n v="4"/>
    <n v="4"/>
    <n v="80"/>
    <n v="1"/>
    <x v="10"/>
    <n v="4"/>
    <n v="13"/>
    <n v="8"/>
    <n v="0"/>
    <n v="8"/>
  </r>
  <r>
    <x v="0"/>
    <x v="0"/>
    <x v="2"/>
    <s v="Ex-Employees"/>
    <x v="1"/>
    <x v="2"/>
    <s v="STAFF-582"/>
    <n v="582"/>
    <x v="1"/>
    <s v="Manager"/>
    <x v="1"/>
    <s v="Yes"/>
    <s v="Y"/>
    <n v="2"/>
    <n v="-2"/>
    <n v="0"/>
    <n v="33"/>
    <n v="1"/>
    <n v="1"/>
    <n v="1"/>
    <n v="0"/>
    <n v="1277"/>
    <n v="15"/>
    <s v="High School"/>
    <n v="1"/>
    <n v="2"/>
    <n v="56"/>
    <n v="3"/>
    <n v="3"/>
    <n v="3"/>
    <n v="13610"/>
    <n v="24619"/>
    <n v="7"/>
    <n v="12"/>
    <n v="3"/>
    <n v="4"/>
    <n v="80"/>
    <n v="0"/>
    <x v="20"/>
    <n v="4"/>
    <n v="7"/>
    <n v="6"/>
    <n v="7"/>
    <n v="7"/>
  </r>
  <r>
    <x v="0"/>
    <x v="0"/>
    <x v="2"/>
    <s v="Ex-Employees"/>
    <x v="1"/>
    <x v="2"/>
    <s v="STAFF-584"/>
    <n v="584"/>
    <x v="1"/>
    <s v="Laboratory Technician"/>
    <x v="2"/>
    <s v="No"/>
    <s v="Y"/>
    <n v="2"/>
    <n v="-2"/>
    <n v="0"/>
    <n v="33"/>
    <n v="1"/>
    <n v="1"/>
    <n v="1"/>
    <n v="0"/>
    <n v="587"/>
    <n v="10"/>
    <s v="High School"/>
    <n v="1"/>
    <n v="1"/>
    <n v="38"/>
    <n v="1"/>
    <n v="1"/>
    <n v="4"/>
    <n v="3408"/>
    <n v="6705"/>
    <n v="7"/>
    <n v="13"/>
    <n v="3"/>
    <n v="1"/>
    <n v="80"/>
    <n v="3"/>
    <x v="0"/>
    <n v="3"/>
    <n v="4"/>
    <n v="3"/>
    <n v="1"/>
    <n v="3"/>
  </r>
  <r>
    <x v="1"/>
    <x v="0"/>
    <x v="2"/>
    <s v="Current Employees"/>
    <x v="0"/>
    <x v="3"/>
    <s v="STAFF-585"/>
    <n v="585"/>
    <x v="1"/>
    <s v="Sales Representative"/>
    <x v="0"/>
    <s v="No"/>
    <s v="Y"/>
    <n v="3"/>
    <n v="-2"/>
    <n v="0"/>
    <n v="30"/>
    <n v="0"/>
    <m/>
    <n v="0"/>
    <n v="1"/>
    <n v="413"/>
    <n v="7"/>
    <s v="High School"/>
    <n v="1"/>
    <n v="4"/>
    <n v="57"/>
    <n v="3"/>
    <n v="1"/>
    <n v="1"/>
    <n v="2983"/>
    <n v="18398"/>
    <n v="0"/>
    <n v="14"/>
    <n v="3"/>
    <n v="1"/>
    <n v="80"/>
    <n v="0"/>
    <x v="21"/>
    <n v="3"/>
    <n v="3"/>
    <n v="2"/>
    <n v="1"/>
    <n v="2"/>
  </r>
  <r>
    <x v="1"/>
    <x v="0"/>
    <x v="0"/>
    <s v="Current Employees"/>
    <x v="1"/>
    <x v="0"/>
    <s v="STAFF-586"/>
    <n v="586"/>
    <x v="1"/>
    <s v="Healthcare Representative"/>
    <x v="1"/>
    <s v="Yes"/>
    <s v="Y"/>
    <n v="2"/>
    <n v="-2"/>
    <n v="0"/>
    <n v="35"/>
    <n v="0"/>
    <m/>
    <n v="0"/>
    <n v="1"/>
    <n v="1276"/>
    <n v="16"/>
    <s v="Bachelor's Degree"/>
    <n v="1"/>
    <n v="4"/>
    <n v="72"/>
    <n v="3"/>
    <n v="3"/>
    <n v="2"/>
    <n v="7632"/>
    <n v="14295"/>
    <n v="4"/>
    <n v="12"/>
    <n v="3"/>
    <n v="3"/>
    <n v="80"/>
    <n v="0"/>
    <x v="1"/>
    <n v="3"/>
    <n v="8"/>
    <n v="7"/>
    <n v="0"/>
    <n v="0"/>
  </r>
  <r>
    <x v="0"/>
    <x v="1"/>
    <x v="2"/>
    <s v="Ex-Employees"/>
    <x v="1"/>
    <x v="0"/>
    <s v="STAFF-587"/>
    <n v="587"/>
    <x v="1"/>
    <s v="Healthcare Representative"/>
    <x v="1"/>
    <s v="No"/>
    <s v="Y"/>
    <n v="2"/>
    <n v="-2"/>
    <n v="0"/>
    <n v="31"/>
    <n v="1"/>
    <n v="1"/>
    <n v="1"/>
    <n v="0"/>
    <n v="534"/>
    <n v="20"/>
    <s v="Bachelor's Degree"/>
    <n v="1"/>
    <n v="1"/>
    <n v="66"/>
    <n v="3"/>
    <n v="3"/>
    <n v="2"/>
    <n v="9824"/>
    <n v="22908"/>
    <n v="3"/>
    <n v="12"/>
    <n v="3"/>
    <n v="1"/>
    <n v="80"/>
    <n v="0"/>
    <x v="4"/>
    <n v="3"/>
    <n v="1"/>
    <n v="0"/>
    <n v="0"/>
    <n v="0"/>
  </r>
  <r>
    <x v="0"/>
    <x v="1"/>
    <x v="2"/>
    <s v="Ex-Employees"/>
    <x v="2"/>
    <x v="5"/>
    <s v="STAFF-590"/>
    <n v="590"/>
    <x v="0"/>
    <s v="Human Resources"/>
    <x v="2"/>
    <s v="Yes"/>
    <s v="Y"/>
    <n v="2"/>
    <n v="-2"/>
    <n v="0"/>
    <n v="34"/>
    <n v="1"/>
    <n v="1"/>
    <n v="1"/>
    <n v="0"/>
    <n v="988"/>
    <n v="23"/>
    <s v="Bachelor's Degree"/>
    <n v="1"/>
    <n v="2"/>
    <n v="43"/>
    <n v="3"/>
    <n v="3"/>
    <n v="3"/>
    <n v="9950"/>
    <n v="11533"/>
    <n v="9"/>
    <n v="15"/>
    <n v="3"/>
    <n v="3"/>
    <n v="80"/>
    <n v="3"/>
    <x v="27"/>
    <n v="3"/>
    <n v="3"/>
    <n v="2"/>
    <n v="0"/>
    <n v="2"/>
  </r>
  <r>
    <x v="1"/>
    <x v="1"/>
    <x v="0"/>
    <s v="Current Employees"/>
    <x v="1"/>
    <x v="1"/>
    <s v="STAFF-591"/>
    <n v="591"/>
    <x v="1"/>
    <s v="Laboratory Technician"/>
    <x v="1"/>
    <s v="No"/>
    <s v="Y"/>
    <n v="4"/>
    <n v="-2"/>
    <n v="0"/>
    <n v="42"/>
    <n v="0"/>
    <m/>
    <n v="0"/>
    <n v="1"/>
    <n v="1474"/>
    <n v="5"/>
    <s v="Associates Degree"/>
    <n v="1"/>
    <n v="2"/>
    <n v="97"/>
    <n v="3"/>
    <n v="1"/>
    <n v="3"/>
    <n v="2093"/>
    <n v="9260"/>
    <n v="4"/>
    <n v="17"/>
    <n v="3"/>
    <n v="4"/>
    <n v="80"/>
    <n v="1"/>
    <x v="0"/>
    <n v="3"/>
    <n v="2"/>
    <n v="2"/>
    <n v="2"/>
    <n v="0"/>
  </r>
  <r>
    <x v="1"/>
    <x v="2"/>
    <x v="0"/>
    <s v="Current Employees"/>
    <x v="0"/>
    <x v="2"/>
    <s v="STAFF-592"/>
    <n v="592"/>
    <x v="1"/>
    <s v="Sales Executive"/>
    <x v="0"/>
    <s v="No"/>
    <s v="Y"/>
    <n v="3"/>
    <n v="-2"/>
    <n v="0"/>
    <n v="36"/>
    <n v="0"/>
    <m/>
    <n v="0"/>
    <n v="1"/>
    <n v="635"/>
    <n v="10"/>
    <s v="Master's Degree"/>
    <n v="1"/>
    <n v="2"/>
    <n v="32"/>
    <n v="3"/>
    <n v="3"/>
    <n v="4"/>
    <n v="9980"/>
    <n v="15318"/>
    <n v="1"/>
    <n v="14"/>
    <n v="3"/>
    <n v="4"/>
    <n v="80"/>
    <n v="0"/>
    <x v="1"/>
    <n v="2"/>
    <n v="10"/>
    <n v="3"/>
    <n v="9"/>
    <n v="7"/>
  </r>
  <r>
    <x v="0"/>
    <x v="1"/>
    <x v="4"/>
    <s v="Ex-Employees"/>
    <x v="1"/>
    <x v="4"/>
    <s v="STAFF-593"/>
    <n v="593"/>
    <x v="1"/>
    <s v="Laboratory Technician"/>
    <x v="0"/>
    <s v="No"/>
    <s v="Y"/>
    <n v="3"/>
    <n v="-2"/>
    <n v="0"/>
    <n v="22"/>
    <n v="1"/>
    <n v="1"/>
    <n v="1"/>
    <n v="0"/>
    <n v="1368"/>
    <n v="4"/>
    <s v="High School"/>
    <n v="1"/>
    <n v="4"/>
    <n v="99"/>
    <n v="2"/>
    <n v="1"/>
    <n v="4"/>
    <n v="3894"/>
    <n v="9129"/>
    <n v="5"/>
    <n v="16"/>
    <n v="3"/>
    <n v="3"/>
    <n v="80"/>
    <n v="0"/>
    <x v="21"/>
    <n v="3"/>
    <n v="2"/>
    <n v="2"/>
    <n v="1"/>
    <n v="2"/>
  </r>
  <r>
    <x v="1"/>
    <x v="0"/>
    <x v="1"/>
    <s v="Current Employees"/>
    <x v="0"/>
    <x v="3"/>
    <s v="STAFF-595"/>
    <n v="595"/>
    <x v="0"/>
    <s v="Sales Executive"/>
    <x v="1"/>
    <s v="No"/>
    <s v="Y"/>
    <n v="2"/>
    <n v="-2"/>
    <n v="0"/>
    <n v="48"/>
    <n v="0"/>
    <m/>
    <n v="0"/>
    <n v="1"/>
    <n v="163"/>
    <n v="2"/>
    <s v="Doctoral Degree"/>
    <n v="1"/>
    <n v="2"/>
    <n v="37"/>
    <n v="3"/>
    <n v="2"/>
    <n v="1"/>
    <n v="4051"/>
    <n v="19658"/>
    <n v="2"/>
    <n v="14"/>
    <n v="3"/>
    <n v="1"/>
    <n v="80"/>
    <n v="1"/>
    <x v="19"/>
    <n v="3"/>
    <n v="9"/>
    <n v="7"/>
    <n v="6"/>
    <n v="7"/>
  </r>
  <r>
    <x v="1"/>
    <x v="0"/>
    <x v="3"/>
    <s v="Current Employees"/>
    <x v="0"/>
    <x v="0"/>
    <s v="STAFF-597"/>
    <n v="597"/>
    <x v="0"/>
    <s v="Manager"/>
    <x v="0"/>
    <s v="No"/>
    <s v="Y"/>
    <n v="2"/>
    <n v="-2"/>
    <n v="0"/>
    <n v="55"/>
    <n v="0"/>
    <m/>
    <n v="0"/>
    <n v="1"/>
    <n v="1117"/>
    <n v="18"/>
    <s v="Doctoral Degree"/>
    <n v="1"/>
    <n v="1"/>
    <n v="83"/>
    <n v="3"/>
    <n v="4"/>
    <n v="2"/>
    <n v="16835"/>
    <n v="9873"/>
    <n v="3"/>
    <n v="23"/>
    <n v="4"/>
    <n v="4"/>
    <n v="80"/>
    <n v="0"/>
    <x v="29"/>
    <n v="3"/>
    <n v="10"/>
    <n v="9"/>
    <n v="7"/>
    <n v="7"/>
  </r>
  <r>
    <x v="1"/>
    <x v="2"/>
    <x v="0"/>
    <s v="Current Employees"/>
    <x v="0"/>
    <x v="0"/>
    <s v="STAFF-599"/>
    <n v="599"/>
    <x v="1"/>
    <s v="Sales Executive"/>
    <x v="0"/>
    <s v="No"/>
    <s v="Y"/>
    <n v="3"/>
    <n v="-2"/>
    <n v="0"/>
    <n v="41"/>
    <n v="0"/>
    <m/>
    <n v="0"/>
    <n v="1"/>
    <n v="267"/>
    <n v="10"/>
    <s v="Associates Degree"/>
    <n v="1"/>
    <n v="4"/>
    <n v="56"/>
    <n v="3"/>
    <n v="2"/>
    <n v="2"/>
    <n v="6230"/>
    <n v="13430"/>
    <n v="7"/>
    <n v="14"/>
    <n v="3"/>
    <n v="4"/>
    <n v="80"/>
    <n v="0"/>
    <x v="28"/>
    <n v="3"/>
    <n v="14"/>
    <n v="3"/>
    <n v="1"/>
    <n v="10"/>
  </r>
  <r>
    <x v="1"/>
    <x v="0"/>
    <x v="0"/>
    <s v="Current Employees"/>
    <x v="0"/>
    <x v="3"/>
    <s v="STAFF-600"/>
    <n v="600"/>
    <x v="1"/>
    <s v="Sales Executive"/>
    <x v="1"/>
    <s v="No"/>
    <s v="Y"/>
    <n v="2"/>
    <n v="-2"/>
    <n v="0"/>
    <n v="35"/>
    <n v="0"/>
    <m/>
    <n v="0"/>
    <n v="1"/>
    <n v="619"/>
    <n v="1"/>
    <s v="Bachelor's Degree"/>
    <n v="1"/>
    <n v="2"/>
    <n v="85"/>
    <n v="3"/>
    <n v="2"/>
    <n v="1"/>
    <n v="4717"/>
    <n v="18659"/>
    <n v="9"/>
    <n v="11"/>
    <n v="3"/>
    <n v="3"/>
    <n v="80"/>
    <n v="0"/>
    <x v="20"/>
    <n v="3"/>
    <n v="11"/>
    <n v="9"/>
    <n v="6"/>
    <n v="9"/>
  </r>
  <r>
    <x v="1"/>
    <x v="0"/>
    <x v="0"/>
    <s v="Current Employees"/>
    <x v="1"/>
    <x v="0"/>
    <s v="STAFF-601"/>
    <n v="601"/>
    <x v="0"/>
    <s v="Manufacturing Director"/>
    <x v="0"/>
    <s v="No"/>
    <s v="Y"/>
    <n v="3"/>
    <n v="-2"/>
    <n v="0"/>
    <n v="40"/>
    <n v="0"/>
    <m/>
    <n v="0"/>
    <n v="1"/>
    <n v="302"/>
    <n v="6"/>
    <s v="Bachelor's Degree"/>
    <n v="1"/>
    <n v="2"/>
    <n v="75"/>
    <n v="3"/>
    <n v="4"/>
    <n v="2"/>
    <n v="13237"/>
    <n v="20364"/>
    <n v="7"/>
    <n v="15"/>
    <n v="3"/>
    <n v="3"/>
    <n v="80"/>
    <n v="0"/>
    <x v="14"/>
    <n v="3"/>
    <n v="20"/>
    <n v="6"/>
    <n v="5"/>
    <n v="13"/>
  </r>
  <r>
    <x v="1"/>
    <x v="1"/>
    <x v="0"/>
    <s v="Current Employees"/>
    <x v="1"/>
    <x v="0"/>
    <s v="STAFF-602"/>
    <n v="602"/>
    <x v="0"/>
    <s v="Laboratory Technician"/>
    <x v="1"/>
    <s v="No"/>
    <s v="Y"/>
    <n v="3"/>
    <n v="-2"/>
    <n v="0"/>
    <n v="39"/>
    <n v="0"/>
    <m/>
    <n v="0"/>
    <n v="1"/>
    <n v="443"/>
    <n v="8"/>
    <s v="High School"/>
    <n v="1"/>
    <n v="3"/>
    <n v="48"/>
    <n v="3"/>
    <n v="1"/>
    <n v="2"/>
    <n v="3755"/>
    <n v="17872"/>
    <n v="1"/>
    <n v="11"/>
    <n v="3"/>
    <n v="1"/>
    <n v="80"/>
    <n v="1"/>
    <x v="0"/>
    <n v="3"/>
    <n v="8"/>
    <n v="3"/>
    <n v="0"/>
    <n v="7"/>
  </r>
  <r>
    <x v="1"/>
    <x v="0"/>
    <x v="2"/>
    <s v="Current Employees"/>
    <x v="0"/>
    <x v="0"/>
    <s v="STAFF-604"/>
    <n v="604"/>
    <x v="1"/>
    <s v="Sales Executive"/>
    <x v="0"/>
    <s v="Yes"/>
    <s v="Y"/>
    <n v="2"/>
    <n v="-2"/>
    <n v="0"/>
    <n v="31"/>
    <n v="0"/>
    <m/>
    <n v="0"/>
    <n v="1"/>
    <n v="828"/>
    <n v="2"/>
    <s v="High School"/>
    <n v="1"/>
    <n v="2"/>
    <n v="77"/>
    <n v="3"/>
    <n v="2"/>
    <n v="2"/>
    <n v="6582"/>
    <n v="8346"/>
    <n v="4"/>
    <n v="13"/>
    <n v="3"/>
    <n v="3"/>
    <n v="80"/>
    <n v="0"/>
    <x v="1"/>
    <n v="4"/>
    <n v="6"/>
    <n v="5"/>
    <n v="0"/>
    <n v="5"/>
  </r>
  <r>
    <x v="1"/>
    <x v="0"/>
    <x v="0"/>
    <s v="Current Employees"/>
    <x v="1"/>
    <x v="2"/>
    <s v="STAFF-605"/>
    <n v="605"/>
    <x v="1"/>
    <s v="Manufacturing Director"/>
    <x v="1"/>
    <s v="Yes"/>
    <s v="Y"/>
    <n v="5"/>
    <n v="-2"/>
    <n v="0"/>
    <n v="42"/>
    <n v="0"/>
    <m/>
    <n v="0"/>
    <n v="1"/>
    <n v="319"/>
    <n v="24"/>
    <s v="Bachelor's Degree"/>
    <n v="1"/>
    <n v="4"/>
    <n v="56"/>
    <n v="3"/>
    <n v="3"/>
    <n v="3"/>
    <n v="7406"/>
    <n v="6950"/>
    <n v="1"/>
    <n v="21"/>
    <n v="4"/>
    <n v="4"/>
    <n v="80"/>
    <n v="1"/>
    <x v="1"/>
    <n v="2"/>
    <n v="10"/>
    <n v="9"/>
    <n v="5"/>
    <n v="8"/>
  </r>
  <r>
    <x v="1"/>
    <x v="0"/>
    <x v="1"/>
    <s v="Current Employees"/>
    <x v="0"/>
    <x v="1"/>
    <s v="STAFF-606"/>
    <n v="606"/>
    <x v="1"/>
    <s v="Sales Executive"/>
    <x v="1"/>
    <s v="No"/>
    <s v="Y"/>
    <n v="3"/>
    <n v="-2"/>
    <n v="0"/>
    <n v="45"/>
    <n v="0"/>
    <m/>
    <n v="0"/>
    <n v="1"/>
    <n v="561"/>
    <n v="2"/>
    <s v="Bachelor's Degree"/>
    <n v="1"/>
    <n v="4"/>
    <n v="61"/>
    <n v="3"/>
    <n v="2"/>
    <n v="3"/>
    <n v="4805"/>
    <n v="16177"/>
    <n v="0"/>
    <n v="19"/>
    <n v="3"/>
    <n v="2"/>
    <n v="80"/>
    <n v="1"/>
    <x v="15"/>
    <n v="4"/>
    <n v="8"/>
    <n v="7"/>
    <n v="3"/>
    <n v="7"/>
  </r>
  <r>
    <x v="0"/>
    <x v="1"/>
    <x v="2"/>
    <s v="Ex-Employees"/>
    <x v="2"/>
    <x v="0"/>
    <s v="STAFF-608"/>
    <n v="608"/>
    <x v="0"/>
    <s v="Human Resources"/>
    <x v="2"/>
    <s v="Yes"/>
    <s v="Y"/>
    <n v="2"/>
    <n v="-2"/>
    <n v="0"/>
    <n v="26"/>
    <n v="1"/>
    <n v="1"/>
    <n v="1"/>
    <n v="0"/>
    <n v="426"/>
    <n v="17"/>
    <s v="Master's Degree"/>
    <n v="1"/>
    <n v="2"/>
    <n v="58"/>
    <n v="3"/>
    <n v="1"/>
    <n v="2"/>
    <n v="2741"/>
    <n v="22808"/>
    <n v="0"/>
    <n v="11"/>
    <n v="3"/>
    <n v="2"/>
    <n v="80"/>
    <n v="1"/>
    <x v="0"/>
    <n v="2"/>
    <n v="7"/>
    <n v="7"/>
    <n v="1"/>
    <n v="0"/>
  </r>
  <r>
    <x v="1"/>
    <x v="0"/>
    <x v="2"/>
    <s v="Current Employees"/>
    <x v="1"/>
    <x v="4"/>
    <s v="STAFF-611"/>
    <n v="611"/>
    <x v="1"/>
    <s v="Manufacturing Director"/>
    <x v="2"/>
    <s v="No"/>
    <s v="Y"/>
    <n v="2"/>
    <n v="-2"/>
    <n v="0"/>
    <n v="29"/>
    <n v="0"/>
    <m/>
    <n v="0"/>
    <n v="1"/>
    <n v="232"/>
    <n v="19"/>
    <s v="Bachelor's Degree"/>
    <n v="1"/>
    <n v="4"/>
    <n v="34"/>
    <n v="3"/>
    <n v="2"/>
    <n v="4"/>
    <n v="4262"/>
    <n v="22645"/>
    <n v="4"/>
    <n v="12"/>
    <n v="3"/>
    <n v="2"/>
    <n v="80"/>
    <n v="2"/>
    <x v="0"/>
    <n v="4"/>
    <n v="3"/>
    <n v="2"/>
    <n v="1"/>
    <n v="2"/>
  </r>
  <r>
    <x v="1"/>
    <x v="0"/>
    <x v="2"/>
    <s v="Current Employees"/>
    <x v="1"/>
    <x v="2"/>
    <s v="STAFF-612"/>
    <n v="612"/>
    <x v="0"/>
    <s v="Research Director"/>
    <x v="2"/>
    <s v="No"/>
    <s v="Y"/>
    <n v="2"/>
    <n v="-2"/>
    <n v="0"/>
    <n v="33"/>
    <n v="0"/>
    <m/>
    <n v="0"/>
    <n v="1"/>
    <n v="922"/>
    <n v="1"/>
    <s v="Doctoral Degree"/>
    <n v="1"/>
    <n v="1"/>
    <n v="95"/>
    <n v="4"/>
    <n v="4"/>
    <n v="3"/>
    <n v="16184"/>
    <n v="22578"/>
    <n v="4"/>
    <n v="19"/>
    <n v="3"/>
    <n v="3"/>
    <n v="80"/>
    <n v="1"/>
    <x v="1"/>
    <n v="3"/>
    <n v="6"/>
    <n v="1"/>
    <n v="0"/>
    <n v="5"/>
  </r>
  <r>
    <x v="1"/>
    <x v="0"/>
    <x v="2"/>
    <s v="Current Employees"/>
    <x v="0"/>
    <x v="0"/>
    <s v="STAFF-613"/>
    <n v="613"/>
    <x v="1"/>
    <s v="Manager"/>
    <x v="2"/>
    <s v="No"/>
    <s v="Y"/>
    <n v="3"/>
    <n v="-2"/>
    <n v="0"/>
    <n v="31"/>
    <n v="0"/>
    <m/>
    <n v="0"/>
    <n v="1"/>
    <n v="688"/>
    <n v="7"/>
    <s v="Bachelor's Degree"/>
    <n v="1"/>
    <n v="3"/>
    <n v="44"/>
    <n v="2"/>
    <n v="3"/>
    <n v="2"/>
    <n v="11557"/>
    <n v="25291"/>
    <n v="9"/>
    <n v="21"/>
    <n v="4"/>
    <n v="3"/>
    <n v="80"/>
    <n v="1"/>
    <x v="1"/>
    <n v="2"/>
    <n v="5"/>
    <n v="4"/>
    <n v="0"/>
    <n v="1"/>
  </r>
  <r>
    <x v="0"/>
    <x v="1"/>
    <x v="4"/>
    <s v="Ex-Employees"/>
    <x v="0"/>
    <x v="3"/>
    <s v="STAFF-614"/>
    <n v="614"/>
    <x v="1"/>
    <s v="Sales Representative"/>
    <x v="0"/>
    <s v="Yes"/>
    <s v="Y"/>
    <n v="3"/>
    <n v="-2"/>
    <n v="0"/>
    <n v="18"/>
    <n v="1"/>
    <n v="1"/>
    <n v="1"/>
    <n v="0"/>
    <n v="1306"/>
    <n v="5"/>
    <s v="Bachelor's Degree"/>
    <n v="1"/>
    <n v="2"/>
    <n v="69"/>
    <n v="3"/>
    <n v="1"/>
    <n v="1"/>
    <n v="1878"/>
    <n v="8059"/>
    <n v="1"/>
    <n v="14"/>
    <n v="3"/>
    <n v="4"/>
    <n v="80"/>
    <n v="0"/>
    <x v="11"/>
    <n v="3"/>
    <n v="0"/>
    <n v="0"/>
    <n v="0"/>
    <n v="0"/>
  </r>
  <r>
    <x v="1"/>
    <x v="2"/>
    <x v="0"/>
    <s v="Current Employees"/>
    <x v="0"/>
    <x v="1"/>
    <s v="STAFF-615"/>
    <n v="615"/>
    <x v="1"/>
    <s v="Sales Executive"/>
    <x v="2"/>
    <s v="No"/>
    <s v="Y"/>
    <n v="2"/>
    <n v="-2"/>
    <n v="0"/>
    <n v="40"/>
    <n v="0"/>
    <m/>
    <n v="0"/>
    <n v="1"/>
    <n v="1094"/>
    <n v="28"/>
    <s v="Bachelor's Degree"/>
    <n v="1"/>
    <n v="3"/>
    <n v="58"/>
    <n v="1"/>
    <n v="3"/>
    <n v="3"/>
    <n v="10932"/>
    <n v="11373"/>
    <n v="3"/>
    <n v="15"/>
    <n v="3"/>
    <n v="3"/>
    <n v="80"/>
    <n v="1"/>
    <x v="26"/>
    <n v="3"/>
    <n v="1"/>
    <n v="0"/>
    <n v="0"/>
    <n v="1"/>
  </r>
  <r>
    <x v="1"/>
    <x v="2"/>
    <x v="0"/>
    <s v="Current Employees"/>
    <x v="1"/>
    <x v="1"/>
    <s v="STAFF-616"/>
    <n v="616"/>
    <x v="0"/>
    <s v="Healthcare Representative"/>
    <x v="0"/>
    <s v="Yes"/>
    <s v="Y"/>
    <n v="3"/>
    <n v="-2"/>
    <n v="0"/>
    <n v="41"/>
    <n v="0"/>
    <m/>
    <n v="0"/>
    <n v="1"/>
    <n v="509"/>
    <n v="2"/>
    <s v="Master's Degree"/>
    <n v="1"/>
    <n v="1"/>
    <n v="62"/>
    <n v="2"/>
    <n v="2"/>
    <n v="3"/>
    <n v="6811"/>
    <n v="2112"/>
    <n v="2"/>
    <n v="17"/>
    <n v="3"/>
    <n v="1"/>
    <n v="80"/>
    <n v="0"/>
    <x v="1"/>
    <n v="3"/>
    <n v="8"/>
    <n v="7"/>
    <n v="0"/>
    <n v="7"/>
  </r>
  <r>
    <x v="1"/>
    <x v="0"/>
    <x v="2"/>
    <s v="Current Employees"/>
    <x v="0"/>
    <x v="2"/>
    <s v="STAFF-618"/>
    <n v="618"/>
    <x v="1"/>
    <s v="Sales Executive"/>
    <x v="2"/>
    <s v="No"/>
    <s v="Y"/>
    <n v="5"/>
    <n v="-2"/>
    <n v="0"/>
    <n v="26"/>
    <n v="0"/>
    <m/>
    <n v="0"/>
    <n v="1"/>
    <n v="775"/>
    <n v="29"/>
    <s v="Associates Degree"/>
    <n v="1"/>
    <n v="1"/>
    <n v="45"/>
    <n v="3"/>
    <n v="2"/>
    <n v="3"/>
    <n v="4306"/>
    <n v="4267"/>
    <n v="5"/>
    <n v="12"/>
    <n v="3"/>
    <n v="1"/>
    <n v="80"/>
    <n v="2"/>
    <x v="0"/>
    <n v="3"/>
    <n v="0"/>
    <n v="0"/>
    <n v="0"/>
    <n v="0"/>
  </r>
  <r>
    <x v="1"/>
    <x v="0"/>
    <x v="0"/>
    <s v="Current Employees"/>
    <x v="0"/>
    <x v="2"/>
    <s v="STAFF-620"/>
    <n v="620"/>
    <x v="0"/>
    <s v="Sales Executive"/>
    <x v="0"/>
    <s v="No"/>
    <s v="Y"/>
    <n v="3"/>
    <n v="-2"/>
    <n v="0"/>
    <n v="35"/>
    <n v="0"/>
    <m/>
    <n v="0"/>
    <n v="1"/>
    <n v="195"/>
    <n v="1"/>
    <s v="Bachelor's Degree"/>
    <n v="1"/>
    <n v="1"/>
    <n v="80"/>
    <n v="3"/>
    <n v="2"/>
    <n v="3"/>
    <n v="4859"/>
    <n v="6698"/>
    <n v="1"/>
    <n v="16"/>
    <n v="3"/>
    <n v="4"/>
    <n v="80"/>
    <n v="0"/>
    <x v="7"/>
    <n v="3"/>
    <n v="5"/>
    <n v="4"/>
    <n v="0"/>
    <n v="3"/>
  </r>
  <r>
    <x v="1"/>
    <x v="0"/>
    <x v="2"/>
    <s v="Current Employees"/>
    <x v="0"/>
    <x v="0"/>
    <s v="STAFF-621"/>
    <n v="621"/>
    <x v="1"/>
    <s v="Sales Executive"/>
    <x v="0"/>
    <s v="No"/>
    <s v="Y"/>
    <n v="3"/>
    <n v="-2"/>
    <n v="0"/>
    <n v="34"/>
    <n v="0"/>
    <m/>
    <n v="0"/>
    <n v="1"/>
    <n v="258"/>
    <n v="21"/>
    <s v="Master's Degree"/>
    <n v="1"/>
    <n v="4"/>
    <n v="74"/>
    <n v="4"/>
    <n v="2"/>
    <n v="2"/>
    <n v="5337"/>
    <n v="19921"/>
    <n v="1"/>
    <n v="12"/>
    <n v="3"/>
    <n v="4"/>
    <n v="80"/>
    <n v="0"/>
    <x v="1"/>
    <n v="3"/>
    <n v="10"/>
    <n v="7"/>
    <n v="5"/>
    <n v="7"/>
  </r>
  <r>
    <x v="0"/>
    <x v="0"/>
    <x v="2"/>
    <s v="Ex-Employees"/>
    <x v="1"/>
    <x v="4"/>
    <s v="STAFF-622"/>
    <n v="622"/>
    <x v="1"/>
    <s v="Laboratory Technician"/>
    <x v="0"/>
    <s v="Yes"/>
    <s v="Y"/>
    <n v="3"/>
    <n v="-2"/>
    <n v="0"/>
    <n v="26"/>
    <n v="1"/>
    <n v="1"/>
    <n v="1"/>
    <n v="0"/>
    <n v="471"/>
    <n v="24"/>
    <s v="Bachelor's Degree"/>
    <n v="1"/>
    <n v="4"/>
    <n v="66"/>
    <n v="1"/>
    <n v="1"/>
    <n v="4"/>
    <n v="2340"/>
    <n v="23213"/>
    <n v="1"/>
    <n v="18"/>
    <n v="3"/>
    <n v="2"/>
    <n v="80"/>
    <n v="0"/>
    <x v="5"/>
    <n v="1"/>
    <n v="1"/>
    <n v="0"/>
    <n v="0"/>
    <n v="0"/>
  </r>
  <r>
    <x v="1"/>
    <x v="0"/>
    <x v="0"/>
    <s v="Current Employees"/>
    <x v="1"/>
    <x v="4"/>
    <s v="STAFF-623"/>
    <n v="623"/>
    <x v="0"/>
    <s v="Manufacturing Director"/>
    <x v="0"/>
    <s v="No"/>
    <s v="Y"/>
    <n v="3"/>
    <n v="-2"/>
    <n v="0"/>
    <n v="37"/>
    <n v="0"/>
    <m/>
    <n v="0"/>
    <n v="1"/>
    <n v="799"/>
    <n v="1"/>
    <s v="Bachelor's Degree"/>
    <n v="1"/>
    <n v="4"/>
    <n v="59"/>
    <n v="3"/>
    <n v="3"/>
    <n v="4"/>
    <n v="7491"/>
    <n v="23848"/>
    <n v="4"/>
    <n v="17"/>
    <n v="3"/>
    <n v="4"/>
    <n v="80"/>
    <n v="0"/>
    <x v="4"/>
    <n v="4"/>
    <n v="6"/>
    <n v="5"/>
    <n v="1"/>
    <n v="2"/>
  </r>
  <r>
    <x v="1"/>
    <x v="1"/>
    <x v="1"/>
    <s v="Current Employees"/>
    <x v="1"/>
    <x v="2"/>
    <s v="STAFF-624"/>
    <n v="624"/>
    <x v="0"/>
    <s v="Healthcare Representative"/>
    <x v="1"/>
    <s v="No"/>
    <s v="Y"/>
    <n v="3"/>
    <n v="-2"/>
    <n v="0"/>
    <n v="46"/>
    <n v="0"/>
    <m/>
    <n v="0"/>
    <n v="1"/>
    <n v="1034"/>
    <n v="18"/>
    <s v="High School"/>
    <n v="1"/>
    <n v="1"/>
    <n v="86"/>
    <n v="3"/>
    <n v="3"/>
    <n v="3"/>
    <n v="10527"/>
    <n v="8984"/>
    <n v="5"/>
    <n v="11"/>
    <n v="3"/>
    <n v="4"/>
    <n v="80"/>
    <n v="0"/>
    <x v="23"/>
    <n v="2"/>
    <n v="2"/>
    <n v="2"/>
    <n v="1"/>
    <n v="2"/>
  </r>
  <r>
    <x v="1"/>
    <x v="0"/>
    <x v="0"/>
    <s v="Current Employees"/>
    <x v="0"/>
    <x v="0"/>
    <s v="STAFF-625"/>
    <n v="625"/>
    <x v="0"/>
    <s v="Manager"/>
    <x v="1"/>
    <s v="No"/>
    <s v="Y"/>
    <n v="2"/>
    <n v="-2"/>
    <n v="0"/>
    <n v="41"/>
    <n v="0"/>
    <m/>
    <n v="0"/>
    <n v="1"/>
    <n v="1276"/>
    <n v="2"/>
    <s v="Doctoral Degree"/>
    <n v="1"/>
    <n v="2"/>
    <n v="91"/>
    <n v="3"/>
    <n v="4"/>
    <n v="2"/>
    <n v="16595"/>
    <n v="5626"/>
    <n v="7"/>
    <n v="16"/>
    <n v="3"/>
    <n v="2"/>
    <n v="80"/>
    <n v="1"/>
    <x v="14"/>
    <n v="3"/>
    <n v="18"/>
    <n v="16"/>
    <n v="11"/>
    <n v="8"/>
  </r>
  <r>
    <x v="1"/>
    <x v="2"/>
    <x v="0"/>
    <s v="Current Employees"/>
    <x v="0"/>
    <x v="2"/>
    <s v="STAFF-626"/>
    <n v="626"/>
    <x v="1"/>
    <s v="Sales Executive"/>
    <x v="2"/>
    <s v="No"/>
    <s v="Y"/>
    <n v="6"/>
    <n v="-2"/>
    <n v="0"/>
    <n v="37"/>
    <n v="0"/>
    <m/>
    <n v="0"/>
    <n v="1"/>
    <n v="142"/>
    <n v="9"/>
    <s v="Master's Degree"/>
    <n v="1"/>
    <n v="1"/>
    <n v="69"/>
    <n v="3"/>
    <n v="3"/>
    <n v="3"/>
    <n v="8834"/>
    <n v="24666"/>
    <n v="1"/>
    <n v="13"/>
    <n v="3"/>
    <n v="4"/>
    <n v="80"/>
    <n v="1"/>
    <x v="15"/>
    <n v="3"/>
    <n v="9"/>
    <n v="5"/>
    <n v="7"/>
    <n v="7"/>
  </r>
  <r>
    <x v="1"/>
    <x v="0"/>
    <x v="1"/>
    <s v="Current Employees"/>
    <x v="1"/>
    <x v="4"/>
    <s v="STAFF-630"/>
    <n v="630"/>
    <x v="1"/>
    <s v="Research Scientist"/>
    <x v="2"/>
    <s v="Yes"/>
    <s v="Y"/>
    <n v="3"/>
    <n v="-2"/>
    <n v="0"/>
    <n v="52"/>
    <n v="0"/>
    <m/>
    <n v="0"/>
    <n v="1"/>
    <n v="956"/>
    <n v="6"/>
    <s v="Associates Degree"/>
    <n v="1"/>
    <n v="4"/>
    <n v="78"/>
    <n v="3"/>
    <n v="2"/>
    <n v="4"/>
    <n v="5577"/>
    <n v="22087"/>
    <n v="3"/>
    <n v="12"/>
    <n v="3"/>
    <n v="2"/>
    <n v="80"/>
    <n v="2"/>
    <x v="33"/>
    <n v="3"/>
    <n v="10"/>
    <n v="9"/>
    <n v="6"/>
    <n v="9"/>
  </r>
  <r>
    <x v="0"/>
    <x v="2"/>
    <x v="2"/>
    <s v="Ex-Employees"/>
    <x v="0"/>
    <x v="1"/>
    <s v="STAFF-631"/>
    <n v="631"/>
    <x v="1"/>
    <s v="Sales Executive"/>
    <x v="1"/>
    <s v="No"/>
    <s v="Y"/>
    <n v="2"/>
    <n v="-2"/>
    <n v="0"/>
    <n v="32"/>
    <n v="1"/>
    <n v="1"/>
    <n v="1"/>
    <n v="0"/>
    <n v="1474"/>
    <n v="11"/>
    <s v="Master's Degree"/>
    <n v="1"/>
    <n v="4"/>
    <n v="60"/>
    <n v="4"/>
    <n v="2"/>
    <n v="3"/>
    <n v="4707"/>
    <n v="23914"/>
    <n v="8"/>
    <n v="12"/>
    <n v="3"/>
    <n v="4"/>
    <n v="80"/>
    <n v="0"/>
    <x v="3"/>
    <n v="3"/>
    <n v="4"/>
    <n v="2"/>
    <n v="1"/>
    <n v="2"/>
  </r>
  <r>
    <x v="1"/>
    <x v="1"/>
    <x v="4"/>
    <s v="Current Employees"/>
    <x v="0"/>
    <x v="2"/>
    <s v="STAFF-632"/>
    <n v="632"/>
    <x v="1"/>
    <s v="Sales Representative"/>
    <x v="1"/>
    <s v="No"/>
    <s v="Y"/>
    <n v="3"/>
    <n v="-2"/>
    <n v="0"/>
    <n v="24"/>
    <n v="0"/>
    <m/>
    <n v="0"/>
    <n v="1"/>
    <n v="535"/>
    <n v="24"/>
    <s v="Bachelor's Degree"/>
    <n v="1"/>
    <n v="4"/>
    <n v="38"/>
    <n v="3"/>
    <n v="1"/>
    <n v="4"/>
    <n v="2400"/>
    <n v="5530"/>
    <n v="0"/>
    <n v="13"/>
    <n v="3"/>
    <n v="3"/>
    <n v="80"/>
    <n v="2"/>
    <x v="8"/>
    <n v="3"/>
    <n v="2"/>
    <n v="2"/>
    <n v="2"/>
    <n v="1"/>
  </r>
  <r>
    <x v="1"/>
    <x v="0"/>
    <x v="0"/>
    <s v="Current Employees"/>
    <x v="1"/>
    <x v="2"/>
    <s v="STAFF-634"/>
    <n v="634"/>
    <x v="0"/>
    <s v="Healthcare Representative"/>
    <x v="1"/>
    <s v="No"/>
    <s v="Y"/>
    <n v="4"/>
    <n v="-2"/>
    <n v="0"/>
    <n v="38"/>
    <n v="0"/>
    <m/>
    <n v="0"/>
    <n v="1"/>
    <n v="1495"/>
    <n v="10"/>
    <s v="Bachelor's Degree"/>
    <n v="1"/>
    <n v="3"/>
    <n v="76"/>
    <n v="3"/>
    <n v="2"/>
    <n v="3"/>
    <n v="9824"/>
    <n v="22174"/>
    <n v="3"/>
    <n v="19"/>
    <n v="3"/>
    <n v="3"/>
    <n v="80"/>
    <n v="1"/>
    <x v="33"/>
    <n v="3"/>
    <n v="1"/>
    <n v="0"/>
    <n v="0"/>
    <n v="0"/>
  </r>
  <r>
    <x v="1"/>
    <x v="0"/>
    <x v="0"/>
    <s v="Current Employees"/>
    <x v="1"/>
    <x v="0"/>
    <s v="STAFF-635"/>
    <n v="635"/>
    <x v="0"/>
    <s v="Manufacturing Director"/>
    <x v="1"/>
    <s v="No"/>
    <s v="Y"/>
    <n v="2"/>
    <n v="-2"/>
    <n v="0"/>
    <n v="37"/>
    <n v="0"/>
    <m/>
    <n v="0"/>
    <n v="1"/>
    <n v="446"/>
    <n v="1"/>
    <s v="Master's Degree"/>
    <n v="1"/>
    <n v="2"/>
    <n v="65"/>
    <n v="3"/>
    <n v="2"/>
    <n v="2"/>
    <n v="6447"/>
    <n v="15701"/>
    <n v="6"/>
    <n v="12"/>
    <n v="3"/>
    <n v="2"/>
    <n v="80"/>
    <n v="1"/>
    <x v="0"/>
    <n v="2"/>
    <n v="6"/>
    <n v="5"/>
    <n v="4"/>
    <n v="3"/>
  </r>
  <r>
    <x v="1"/>
    <x v="0"/>
    <x v="1"/>
    <s v="Current Employees"/>
    <x v="1"/>
    <x v="0"/>
    <s v="STAFF-638"/>
    <n v="638"/>
    <x v="1"/>
    <s v="Research Director"/>
    <x v="2"/>
    <s v="Yes"/>
    <s v="Y"/>
    <n v="5"/>
    <n v="-2"/>
    <n v="0"/>
    <n v="49"/>
    <n v="0"/>
    <m/>
    <n v="0"/>
    <n v="1"/>
    <n v="1245"/>
    <n v="18"/>
    <s v="Master's Degree"/>
    <n v="1"/>
    <n v="4"/>
    <n v="58"/>
    <n v="2"/>
    <n v="5"/>
    <n v="2"/>
    <n v="19502"/>
    <n v="2125"/>
    <n v="1"/>
    <n v="17"/>
    <n v="3"/>
    <n v="3"/>
    <n v="80"/>
    <n v="1"/>
    <x v="9"/>
    <n v="3"/>
    <n v="31"/>
    <n v="9"/>
    <n v="0"/>
    <n v="9"/>
  </r>
  <r>
    <x v="1"/>
    <x v="0"/>
    <x v="4"/>
    <s v="Current Employees"/>
    <x v="1"/>
    <x v="2"/>
    <s v="STAFF-639"/>
    <n v="639"/>
    <x v="1"/>
    <s v="Research Scientist"/>
    <x v="1"/>
    <s v="Yes"/>
    <s v="Y"/>
    <n v="3"/>
    <n v="-2"/>
    <n v="0"/>
    <n v="24"/>
    <n v="0"/>
    <m/>
    <n v="0"/>
    <n v="1"/>
    <n v="691"/>
    <n v="23"/>
    <s v="Bachelor's Degree"/>
    <n v="1"/>
    <n v="2"/>
    <n v="89"/>
    <n v="4"/>
    <n v="1"/>
    <n v="4"/>
    <n v="2725"/>
    <n v="21630"/>
    <n v="1"/>
    <n v="11"/>
    <n v="3"/>
    <n v="2"/>
    <n v="80"/>
    <n v="2"/>
    <x v="3"/>
    <n v="3"/>
    <n v="6"/>
    <n v="5"/>
    <n v="1"/>
    <n v="4"/>
  </r>
  <r>
    <x v="1"/>
    <x v="0"/>
    <x v="2"/>
    <s v="Current Employees"/>
    <x v="0"/>
    <x v="3"/>
    <s v="STAFF-641"/>
    <n v="641"/>
    <x v="1"/>
    <s v="Sales Executive"/>
    <x v="1"/>
    <s v="No"/>
    <s v="Y"/>
    <n v="5"/>
    <n v="-2"/>
    <n v="0"/>
    <n v="26"/>
    <n v="0"/>
    <m/>
    <n v="0"/>
    <n v="1"/>
    <n v="703"/>
    <n v="28"/>
    <s v="Associates Degree"/>
    <n v="1"/>
    <n v="1"/>
    <n v="66"/>
    <n v="3"/>
    <n v="2"/>
    <n v="1"/>
    <n v="6272"/>
    <n v="7428"/>
    <n v="1"/>
    <n v="20"/>
    <n v="4"/>
    <n v="4"/>
    <n v="80"/>
    <n v="2"/>
    <x v="3"/>
    <n v="4"/>
    <n v="5"/>
    <n v="3"/>
    <n v="1"/>
    <n v="4"/>
  </r>
  <r>
    <x v="1"/>
    <x v="0"/>
    <x v="4"/>
    <s v="Current Employees"/>
    <x v="1"/>
    <x v="1"/>
    <s v="STAFF-643"/>
    <n v="643"/>
    <x v="1"/>
    <s v="Laboratory Technician"/>
    <x v="1"/>
    <s v="No"/>
    <s v="Y"/>
    <n v="2"/>
    <n v="-2"/>
    <n v="0"/>
    <n v="24"/>
    <n v="0"/>
    <m/>
    <n v="0"/>
    <n v="1"/>
    <n v="823"/>
    <n v="17"/>
    <s v="Associates Degree"/>
    <n v="1"/>
    <n v="4"/>
    <n v="94"/>
    <n v="2"/>
    <n v="1"/>
    <n v="3"/>
    <n v="2127"/>
    <n v="9100"/>
    <n v="1"/>
    <n v="21"/>
    <n v="4"/>
    <n v="4"/>
    <n v="80"/>
    <n v="1"/>
    <x v="5"/>
    <n v="3"/>
    <n v="1"/>
    <n v="0"/>
    <n v="0"/>
    <n v="0"/>
  </r>
  <r>
    <x v="1"/>
    <x v="1"/>
    <x v="1"/>
    <s v="Current Employees"/>
    <x v="2"/>
    <x v="2"/>
    <s v="STAFF-644"/>
    <n v="644"/>
    <x v="1"/>
    <s v="Manager"/>
    <x v="1"/>
    <s v="No"/>
    <s v="Y"/>
    <n v="2"/>
    <n v="-2"/>
    <n v="0"/>
    <n v="50"/>
    <n v="0"/>
    <m/>
    <n v="0"/>
    <n v="1"/>
    <n v="1246"/>
    <n v="3"/>
    <s v="Bachelor's Degree"/>
    <n v="1"/>
    <n v="1"/>
    <n v="99"/>
    <n v="3"/>
    <n v="5"/>
    <n v="3"/>
    <n v="18200"/>
    <n v="7999"/>
    <n v="1"/>
    <n v="11"/>
    <n v="3"/>
    <n v="3"/>
    <n v="80"/>
    <n v="1"/>
    <x v="36"/>
    <n v="3"/>
    <n v="32"/>
    <n v="5"/>
    <n v="10"/>
    <n v="7"/>
  </r>
  <r>
    <x v="1"/>
    <x v="0"/>
    <x v="2"/>
    <s v="Current Employees"/>
    <x v="0"/>
    <x v="2"/>
    <s v="STAFF-645"/>
    <n v="645"/>
    <x v="1"/>
    <s v="Sales Representative"/>
    <x v="1"/>
    <s v="No"/>
    <s v="Y"/>
    <n v="1"/>
    <n v="-2"/>
    <n v="0"/>
    <n v="25"/>
    <n v="0"/>
    <m/>
    <n v="0"/>
    <n v="1"/>
    <n v="622"/>
    <n v="13"/>
    <s v="High School"/>
    <n v="1"/>
    <n v="2"/>
    <n v="40"/>
    <n v="3"/>
    <n v="1"/>
    <n v="3"/>
    <n v="2096"/>
    <n v="26376"/>
    <n v="1"/>
    <n v="11"/>
    <n v="3"/>
    <n v="3"/>
    <n v="80"/>
    <n v="0"/>
    <x v="2"/>
    <n v="3"/>
    <n v="7"/>
    <n v="4"/>
    <n v="0"/>
    <n v="6"/>
  </r>
  <r>
    <x v="0"/>
    <x v="1"/>
    <x v="4"/>
    <s v="Ex-Employees"/>
    <x v="1"/>
    <x v="0"/>
    <s v="STAFF-647"/>
    <n v="647"/>
    <x v="0"/>
    <s v="Laboratory Technician"/>
    <x v="1"/>
    <s v="Yes"/>
    <s v="Y"/>
    <n v="4"/>
    <n v="-2"/>
    <n v="0"/>
    <n v="24"/>
    <n v="1"/>
    <n v="1"/>
    <n v="1"/>
    <n v="0"/>
    <n v="1287"/>
    <n v="7"/>
    <s v="Bachelor's Degree"/>
    <n v="1"/>
    <n v="1"/>
    <n v="55"/>
    <n v="3"/>
    <n v="1"/>
    <n v="2"/>
    <n v="2886"/>
    <n v="14168"/>
    <n v="1"/>
    <n v="16"/>
    <n v="3"/>
    <n v="4"/>
    <n v="80"/>
    <n v="1"/>
    <x v="3"/>
    <n v="3"/>
    <n v="6"/>
    <n v="3"/>
    <n v="1"/>
    <n v="2"/>
  </r>
  <r>
    <x v="0"/>
    <x v="1"/>
    <x v="2"/>
    <s v="Ex-Employees"/>
    <x v="0"/>
    <x v="0"/>
    <s v="STAFF-648"/>
    <n v="648"/>
    <x v="1"/>
    <s v="Sales Representative"/>
    <x v="1"/>
    <s v="No"/>
    <s v="Y"/>
    <n v="2"/>
    <n v="-2"/>
    <n v="0"/>
    <n v="30"/>
    <n v="1"/>
    <n v="1"/>
    <n v="1"/>
    <n v="0"/>
    <n v="448"/>
    <n v="12"/>
    <s v="Master's Degree"/>
    <n v="1"/>
    <n v="2"/>
    <n v="74"/>
    <n v="2"/>
    <n v="1"/>
    <n v="2"/>
    <n v="2033"/>
    <n v="14470"/>
    <n v="1"/>
    <n v="18"/>
    <n v="3"/>
    <n v="3"/>
    <n v="80"/>
    <n v="1"/>
    <x v="5"/>
    <n v="4"/>
    <n v="1"/>
    <n v="0"/>
    <n v="0"/>
    <n v="0"/>
  </r>
  <r>
    <x v="1"/>
    <x v="0"/>
    <x v="2"/>
    <s v="Current Employees"/>
    <x v="1"/>
    <x v="0"/>
    <s v="STAFF-649"/>
    <n v="649"/>
    <x v="1"/>
    <s v="Research Scientist"/>
    <x v="1"/>
    <s v="Yes"/>
    <s v="Y"/>
    <n v="3"/>
    <n v="-2"/>
    <n v="0"/>
    <n v="34"/>
    <n v="0"/>
    <m/>
    <n v="0"/>
    <n v="1"/>
    <n v="254"/>
    <n v="1"/>
    <s v="Associates Degree"/>
    <n v="1"/>
    <n v="2"/>
    <n v="83"/>
    <n v="2"/>
    <n v="1"/>
    <n v="2"/>
    <n v="3622"/>
    <n v="22794"/>
    <n v="1"/>
    <n v="13"/>
    <n v="3"/>
    <n v="4"/>
    <n v="80"/>
    <n v="1"/>
    <x v="3"/>
    <n v="3"/>
    <n v="6"/>
    <n v="5"/>
    <n v="1"/>
    <n v="3"/>
  </r>
  <r>
    <x v="0"/>
    <x v="0"/>
    <x v="2"/>
    <s v="Ex-Employees"/>
    <x v="0"/>
    <x v="2"/>
    <s v="STAFF-650"/>
    <n v="650"/>
    <x v="1"/>
    <s v="Sales Executive"/>
    <x v="2"/>
    <s v="No"/>
    <s v="Y"/>
    <n v="2"/>
    <n v="-2"/>
    <n v="0"/>
    <n v="31"/>
    <n v="1"/>
    <n v="1"/>
    <n v="1"/>
    <n v="0"/>
    <n v="1365"/>
    <n v="13"/>
    <s v="Master's Degree"/>
    <n v="1"/>
    <n v="2"/>
    <n v="46"/>
    <n v="3"/>
    <n v="2"/>
    <n v="3"/>
    <n v="4233"/>
    <n v="11512"/>
    <n v="2"/>
    <n v="17"/>
    <n v="3"/>
    <n v="3"/>
    <n v="80"/>
    <n v="0"/>
    <x v="15"/>
    <n v="1"/>
    <n v="3"/>
    <n v="1"/>
    <n v="1"/>
    <n v="2"/>
  </r>
  <r>
    <x v="1"/>
    <x v="0"/>
    <x v="0"/>
    <s v="Current Employees"/>
    <x v="1"/>
    <x v="1"/>
    <s v="STAFF-652"/>
    <n v="652"/>
    <x v="1"/>
    <s v="Laboratory Technician"/>
    <x v="0"/>
    <s v="No"/>
    <s v="Y"/>
    <n v="3"/>
    <n v="-2"/>
    <n v="0"/>
    <n v="35"/>
    <n v="0"/>
    <m/>
    <n v="0"/>
    <n v="1"/>
    <n v="538"/>
    <n v="25"/>
    <s v="Associates Degree"/>
    <n v="1"/>
    <n v="1"/>
    <n v="54"/>
    <n v="2"/>
    <n v="2"/>
    <n v="4"/>
    <n v="3681"/>
    <n v="14004"/>
    <n v="4"/>
    <n v="14"/>
    <n v="3"/>
    <n v="4"/>
    <n v="80"/>
    <n v="0"/>
    <x v="15"/>
    <n v="3"/>
    <n v="3"/>
    <n v="2"/>
    <n v="0"/>
    <n v="2"/>
  </r>
  <r>
    <x v="1"/>
    <x v="0"/>
    <x v="2"/>
    <s v="Current Employees"/>
    <x v="0"/>
    <x v="2"/>
    <s v="STAFF-653"/>
    <n v="653"/>
    <x v="1"/>
    <s v="Sales Executive"/>
    <x v="2"/>
    <s v="No"/>
    <s v="Y"/>
    <n v="4"/>
    <n v="-2"/>
    <n v="0"/>
    <n v="31"/>
    <n v="0"/>
    <m/>
    <n v="0"/>
    <n v="1"/>
    <n v="525"/>
    <n v="6"/>
    <s v="Master's Degree"/>
    <n v="1"/>
    <n v="1"/>
    <n v="66"/>
    <n v="4"/>
    <n v="2"/>
    <n v="4"/>
    <n v="5460"/>
    <n v="6219"/>
    <n v="4"/>
    <n v="22"/>
    <n v="4"/>
    <n v="4"/>
    <n v="80"/>
    <n v="2"/>
    <x v="10"/>
    <n v="4"/>
    <n v="7"/>
    <n v="7"/>
    <n v="5"/>
    <n v="7"/>
  </r>
  <r>
    <x v="1"/>
    <x v="0"/>
    <x v="2"/>
    <s v="Current Employees"/>
    <x v="1"/>
    <x v="2"/>
    <s v="STAFF-655"/>
    <n v="655"/>
    <x v="0"/>
    <s v="Research Scientist"/>
    <x v="2"/>
    <s v="No"/>
    <s v="Y"/>
    <n v="5"/>
    <n v="-2"/>
    <n v="0"/>
    <n v="27"/>
    <n v="0"/>
    <m/>
    <n v="0"/>
    <n v="1"/>
    <n v="798"/>
    <n v="6"/>
    <s v="Master's Degree"/>
    <n v="1"/>
    <n v="1"/>
    <n v="66"/>
    <n v="2"/>
    <n v="1"/>
    <n v="3"/>
    <n v="2187"/>
    <n v="5013"/>
    <n v="0"/>
    <n v="12"/>
    <n v="3"/>
    <n v="3"/>
    <n v="80"/>
    <n v="2"/>
    <x v="3"/>
    <n v="2"/>
    <n v="5"/>
    <n v="3"/>
    <n v="0"/>
    <n v="3"/>
  </r>
  <r>
    <x v="1"/>
    <x v="0"/>
    <x v="0"/>
    <s v="Current Employees"/>
    <x v="0"/>
    <x v="3"/>
    <s v="STAFF-656"/>
    <n v="656"/>
    <x v="1"/>
    <s v="Sales Executive"/>
    <x v="1"/>
    <s v="Yes"/>
    <s v="Y"/>
    <n v="3"/>
    <n v="-2"/>
    <n v="0"/>
    <n v="37"/>
    <n v="0"/>
    <m/>
    <n v="0"/>
    <n v="1"/>
    <n v="558"/>
    <n v="2"/>
    <s v="Bachelor's Degree"/>
    <n v="1"/>
    <n v="4"/>
    <n v="75"/>
    <n v="3"/>
    <n v="2"/>
    <n v="1"/>
    <n v="9602"/>
    <n v="3010"/>
    <n v="4"/>
    <n v="11"/>
    <n v="3"/>
    <n v="3"/>
    <n v="80"/>
    <n v="1"/>
    <x v="6"/>
    <n v="2"/>
    <n v="3"/>
    <n v="0"/>
    <n v="1"/>
    <n v="0"/>
  </r>
  <r>
    <x v="1"/>
    <x v="0"/>
    <x v="4"/>
    <s v="Current Employees"/>
    <x v="1"/>
    <x v="0"/>
    <s v="STAFF-657"/>
    <n v="657"/>
    <x v="0"/>
    <s v="Research Scientist"/>
    <x v="0"/>
    <s v="No"/>
    <s v="Y"/>
    <n v="0"/>
    <n v="-2"/>
    <n v="0"/>
    <n v="20"/>
    <n v="0"/>
    <m/>
    <n v="0"/>
    <n v="1"/>
    <n v="959"/>
    <n v="1"/>
    <s v="Bachelor's Degree"/>
    <n v="1"/>
    <n v="4"/>
    <n v="83"/>
    <n v="2"/>
    <n v="1"/>
    <n v="2"/>
    <n v="2836"/>
    <n v="11757"/>
    <n v="1"/>
    <n v="13"/>
    <n v="3"/>
    <n v="4"/>
    <n v="80"/>
    <n v="0"/>
    <x v="5"/>
    <n v="4"/>
    <n v="1"/>
    <n v="0"/>
    <n v="0"/>
    <n v="0"/>
  </r>
  <r>
    <x v="1"/>
    <x v="0"/>
    <x v="0"/>
    <s v="Current Employees"/>
    <x v="1"/>
    <x v="0"/>
    <s v="STAFF-659"/>
    <n v="659"/>
    <x v="0"/>
    <s v="Healthcare Representative"/>
    <x v="1"/>
    <s v="No"/>
    <s v="Y"/>
    <n v="4"/>
    <n v="-2"/>
    <n v="0"/>
    <n v="42"/>
    <n v="0"/>
    <m/>
    <n v="0"/>
    <n v="1"/>
    <n v="622"/>
    <n v="2"/>
    <s v="Master's Degree"/>
    <n v="1"/>
    <n v="3"/>
    <n v="81"/>
    <n v="3"/>
    <n v="2"/>
    <n v="2"/>
    <n v="4089"/>
    <n v="5718"/>
    <n v="1"/>
    <n v="13"/>
    <n v="3"/>
    <n v="2"/>
    <n v="80"/>
    <n v="2"/>
    <x v="1"/>
    <n v="3"/>
    <n v="10"/>
    <n v="2"/>
    <n v="2"/>
    <n v="2"/>
  </r>
  <r>
    <x v="1"/>
    <x v="0"/>
    <x v="0"/>
    <s v="Current Employees"/>
    <x v="1"/>
    <x v="1"/>
    <s v="STAFF-661"/>
    <n v="661"/>
    <x v="1"/>
    <s v="Research Director"/>
    <x v="2"/>
    <s v="Yes"/>
    <s v="Y"/>
    <n v="3"/>
    <n v="-2"/>
    <n v="0"/>
    <n v="43"/>
    <n v="0"/>
    <m/>
    <n v="0"/>
    <n v="1"/>
    <n v="782"/>
    <n v="6"/>
    <s v="Master's Degree"/>
    <n v="1"/>
    <n v="2"/>
    <n v="50"/>
    <n v="2"/>
    <n v="4"/>
    <n v="4"/>
    <n v="16627"/>
    <n v="2671"/>
    <n v="4"/>
    <n v="14"/>
    <n v="3"/>
    <n v="3"/>
    <n v="80"/>
    <n v="1"/>
    <x v="24"/>
    <n v="2"/>
    <n v="1"/>
    <n v="0"/>
    <n v="0"/>
    <n v="0"/>
  </r>
  <r>
    <x v="1"/>
    <x v="0"/>
    <x v="0"/>
    <s v="Current Employees"/>
    <x v="1"/>
    <x v="0"/>
    <s v="STAFF-662"/>
    <n v="662"/>
    <x v="0"/>
    <s v="Research Scientist"/>
    <x v="0"/>
    <s v="No"/>
    <s v="Y"/>
    <n v="3"/>
    <n v="-2"/>
    <n v="0"/>
    <n v="38"/>
    <n v="0"/>
    <m/>
    <n v="0"/>
    <n v="1"/>
    <n v="362"/>
    <n v="1"/>
    <s v="High School"/>
    <n v="1"/>
    <n v="3"/>
    <n v="43"/>
    <n v="3"/>
    <n v="1"/>
    <n v="2"/>
    <n v="2619"/>
    <n v="14561"/>
    <n v="3"/>
    <n v="17"/>
    <n v="3"/>
    <n v="4"/>
    <n v="80"/>
    <n v="0"/>
    <x v="0"/>
    <n v="2"/>
    <n v="0"/>
    <n v="0"/>
    <n v="0"/>
    <n v="0"/>
  </r>
  <r>
    <x v="1"/>
    <x v="1"/>
    <x v="0"/>
    <s v="Current Employees"/>
    <x v="1"/>
    <x v="2"/>
    <s v="STAFF-663"/>
    <n v="663"/>
    <x v="1"/>
    <s v="Laboratory Technician"/>
    <x v="2"/>
    <s v="Yes"/>
    <s v="Y"/>
    <n v="3"/>
    <n v="-2"/>
    <n v="0"/>
    <n v="43"/>
    <n v="0"/>
    <m/>
    <n v="0"/>
    <n v="1"/>
    <n v="1001"/>
    <n v="9"/>
    <s v="Doctoral Degree"/>
    <n v="1"/>
    <n v="4"/>
    <n v="72"/>
    <n v="3"/>
    <n v="2"/>
    <n v="3"/>
    <n v="5679"/>
    <n v="19627"/>
    <n v="3"/>
    <n v="13"/>
    <n v="3"/>
    <n v="2"/>
    <n v="80"/>
    <n v="1"/>
    <x v="1"/>
    <n v="3"/>
    <n v="8"/>
    <n v="7"/>
    <n v="4"/>
    <n v="7"/>
  </r>
  <r>
    <x v="1"/>
    <x v="0"/>
    <x v="1"/>
    <s v="Current Employees"/>
    <x v="1"/>
    <x v="0"/>
    <s v="STAFF-664"/>
    <n v="664"/>
    <x v="0"/>
    <s v="Manager"/>
    <x v="1"/>
    <s v="No"/>
    <s v="Y"/>
    <n v="3"/>
    <n v="-2"/>
    <n v="0"/>
    <n v="48"/>
    <n v="0"/>
    <m/>
    <n v="0"/>
    <n v="1"/>
    <n v="1236"/>
    <n v="1"/>
    <s v="Master's Degree"/>
    <n v="1"/>
    <n v="4"/>
    <n v="40"/>
    <n v="2"/>
    <n v="4"/>
    <n v="2"/>
    <n v="15402"/>
    <n v="17997"/>
    <n v="7"/>
    <n v="11"/>
    <n v="3"/>
    <n v="1"/>
    <n v="80"/>
    <n v="1"/>
    <x v="24"/>
    <n v="1"/>
    <n v="3"/>
    <n v="2"/>
    <n v="0"/>
    <n v="2"/>
  </r>
  <r>
    <x v="1"/>
    <x v="0"/>
    <x v="0"/>
    <s v="Current Employees"/>
    <x v="2"/>
    <x v="0"/>
    <s v="STAFF-665"/>
    <n v="665"/>
    <x v="0"/>
    <s v="Human Resources"/>
    <x v="0"/>
    <s v="No"/>
    <s v="Y"/>
    <n v="1"/>
    <n v="-2"/>
    <n v="0"/>
    <n v="44"/>
    <n v="0"/>
    <m/>
    <n v="0"/>
    <n v="1"/>
    <n v="1112"/>
    <n v="1"/>
    <s v="Master's Degree"/>
    <n v="1"/>
    <n v="1"/>
    <n v="50"/>
    <n v="2"/>
    <n v="2"/>
    <n v="2"/>
    <n v="5985"/>
    <n v="26894"/>
    <n v="4"/>
    <n v="11"/>
    <n v="3"/>
    <n v="2"/>
    <n v="80"/>
    <n v="0"/>
    <x v="1"/>
    <n v="4"/>
    <n v="2"/>
    <n v="2"/>
    <n v="0"/>
    <n v="2"/>
  </r>
  <r>
    <x v="1"/>
    <x v="0"/>
    <x v="2"/>
    <s v="Current Employees"/>
    <x v="0"/>
    <x v="4"/>
    <s v="STAFF-666"/>
    <n v="666"/>
    <x v="0"/>
    <s v="Sales Representative"/>
    <x v="2"/>
    <s v="Yes"/>
    <s v="Y"/>
    <n v="3"/>
    <n v="-2"/>
    <n v="0"/>
    <n v="34"/>
    <n v="0"/>
    <m/>
    <n v="0"/>
    <n v="1"/>
    <n v="204"/>
    <n v="14"/>
    <s v="Bachelor's Degree"/>
    <n v="1"/>
    <n v="4"/>
    <n v="31"/>
    <n v="3"/>
    <n v="1"/>
    <n v="4"/>
    <n v="2579"/>
    <n v="2912"/>
    <n v="1"/>
    <n v="18"/>
    <n v="3"/>
    <n v="4"/>
    <n v="80"/>
    <n v="2"/>
    <x v="0"/>
    <n v="3"/>
    <n v="8"/>
    <n v="2"/>
    <n v="0"/>
    <n v="6"/>
  </r>
  <r>
    <x v="0"/>
    <x v="0"/>
    <x v="2"/>
    <s v="Ex-Employees"/>
    <x v="0"/>
    <x v="3"/>
    <s v="STAFF-667"/>
    <n v="667"/>
    <x v="1"/>
    <s v="Sales Representative"/>
    <x v="2"/>
    <s v="No"/>
    <s v="Y"/>
    <n v="3"/>
    <n v="-2"/>
    <n v="0"/>
    <n v="27"/>
    <n v="1"/>
    <n v="1"/>
    <n v="1"/>
    <n v="0"/>
    <n v="1420"/>
    <n v="2"/>
    <s v="High School"/>
    <n v="1"/>
    <n v="3"/>
    <n v="85"/>
    <n v="3"/>
    <n v="1"/>
    <n v="1"/>
    <n v="3041"/>
    <n v="16346"/>
    <n v="0"/>
    <n v="11"/>
    <n v="3"/>
    <n v="2"/>
    <n v="80"/>
    <n v="1"/>
    <x v="7"/>
    <n v="3"/>
    <n v="4"/>
    <n v="3"/>
    <n v="0"/>
    <n v="2"/>
  </r>
  <r>
    <x v="1"/>
    <x v="0"/>
    <x v="4"/>
    <s v="Current Employees"/>
    <x v="0"/>
    <x v="4"/>
    <s v="STAFF-669"/>
    <n v="669"/>
    <x v="1"/>
    <s v="Sales Representative"/>
    <x v="0"/>
    <s v="No"/>
    <s v="Y"/>
    <n v="2"/>
    <n v="-2"/>
    <n v="0"/>
    <n v="21"/>
    <n v="0"/>
    <m/>
    <n v="0"/>
    <n v="1"/>
    <n v="1343"/>
    <n v="22"/>
    <s v="High School"/>
    <n v="1"/>
    <n v="4"/>
    <n v="49"/>
    <n v="3"/>
    <n v="1"/>
    <n v="4"/>
    <n v="3447"/>
    <n v="24444"/>
    <n v="1"/>
    <n v="11"/>
    <n v="3"/>
    <n v="3"/>
    <n v="80"/>
    <n v="0"/>
    <x v="8"/>
    <n v="3"/>
    <n v="3"/>
    <n v="2"/>
    <n v="1"/>
    <n v="2"/>
  </r>
  <r>
    <x v="1"/>
    <x v="0"/>
    <x v="0"/>
    <s v="Current Employees"/>
    <x v="1"/>
    <x v="1"/>
    <s v="STAFF-671"/>
    <n v="671"/>
    <x v="1"/>
    <s v="Manager"/>
    <x v="1"/>
    <s v="Yes"/>
    <s v="Y"/>
    <n v="2"/>
    <n v="-2"/>
    <n v="0"/>
    <n v="44"/>
    <n v="0"/>
    <m/>
    <n v="0"/>
    <n v="1"/>
    <n v="1315"/>
    <n v="3"/>
    <s v="Master's Degree"/>
    <n v="1"/>
    <n v="4"/>
    <n v="35"/>
    <n v="3"/>
    <n v="5"/>
    <n v="4"/>
    <n v="19513"/>
    <n v="9358"/>
    <n v="4"/>
    <n v="12"/>
    <n v="3"/>
    <n v="1"/>
    <n v="80"/>
    <n v="1"/>
    <x v="12"/>
    <n v="4"/>
    <n v="2"/>
    <n v="2"/>
    <n v="0"/>
    <n v="1"/>
  </r>
  <r>
    <x v="1"/>
    <x v="0"/>
    <x v="4"/>
    <s v="Current Employees"/>
    <x v="1"/>
    <x v="2"/>
    <s v="STAFF-675"/>
    <n v="675"/>
    <x v="1"/>
    <s v="Research Scientist"/>
    <x v="1"/>
    <s v="No"/>
    <s v="Y"/>
    <n v="3"/>
    <n v="-2"/>
    <n v="0"/>
    <n v="22"/>
    <n v="0"/>
    <m/>
    <n v="0"/>
    <n v="1"/>
    <n v="604"/>
    <n v="6"/>
    <s v="High School"/>
    <n v="1"/>
    <n v="1"/>
    <n v="69"/>
    <n v="3"/>
    <n v="1"/>
    <n v="3"/>
    <n v="2773"/>
    <n v="12145"/>
    <n v="0"/>
    <n v="20"/>
    <n v="4"/>
    <n v="4"/>
    <n v="80"/>
    <n v="0"/>
    <x v="8"/>
    <n v="3"/>
    <n v="2"/>
    <n v="2"/>
    <n v="2"/>
    <n v="2"/>
  </r>
  <r>
    <x v="1"/>
    <x v="0"/>
    <x v="2"/>
    <s v="Current Employees"/>
    <x v="0"/>
    <x v="3"/>
    <s v="STAFF-677"/>
    <n v="677"/>
    <x v="1"/>
    <s v="Sales Executive"/>
    <x v="2"/>
    <s v="No"/>
    <s v="Y"/>
    <n v="3"/>
    <n v="-2"/>
    <n v="0"/>
    <n v="33"/>
    <n v="0"/>
    <m/>
    <n v="0"/>
    <n v="1"/>
    <n v="1216"/>
    <n v="8"/>
    <s v="Master's Degree"/>
    <n v="1"/>
    <n v="3"/>
    <n v="39"/>
    <n v="3"/>
    <n v="2"/>
    <n v="1"/>
    <n v="7104"/>
    <n v="20431"/>
    <n v="0"/>
    <n v="12"/>
    <n v="3"/>
    <n v="4"/>
    <n v="80"/>
    <n v="0"/>
    <x v="3"/>
    <n v="3"/>
    <n v="5"/>
    <n v="0"/>
    <n v="1"/>
    <n v="2"/>
  </r>
  <r>
    <x v="1"/>
    <x v="0"/>
    <x v="2"/>
    <s v="Current Employees"/>
    <x v="1"/>
    <x v="0"/>
    <s v="STAFF-679"/>
    <n v="679"/>
    <x v="0"/>
    <s v="Research Scientist"/>
    <x v="1"/>
    <s v="Yes"/>
    <s v="Y"/>
    <n v="2"/>
    <n v="-2"/>
    <n v="0"/>
    <n v="32"/>
    <n v="0"/>
    <m/>
    <n v="0"/>
    <n v="1"/>
    <n v="646"/>
    <n v="9"/>
    <s v="Master's Degree"/>
    <n v="1"/>
    <n v="1"/>
    <n v="92"/>
    <n v="3"/>
    <n v="2"/>
    <n v="2"/>
    <n v="6322"/>
    <n v="18089"/>
    <n v="1"/>
    <n v="12"/>
    <n v="3"/>
    <n v="4"/>
    <n v="80"/>
    <n v="1"/>
    <x v="3"/>
    <n v="2"/>
    <n v="6"/>
    <n v="4"/>
    <n v="0"/>
    <n v="5"/>
  </r>
  <r>
    <x v="1"/>
    <x v="1"/>
    <x v="2"/>
    <s v="Current Employees"/>
    <x v="1"/>
    <x v="2"/>
    <s v="STAFF-680"/>
    <n v="680"/>
    <x v="0"/>
    <s v="Research Scientist"/>
    <x v="2"/>
    <s v="No"/>
    <s v="Y"/>
    <n v="2"/>
    <n v="-2"/>
    <n v="0"/>
    <n v="30"/>
    <n v="0"/>
    <m/>
    <n v="0"/>
    <n v="1"/>
    <n v="160"/>
    <n v="3"/>
    <s v="Bachelor's Degree"/>
    <n v="1"/>
    <n v="3"/>
    <n v="71"/>
    <n v="3"/>
    <n v="1"/>
    <n v="3"/>
    <n v="2083"/>
    <n v="22653"/>
    <n v="1"/>
    <n v="20"/>
    <n v="4"/>
    <n v="3"/>
    <n v="80"/>
    <n v="1"/>
    <x v="5"/>
    <n v="3"/>
    <n v="1"/>
    <n v="0"/>
    <n v="0"/>
    <n v="0"/>
  </r>
  <r>
    <x v="1"/>
    <x v="0"/>
    <x v="1"/>
    <s v="Current Employees"/>
    <x v="0"/>
    <x v="2"/>
    <s v="STAFF-682"/>
    <n v="682"/>
    <x v="0"/>
    <s v="Sales Executive"/>
    <x v="0"/>
    <s v="No"/>
    <s v="Y"/>
    <n v="2"/>
    <n v="-2"/>
    <n v="0"/>
    <n v="53"/>
    <n v="0"/>
    <m/>
    <n v="0"/>
    <n v="1"/>
    <n v="238"/>
    <n v="1"/>
    <s v="High School"/>
    <n v="1"/>
    <n v="4"/>
    <n v="34"/>
    <n v="3"/>
    <n v="2"/>
    <n v="3"/>
    <n v="8381"/>
    <n v="7507"/>
    <n v="7"/>
    <n v="20"/>
    <n v="4"/>
    <n v="4"/>
    <n v="80"/>
    <n v="0"/>
    <x v="33"/>
    <n v="4"/>
    <n v="14"/>
    <n v="7"/>
    <n v="8"/>
    <n v="10"/>
  </r>
  <r>
    <x v="1"/>
    <x v="0"/>
    <x v="2"/>
    <s v="Current Employees"/>
    <x v="1"/>
    <x v="0"/>
    <s v="STAFF-683"/>
    <n v="683"/>
    <x v="1"/>
    <s v="Research Scientist"/>
    <x v="1"/>
    <s v="No"/>
    <s v="Y"/>
    <n v="4"/>
    <n v="-2"/>
    <n v="0"/>
    <n v="34"/>
    <n v="0"/>
    <m/>
    <n v="0"/>
    <n v="1"/>
    <n v="1397"/>
    <n v="1"/>
    <s v="Doctoral Degree"/>
    <n v="1"/>
    <n v="2"/>
    <n v="42"/>
    <n v="3"/>
    <n v="1"/>
    <n v="2"/>
    <n v="2691"/>
    <n v="7660"/>
    <n v="1"/>
    <n v="12"/>
    <n v="3"/>
    <n v="4"/>
    <n v="80"/>
    <n v="1"/>
    <x v="1"/>
    <n v="2"/>
    <n v="10"/>
    <n v="9"/>
    <n v="8"/>
    <n v="8"/>
  </r>
  <r>
    <x v="0"/>
    <x v="1"/>
    <x v="1"/>
    <s v="Ex-Employees"/>
    <x v="0"/>
    <x v="0"/>
    <s v="STAFF-684"/>
    <n v="684"/>
    <x v="0"/>
    <s v="Sales Executive"/>
    <x v="1"/>
    <s v="No"/>
    <s v="Y"/>
    <n v="4"/>
    <n v="-2"/>
    <n v="0"/>
    <n v="45"/>
    <n v="1"/>
    <n v="1"/>
    <n v="1"/>
    <n v="0"/>
    <n v="306"/>
    <n v="26"/>
    <s v="Master's Degree"/>
    <n v="1"/>
    <n v="1"/>
    <n v="100"/>
    <n v="3"/>
    <n v="2"/>
    <n v="2"/>
    <n v="4286"/>
    <n v="5630"/>
    <n v="2"/>
    <n v="14"/>
    <n v="3"/>
    <n v="4"/>
    <n v="80"/>
    <n v="2"/>
    <x v="7"/>
    <n v="3"/>
    <n v="1"/>
    <n v="1"/>
    <n v="0"/>
    <n v="0"/>
  </r>
  <r>
    <x v="1"/>
    <x v="0"/>
    <x v="2"/>
    <s v="Current Employees"/>
    <x v="1"/>
    <x v="0"/>
    <s v="STAFF-686"/>
    <n v="686"/>
    <x v="0"/>
    <s v="Laboratory Technician"/>
    <x v="1"/>
    <s v="Yes"/>
    <s v="Y"/>
    <n v="2"/>
    <n v="-2"/>
    <n v="0"/>
    <n v="26"/>
    <n v="0"/>
    <m/>
    <n v="0"/>
    <n v="1"/>
    <n v="991"/>
    <n v="6"/>
    <s v="Bachelor's Degree"/>
    <n v="1"/>
    <n v="3"/>
    <n v="71"/>
    <n v="3"/>
    <n v="1"/>
    <n v="2"/>
    <n v="2659"/>
    <n v="17759"/>
    <n v="1"/>
    <n v="13"/>
    <n v="3"/>
    <n v="3"/>
    <n v="80"/>
    <n v="1"/>
    <x v="8"/>
    <n v="3"/>
    <n v="3"/>
    <n v="2"/>
    <n v="0"/>
    <n v="2"/>
  </r>
  <r>
    <x v="1"/>
    <x v="0"/>
    <x v="0"/>
    <s v="Current Employees"/>
    <x v="1"/>
    <x v="1"/>
    <s v="STAFF-689"/>
    <n v="689"/>
    <x v="1"/>
    <s v="Manufacturing Director"/>
    <x v="1"/>
    <s v="No"/>
    <s v="Y"/>
    <n v="2"/>
    <n v="-2"/>
    <n v="0"/>
    <n v="37"/>
    <n v="0"/>
    <m/>
    <n v="0"/>
    <n v="1"/>
    <n v="482"/>
    <n v="3"/>
    <s v="Bachelor's Degree"/>
    <n v="1"/>
    <n v="3"/>
    <n v="36"/>
    <n v="3"/>
    <n v="3"/>
    <n v="3"/>
    <n v="9434"/>
    <n v="9606"/>
    <n v="1"/>
    <n v="15"/>
    <n v="3"/>
    <n v="3"/>
    <n v="80"/>
    <n v="1"/>
    <x v="1"/>
    <n v="3"/>
    <n v="10"/>
    <n v="7"/>
    <n v="7"/>
    <n v="8"/>
  </r>
  <r>
    <x v="1"/>
    <x v="0"/>
    <x v="2"/>
    <s v="Current Employees"/>
    <x v="0"/>
    <x v="2"/>
    <s v="STAFF-690"/>
    <n v="690"/>
    <x v="0"/>
    <s v="Sales Executive"/>
    <x v="1"/>
    <s v="No"/>
    <s v="Y"/>
    <n v="5"/>
    <n v="-2"/>
    <n v="0"/>
    <n v="29"/>
    <n v="0"/>
    <m/>
    <n v="0"/>
    <n v="1"/>
    <n v="1176"/>
    <n v="3"/>
    <s v="Associates Degree"/>
    <n v="1"/>
    <n v="2"/>
    <n v="62"/>
    <n v="3"/>
    <n v="2"/>
    <n v="3"/>
    <n v="5561"/>
    <n v="3487"/>
    <n v="1"/>
    <n v="14"/>
    <n v="3"/>
    <n v="1"/>
    <n v="80"/>
    <n v="1"/>
    <x v="3"/>
    <n v="2"/>
    <n v="6"/>
    <n v="0"/>
    <n v="1"/>
    <n v="2"/>
  </r>
  <r>
    <x v="1"/>
    <x v="0"/>
    <x v="0"/>
    <s v="Current Employees"/>
    <x v="1"/>
    <x v="0"/>
    <s v="STAFF-691"/>
    <n v="691"/>
    <x v="1"/>
    <s v="Research Scientist"/>
    <x v="0"/>
    <s v="No"/>
    <s v="Y"/>
    <n v="3"/>
    <n v="-2"/>
    <n v="0"/>
    <n v="35"/>
    <n v="0"/>
    <m/>
    <n v="0"/>
    <n v="1"/>
    <n v="1017"/>
    <n v="6"/>
    <s v="Master's Degree"/>
    <n v="1"/>
    <n v="2"/>
    <n v="82"/>
    <n v="1"/>
    <n v="2"/>
    <n v="2"/>
    <n v="6646"/>
    <n v="19368"/>
    <n v="1"/>
    <n v="13"/>
    <n v="3"/>
    <n v="2"/>
    <n v="80"/>
    <n v="0"/>
    <x v="6"/>
    <n v="3"/>
    <n v="17"/>
    <n v="11"/>
    <n v="11"/>
    <n v="8"/>
  </r>
  <r>
    <x v="1"/>
    <x v="1"/>
    <x v="2"/>
    <s v="Current Employees"/>
    <x v="1"/>
    <x v="0"/>
    <s v="STAFF-692"/>
    <n v="692"/>
    <x v="1"/>
    <s v="Healthcare Representative"/>
    <x v="2"/>
    <s v="No"/>
    <s v="Y"/>
    <n v="2"/>
    <n v="-2"/>
    <n v="0"/>
    <n v="33"/>
    <n v="0"/>
    <m/>
    <n v="0"/>
    <n v="1"/>
    <n v="1296"/>
    <n v="6"/>
    <s v="Bachelor's Degree"/>
    <n v="1"/>
    <n v="3"/>
    <n v="30"/>
    <n v="3"/>
    <n v="2"/>
    <n v="2"/>
    <n v="7725"/>
    <n v="5335"/>
    <n v="3"/>
    <n v="23"/>
    <n v="4"/>
    <n v="3"/>
    <n v="80"/>
    <n v="1"/>
    <x v="20"/>
    <n v="1"/>
    <n v="13"/>
    <n v="11"/>
    <n v="4"/>
    <n v="7"/>
  </r>
  <r>
    <x v="1"/>
    <x v="0"/>
    <x v="1"/>
    <s v="Current Employees"/>
    <x v="2"/>
    <x v="2"/>
    <s v="STAFF-698"/>
    <n v="698"/>
    <x v="1"/>
    <s v="Human Resources"/>
    <x v="1"/>
    <s v="No"/>
    <s v="Y"/>
    <n v="1"/>
    <n v="-2"/>
    <n v="0"/>
    <n v="54"/>
    <n v="0"/>
    <m/>
    <n v="0"/>
    <n v="1"/>
    <n v="397"/>
    <n v="19"/>
    <s v="Master's Degree"/>
    <n v="1"/>
    <n v="3"/>
    <n v="88"/>
    <n v="3"/>
    <n v="3"/>
    <n v="3"/>
    <n v="10725"/>
    <n v="6729"/>
    <n v="2"/>
    <n v="15"/>
    <n v="3"/>
    <n v="3"/>
    <n v="80"/>
    <n v="1"/>
    <x v="28"/>
    <n v="4"/>
    <n v="9"/>
    <n v="7"/>
    <n v="7"/>
    <n v="1"/>
  </r>
  <r>
    <x v="1"/>
    <x v="0"/>
    <x v="0"/>
    <s v="Current Employees"/>
    <x v="1"/>
    <x v="2"/>
    <s v="STAFF-699"/>
    <n v="699"/>
    <x v="1"/>
    <s v="Manufacturing Director"/>
    <x v="2"/>
    <s v="Yes"/>
    <s v="Y"/>
    <n v="2"/>
    <n v="-2"/>
    <n v="0"/>
    <n v="36"/>
    <n v="0"/>
    <m/>
    <n v="0"/>
    <n v="1"/>
    <n v="913"/>
    <n v="9"/>
    <s v="Associates Degree"/>
    <n v="1"/>
    <n v="2"/>
    <n v="48"/>
    <n v="2"/>
    <n v="2"/>
    <n v="3"/>
    <n v="8847"/>
    <n v="13934"/>
    <n v="2"/>
    <n v="11"/>
    <n v="3"/>
    <n v="3"/>
    <n v="80"/>
    <n v="1"/>
    <x v="10"/>
    <n v="3"/>
    <n v="3"/>
    <n v="2"/>
    <n v="0"/>
    <n v="2"/>
  </r>
  <r>
    <x v="1"/>
    <x v="0"/>
    <x v="2"/>
    <s v="Current Employees"/>
    <x v="1"/>
    <x v="2"/>
    <s v="STAFF-700"/>
    <n v="700"/>
    <x v="1"/>
    <s v="Research Scientist"/>
    <x v="0"/>
    <s v="No"/>
    <s v="Y"/>
    <n v="0"/>
    <n v="-2"/>
    <n v="0"/>
    <n v="27"/>
    <n v="0"/>
    <m/>
    <n v="0"/>
    <n v="1"/>
    <n v="1115"/>
    <n v="3"/>
    <s v="Master's Degree"/>
    <n v="1"/>
    <n v="1"/>
    <n v="54"/>
    <n v="2"/>
    <n v="1"/>
    <n v="4"/>
    <n v="2045"/>
    <n v="15174"/>
    <n v="0"/>
    <n v="13"/>
    <n v="3"/>
    <n v="4"/>
    <n v="80"/>
    <n v="0"/>
    <x v="7"/>
    <n v="3"/>
    <n v="4"/>
    <n v="2"/>
    <n v="1"/>
    <n v="1"/>
  </r>
  <r>
    <x v="0"/>
    <x v="0"/>
    <x v="4"/>
    <s v="Ex-Employees"/>
    <x v="1"/>
    <x v="2"/>
    <s v="STAFF-701"/>
    <n v="701"/>
    <x v="1"/>
    <s v="Research Scientist"/>
    <x v="0"/>
    <s v="Yes"/>
    <s v="Y"/>
    <n v="5"/>
    <n v="-2"/>
    <n v="0"/>
    <n v="20"/>
    <n v="1"/>
    <n v="1"/>
    <n v="1"/>
    <n v="0"/>
    <n v="1362"/>
    <n v="10"/>
    <s v="High School"/>
    <n v="1"/>
    <n v="4"/>
    <n v="32"/>
    <n v="3"/>
    <n v="1"/>
    <n v="3"/>
    <n v="1009"/>
    <n v="26999"/>
    <n v="1"/>
    <n v="11"/>
    <n v="3"/>
    <n v="4"/>
    <n v="80"/>
    <n v="0"/>
    <x v="5"/>
    <n v="3"/>
    <n v="1"/>
    <n v="0"/>
    <n v="1"/>
    <n v="1"/>
  </r>
  <r>
    <x v="0"/>
    <x v="1"/>
    <x v="2"/>
    <s v="Ex-Employees"/>
    <x v="1"/>
    <x v="0"/>
    <s v="STAFF-702"/>
    <n v="702"/>
    <x v="1"/>
    <s v="Research Scientist"/>
    <x v="0"/>
    <s v="Yes"/>
    <s v="Y"/>
    <n v="3"/>
    <n v="-2"/>
    <n v="0"/>
    <n v="33"/>
    <n v="1"/>
    <n v="1"/>
    <n v="1"/>
    <n v="0"/>
    <n v="1076"/>
    <n v="3"/>
    <s v="Bachelor's Degree"/>
    <n v="1"/>
    <n v="1"/>
    <n v="70"/>
    <n v="3"/>
    <n v="1"/>
    <n v="2"/>
    <n v="3348"/>
    <n v="3164"/>
    <n v="1"/>
    <n v="11"/>
    <n v="3"/>
    <n v="1"/>
    <n v="80"/>
    <n v="0"/>
    <x v="1"/>
    <n v="3"/>
    <n v="10"/>
    <n v="8"/>
    <n v="9"/>
    <n v="7"/>
  </r>
  <r>
    <x v="1"/>
    <x v="2"/>
    <x v="0"/>
    <s v="Current Employees"/>
    <x v="1"/>
    <x v="0"/>
    <s v="STAFF-704"/>
    <n v="704"/>
    <x v="1"/>
    <s v="Laboratory Technician"/>
    <x v="1"/>
    <s v="No"/>
    <s v="Y"/>
    <n v="3"/>
    <n v="-2"/>
    <n v="0"/>
    <n v="35"/>
    <n v="0"/>
    <m/>
    <n v="0"/>
    <n v="1"/>
    <n v="727"/>
    <n v="3"/>
    <s v="Bachelor's Degree"/>
    <n v="1"/>
    <n v="3"/>
    <n v="41"/>
    <n v="2"/>
    <n v="1"/>
    <n v="2"/>
    <n v="1281"/>
    <n v="16900"/>
    <n v="1"/>
    <n v="18"/>
    <n v="3"/>
    <n v="3"/>
    <n v="80"/>
    <n v="2"/>
    <x v="5"/>
    <n v="3"/>
    <n v="1"/>
    <n v="0"/>
    <n v="0"/>
    <n v="0"/>
  </r>
  <r>
    <x v="1"/>
    <x v="0"/>
    <x v="4"/>
    <s v="Current Employees"/>
    <x v="1"/>
    <x v="2"/>
    <s v="STAFF-705"/>
    <n v="705"/>
    <x v="1"/>
    <s v="Research Scientist"/>
    <x v="1"/>
    <s v="No"/>
    <s v="Y"/>
    <n v="3"/>
    <n v="-2"/>
    <n v="0"/>
    <n v="23"/>
    <n v="0"/>
    <m/>
    <n v="0"/>
    <n v="1"/>
    <n v="885"/>
    <n v="4"/>
    <s v="Bachelor's Degree"/>
    <n v="1"/>
    <n v="1"/>
    <n v="58"/>
    <n v="4"/>
    <n v="1"/>
    <n v="3"/>
    <n v="2819"/>
    <n v="8544"/>
    <n v="2"/>
    <n v="16"/>
    <n v="3"/>
    <n v="1"/>
    <n v="80"/>
    <n v="1"/>
    <x v="7"/>
    <n v="4"/>
    <n v="3"/>
    <n v="2"/>
    <n v="0"/>
    <n v="2"/>
  </r>
  <r>
    <x v="1"/>
    <x v="0"/>
    <x v="2"/>
    <s v="Current Employees"/>
    <x v="0"/>
    <x v="0"/>
    <s v="STAFF-707"/>
    <n v="707"/>
    <x v="1"/>
    <s v="Sales Executive"/>
    <x v="1"/>
    <s v="No"/>
    <s v="Y"/>
    <n v="4"/>
    <n v="-2"/>
    <n v="0"/>
    <n v="25"/>
    <n v="0"/>
    <m/>
    <n v="0"/>
    <n v="1"/>
    <n v="810"/>
    <n v="8"/>
    <s v="Bachelor's Degree"/>
    <n v="1"/>
    <n v="4"/>
    <n v="57"/>
    <n v="4"/>
    <n v="2"/>
    <n v="2"/>
    <n v="4851"/>
    <n v="15678"/>
    <n v="0"/>
    <n v="22"/>
    <n v="4"/>
    <n v="3"/>
    <n v="80"/>
    <n v="1"/>
    <x v="21"/>
    <n v="3"/>
    <n v="3"/>
    <n v="2"/>
    <n v="1"/>
    <n v="2"/>
  </r>
  <r>
    <x v="1"/>
    <x v="0"/>
    <x v="0"/>
    <s v="Current Employees"/>
    <x v="0"/>
    <x v="3"/>
    <s v="STAFF-709"/>
    <n v="709"/>
    <x v="0"/>
    <s v="Sales Executive"/>
    <x v="0"/>
    <s v="No"/>
    <s v="Y"/>
    <n v="2"/>
    <n v="-2"/>
    <n v="0"/>
    <n v="38"/>
    <n v="0"/>
    <m/>
    <n v="0"/>
    <n v="1"/>
    <n v="243"/>
    <n v="7"/>
    <s v="Master's Degree"/>
    <n v="1"/>
    <n v="4"/>
    <n v="46"/>
    <n v="2"/>
    <n v="2"/>
    <n v="1"/>
    <n v="4028"/>
    <n v="7791"/>
    <n v="0"/>
    <n v="20"/>
    <n v="4"/>
    <n v="1"/>
    <n v="80"/>
    <n v="0"/>
    <x v="0"/>
    <n v="3"/>
    <n v="7"/>
    <n v="7"/>
    <n v="0"/>
    <n v="5"/>
  </r>
  <r>
    <x v="1"/>
    <x v="1"/>
    <x v="2"/>
    <s v="Current Employees"/>
    <x v="1"/>
    <x v="0"/>
    <s v="STAFF-710"/>
    <n v="710"/>
    <x v="1"/>
    <s v="Research Scientist"/>
    <x v="2"/>
    <s v="No"/>
    <s v="Y"/>
    <n v="5"/>
    <n v="-2"/>
    <n v="0"/>
    <n v="29"/>
    <n v="0"/>
    <m/>
    <n v="0"/>
    <n v="1"/>
    <n v="806"/>
    <n v="1"/>
    <s v="Master's Degree"/>
    <n v="1"/>
    <n v="2"/>
    <n v="76"/>
    <n v="1"/>
    <n v="1"/>
    <n v="4"/>
    <n v="2720"/>
    <n v="18959"/>
    <n v="1"/>
    <n v="18"/>
    <n v="3"/>
    <n v="4"/>
    <n v="80"/>
    <n v="1"/>
    <x v="1"/>
    <n v="3"/>
    <n v="10"/>
    <n v="7"/>
    <n v="2"/>
    <n v="8"/>
  </r>
  <r>
    <x v="1"/>
    <x v="0"/>
    <x v="1"/>
    <s v="Current Employees"/>
    <x v="0"/>
    <x v="3"/>
    <s v="STAFF-712"/>
    <n v="712"/>
    <x v="1"/>
    <s v="Sales Executive"/>
    <x v="1"/>
    <s v="No"/>
    <s v="Y"/>
    <n v="3"/>
    <n v="-2"/>
    <n v="0"/>
    <n v="48"/>
    <n v="0"/>
    <m/>
    <n v="0"/>
    <n v="1"/>
    <n v="817"/>
    <n v="2"/>
    <s v="High School"/>
    <n v="1"/>
    <n v="2"/>
    <n v="56"/>
    <n v="4"/>
    <n v="2"/>
    <n v="1"/>
    <n v="8120"/>
    <n v="18597"/>
    <n v="3"/>
    <n v="12"/>
    <n v="3"/>
    <n v="4"/>
    <n v="80"/>
    <n v="0"/>
    <x v="4"/>
    <n v="3"/>
    <n v="2"/>
    <n v="2"/>
    <n v="2"/>
    <n v="2"/>
  </r>
  <r>
    <x v="1"/>
    <x v="1"/>
    <x v="2"/>
    <s v="Current Employees"/>
    <x v="0"/>
    <x v="2"/>
    <s v="STAFF-714"/>
    <n v="714"/>
    <x v="0"/>
    <s v="Sales Executive"/>
    <x v="2"/>
    <s v="Yes"/>
    <s v="Y"/>
    <n v="3"/>
    <n v="-2"/>
    <n v="0"/>
    <n v="27"/>
    <n v="0"/>
    <m/>
    <n v="0"/>
    <n v="1"/>
    <n v="1410"/>
    <n v="3"/>
    <s v="High School"/>
    <n v="1"/>
    <n v="4"/>
    <n v="71"/>
    <n v="4"/>
    <n v="2"/>
    <n v="4"/>
    <n v="4647"/>
    <n v="16673"/>
    <n v="1"/>
    <n v="20"/>
    <n v="4"/>
    <n v="2"/>
    <n v="80"/>
    <n v="2"/>
    <x v="3"/>
    <n v="3"/>
    <n v="6"/>
    <n v="5"/>
    <n v="0"/>
    <n v="4"/>
  </r>
  <r>
    <x v="1"/>
    <x v="0"/>
    <x v="0"/>
    <s v="Current Employees"/>
    <x v="1"/>
    <x v="0"/>
    <s v="STAFF-715"/>
    <n v="715"/>
    <x v="1"/>
    <s v="Research Scientist"/>
    <x v="0"/>
    <s v="No"/>
    <s v="Y"/>
    <n v="2"/>
    <n v="-2"/>
    <n v="0"/>
    <n v="37"/>
    <n v="0"/>
    <m/>
    <n v="0"/>
    <n v="1"/>
    <n v="1225"/>
    <n v="10"/>
    <s v="Associates Degree"/>
    <n v="1"/>
    <n v="4"/>
    <n v="80"/>
    <n v="4"/>
    <n v="1"/>
    <n v="4"/>
    <n v="4680"/>
    <n v="15232"/>
    <n v="3"/>
    <n v="17"/>
    <n v="3"/>
    <n v="1"/>
    <n v="80"/>
    <n v="0"/>
    <x v="21"/>
    <n v="3"/>
    <n v="1"/>
    <n v="0"/>
    <n v="0"/>
    <n v="0"/>
  </r>
  <r>
    <x v="1"/>
    <x v="0"/>
    <x v="1"/>
    <s v="Current Employees"/>
    <x v="1"/>
    <x v="2"/>
    <s v="STAFF-716"/>
    <n v="716"/>
    <x v="1"/>
    <s v="Laboratory Technician"/>
    <x v="1"/>
    <s v="Yes"/>
    <s v="Y"/>
    <n v="3"/>
    <n v="-2"/>
    <n v="0"/>
    <n v="50"/>
    <n v="0"/>
    <m/>
    <n v="0"/>
    <n v="1"/>
    <n v="1207"/>
    <n v="28"/>
    <s v="High School"/>
    <n v="1"/>
    <n v="4"/>
    <n v="74"/>
    <n v="4"/>
    <n v="1"/>
    <n v="3"/>
    <n v="3221"/>
    <n v="3297"/>
    <n v="1"/>
    <n v="11"/>
    <n v="3"/>
    <n v="3"/>
    <n v="80"/>
    <n v="3"/>
    <x v="26"/>
    <n v="3"/>
    <n v="20"/>
    <n v="8"/>
    <n v="3"/>
    <n v="8"/>
  </r>
  <r>
    <x v="1"/>
    <x v="0"/>
    <x v="2"/>
    <s v="Current Employees"/>
    <x v="1"/>
    <x v="2"/>
    <s v="STAFF-717"/>
    <n v="717"/>
    <x v="0"/>
    <s v="Healthcare Representative"/>
    <x v="0"/>
    <s v="No"/>
    <s v="Y"/>
    <n v="3"/>
    <n v="-2"/>
    <n v="0"/>
    <n v="34"/>
    <n v="0"/>
    <m/>
    <n v="0"/>
    <n v="1"/>
    <n v="1442"/>
    <n v="9"/>
    <s v="Bachelor's Degree"/>
    <n v="1"/>
    <n v="4"/>
    <n v="46"/>
    <n v="2"/>
    <n v="3"/>
    <n v="3"/>
    <n v="8621"/>
    <n v="17654"/>
    <n v="1"/>
    <n v="14"/>
    <n v="3"/>
    <n v="2"/>
    <n v="80"/>
    <n v="0"/>
    <x v="15"/>
    <n v="4"/>
    <n v="8"/>
    <n v="7"/>
    <n v="7"/>
    <n v="7"/>
  </r>
  <r>
    <x v="0"/>
    <x v="0"/>
    <x v="4"/>
    <s v="Ex-Employees"/>
    <x v="0"/>
    <x v="0"/>
    <s v="STAFF-720"/>
    <n v="720"/>
    <x v="0"/>
    <s v="Sales Executive"/>
    <x v="0"/>
    <s v="No"/>
    <s v="Y"/>
    <n v="3"/>
    <n v="-2"/>
    <n v="0"/>
    <n v="24"/>
    <n v="1"/>
    <n v="1"/>
    <n v="1"/>
    <n v="0"/>
    <n v="693"/>
    <n v="3"/>
    <s v="Associates Degree"/>
    <n v="1"/>
    <n v="1"/>
    <n v="65"/>
    <n v="3"/>
    <n v="2"/>
    <n v="3"/>
    <n v="4577"/>
    <n v="24785"/>
    <n v="9"/>
    <n v="14"/>
    <n v="3"/>
    <n v="1"/>
    <n v="80"/>
    <n v="0"/>
    <x v="21"/>
    <n v="3"/>
    <n v="2"/>
    <n v="2"/>
    <n v="2"/>
    <n v="0"/>
  </r>
  <r>
    <x v="1"/>
    <x v="0"/>
    <x v="0"/>
    <s v="Current Employees"/>
    <x v="1"/>
    <x v="4"/>
    <s v="STAFF-721"/>
    <n v="721"/>
    <x v="0"/>
    <s v="Healthcare Representative"/>
    <x v="0"/>
    <s v="No"/>
    <s v="Y"/>
    <n v="4"/>
    <n v="-2"/>
    <n v="0"/>
    <n v="39"/>
    <n v="0"/>
    <m/>
    <n v="0"/>
    <n v="1"/>
    <n v="408"/>
    <n v="2"/>
    <s v="Master's Degree"/>
    <n v="1"/>
    <n v="4"/>
    <n v="80"/>
    <n v="2"/>
    <n v="2"/>
    <n v="4"/>
    <n v="4553"/>
    <n v="20978"/>
    <n v="1"/>
    <n v="11"/>
    <n v="3"/>
    <n v="1"/>
    <n v="80"/>
    <n v="0"/>
    <x v="26"/>
    <n v="3"/>
    <n v="20"/>
    <n v="7"/>
    <n v="11"/>
    <n v="10"/>
  </r>
  <r>
    <x v="1"/>
    <x v="0"/>
    <x v="2"/>
    <s v="Current Employees"/>
    <x v="0"/>
    <x v="3"/>
    <s v="STAFF-722"/>
    <n v="722"/>
    <x v="1"/>
    <s v="Sales Executive"/>
    <x v="0"/>
    <s v="No"/>
    <s v="Y"/>
    <n v="2"/>
    <n v="-2"/>
    <n v="0"/>
    <n v="32"/>
    <n v="0"/>
    <m/>
    <n v="0"/>
    <n v="1"/>
    <n v="929"/>
    <n v="10"/>
    <s v="Bachelor's Degree"/>
    <n v="1"/>
    <n v="4"/>
    <n v="55"/>
    <n v="3"/>
    <n v="2"/>
    <n v="1"/>
    <n v="5396"/>
    <n v="21703"/>
    <n v="1"/>
    <n v="12"/>
    <n v="3"/>
    <n v="4"/>
    <n v="80"/>
    <n v="0"/>
    <x v="1"/>
    <n v="2"/>
    <n v="10"/>
    <n v="7"/>
    <n v="0"/>
    <n v="8"/>
  </r>
  <r>
    <x v="0"/>
    <x v="1"/>
    <x v="1"/>
    <s v="Ex-Employees"/>
    <x v="0"/>
    <x v="4"/>
    <s v="STAFF-723"/>
    <n v="723"/>
    <x v="1"/>
    <s v="Sales Executive"/>
    <x v="1"/>
    <s v="Yes"/>
    <s v="Y"/>
    <n v="4"/>
    <n v="-2"/>
    <n v="0"/>
    <n v="50"/>
    <n v="1"/>
    <n v="1"/>
    <n v="1"/>
    <n v="0"/>
    <n v="562"/>
    <n v="8"/>
    <s v="Associates Degree"/>
    <n v="1"/>
    <n v="4"/>
    <n v="50"/>
    <n v="3"/>
    <n v="2"/>
    <n v="4"/>
    <n v="6796"/>
    <n v="23452"/>
    <n v="3"/>
    <n v="14"/>
    <n v="3"/>
    <n v="1"/>
    <n v="80"/>
    <n v="1"/>
    <x v="33"/>
    <n v="3"/>
    <n v="4"/>
    <n v="3"/>
    <n v="1"/>
    <n v="3"/>
  </r>
  <r>
    <x v="1"/>
    <x v="0"/>
    <x v="0"/>
    <s v="Current Employees"/>
    <x v="1"/>
    <x v="0"/>
    <s v="STAFF-724"/>
    <n v="724"/>
    <x v="0"/>
    <s v="Healthcare Representative"/>
    <x v="0"/>
    <s v="No"/>
    <s v="Y"/>
    <n v="4"/>
    <n v="-2"/>
    <n v="0"/>
    <n v="38"/>
    <n v="0"/>
    <m/>
    <n v="0"/>
    <n v="1"/>
    <n v="827"/>
    <n v="1"/>
    <s v="Master's Degree"/>
    <n v="1"/>
    <n v="2"/>
    <n v="33"/>
    <n v="4"/>
    <n v="2"/>
    <n v="4"/>
    <n v="7625"/>
    <n v="19383"/>
    <n v="0"/>
    <n v="13"/>
    <n v="3"/>
    <n v="3"/>
    <n v="80"/>
    <n v="0"/>
    <x v="1"/>
    <n v="2"/>
    <n v="9"/>
    <n v="7"/>
    <n v="1"/>
    <n v="8"/>
  </r>
  <r>
    <x v="1"/>
    <x v="0"/>
    <x v="2"/>
    <s v="Current Employees"/>
    <x v="1"/>
    <x v="0"/>
    <s v="STAFF-725"/>
    <n v="725"/>
    <x v="0"/>
    <s v="Manufacturing Director"/>
    <x v="1"/>
    <s v="No"/>
    <s v="Y"/>
    <n v="3"/>
    <n v="-2"/>
    <n v="0"/>
    <n v="27"/>
    <n v="0"/>
    <m/>
    <n v="0"/>
    <n v="1"/>
    <n v="608"/>
    <n v="1"/>
    <s v="Associates Degree"/>
    <n v="1"/>
    <n v="3"/>
    <n v="68"/>
    <n v="3"/>
    <n v="3"/>
    <n v="3"/>
    <n v="7412"/>
    <n v="6009"/>
    <n v="1"/>
    <n v="11"/>
    <n v="3"/>
    <n v="4"/>
    <n v="80"/>
    <n v="0"/>
    <x v="15"/>
    <n v="3"/>
    <n v="9"/>
    <n v="7"/>
    <n v="0"/>
    <n v="7"/>
  </r>
  <r>
    <x v="1"/>
    <x v="0"/>
    <x v="2"/>
    <s v="Current Employees"/>
    <x v="1"/>
    <x v="0"/>
    <s v="STAFF-727"/>
    <n v="727"/>
    <x v="0"/>
    <s v="Research Director"/>
    <x v="0"/>
    <s v="No"/>
    <s v="Y"/>
    <n v="6"/>
    <n v="-2"/>
    <n v="0"/>
    <n v="32"/>
    <n v="0"/>
    <m/>
    <n v="0"/>
    <n v="1"/>
    <n v="1018"/>
    <n v="3"/>
    <s v="Associates Degree"/>
    <n v="1"/>
    <n v="3"/>
    <n v="39"/>
    <n v="3"/>
    <n v="3"/>
    <n v="4"/>
    <n v="11159"/>
    <n v="19373"/>
    <n v="3"/>
    <n v="15"/>
    <n v="3"/>
    <n v="4"/>
    <n v="80"/>
    <n v="0"/>
    <x v="1"/>
    <n v="3"/>
    <n v="7"/>
    <n v="7"/>
    <n v="7"/>
    <n v="7"/>
  </r>
  <r>
    <x v="1"/>
    <x v="0"/>
    <x v="1"/>
    <s v="Current Employees"/>
    <x v="0"/>
    <x v="3"/>
    <s v="STAFF-728"/>
    <n v="728"/>
    <x v="1"/>
    <s v="Sales Executive"/>
    <x v="0"/>
    <s v="No"/>
    <s v="Y"/>
    <n v="2"/>
    <n v="-2"/>
    <n v="0"/>
    <n v="47"/>
    <n v="0"/>
    <m/>
    <n v="0"/>
    <n v="1"/>
    <n v="703"/>
    <n v="14"/>
    <s v="Master's Degree"/>
    <n v="1"/>
    <n v="4"/>
    <n v="42"/>
    <n v="3"/>
    <n v="2"/>
    <n v="1"/>
    <n v="4960"/>
    <n v="11825"/>
    <n v="2"/>
    <n v="12"/>
    <n v="3"/>
    <n v="4"/>
    <n v="80"/>
    <n v="0"/>
    <x v="26"/>
    <n v="3"/>
    <n v="7"/>
    <n v="7"/>
    <n v="1"/>
    <n v="7"/>
  </r>
  <r>
    <x v="1"/>
    <x v="1"/>
    <x v="0"/>
    <s v="Current Employees"/>
    <x v="0"/>
    <x v="0"/>
    <s v="STAFF-729"/>
    <n v="729"/>
    <x v="1"/>
    <s v="Sales Executive"/>
    <x v="1"/>
    <s v="Yes"/>
    <s v="Y"/>
    <n v="2"/>
    <n v="-2"/>
    <n v="0"/>
    <n v="40"/>
    <n v="0"/>
    <m/>
    <n v="0"/>
    <n v="1"/>
    <n v="580"/>
    <n v="5"/>
    <s v="Master's Degree"/>
    <n v="1"/>
    <n v="4"/>
    <n v="48"/>
    <n v="2"/>
    <n v="3"/>
    <n v="3"/>
    <n v="10475"/>
    <n v="23772"/>
    <n v="5"/>
    <n v="21"/>
    <n v="4"/>
    <n v="3"/>
    <n v="80"/>
    <n v="1"/>
    <x v="26"/>
    <n v="3"/>
    <n v="18"/>
    <n v="13"/>
    <n v="1"/>
    <n v="12"/>
  </r>
  <r>
    <x v="1"/>
    <x v="0"/>
    <x v="1"/>
    <s v="Current Employees"/>
    <x v="1"/>
    <x v="0"/>
    <s v="STAFF-730"/>
    <n v="730"/>
    <x v="1"/>
    <s v="Research Director"/>
    <x v="1"/>
    <s v="No"/>
    <s v="Y"/>
    <n v="3"/>
    <n v="-2"/>
    <n v="0"/>
    <n v="53"/>
    <n v="0"/>
    <m/>
    <n v="0"/>
    <n v="1"/>
    <n v="970"/>
    <n v="7"/>
    <s v="Bachelor's Degree"/>
    <n v="1"/>
    <n v="3"/>
    <n v="59"/>
    <n v="4"/>
    <n v="4"/>
    <n v="3"/>
    <n v="14814"/>
    <n v="13514"/>
    <n v="3"/>
    <n v="19"/>
    <n v="3"/>
    <n v="3"/>
    <n v="80"/>
    <n v="0"/>
    <x v="36"/>
    <n v="3"/>
    <n v="5"/>
    <n v="1"/>
    <n v="1"/>
    <n v="3"/>
  </r>
  <r>
    <x v="1"/>
    <x v="0"/>
    <x v="0"/>
    <s v="Current Employees"/>
    <x v="2"/>
    <x v="5"/>
    <s v="STAFF-731"/>
    <n v="731"/>
    <x v="1"/>
    <s v="Manager"/>
    <x v="2"/>
    <s v="No"/>
    <s v="Y"/>
    <n v="2"/>
    <n v="-2"/>
    <n v="0"/>
    <n v="41"/>
    <n v="0"/>
    <m/>
    <n v="0"/>
    <n v="1"/>
    <n v="427"/>
    <n v="10"/>
    <s v="Master's Degree"/>
    <n v="1"/>
    <n v="2"/>
    <n v="73"/>
    <n v="2"/>
    <n v="5"/>
    <n v="4"/>
    <n v="19141"/>
    <n v="8861"/>
    <n v="3"/>
    <n v="15"/>
    <n v="3"/>
    <n v="2"/>
    <n v="80"/>
    <n v="3"/>
    <x v="18"/>
    <n v="2"/>
    <n v="21"/>
    <n v="6"/>
    <n v="12"/>
    <n v="6"/>
  </r>
  <r>
    <x v="1"/>
    <x v="0"/>
    <x v="3"/>
    <s v="Current Employees"/>
    <x v="0"/>
    <x v="3"/>
    <s v="STAFF-732"/>
    <n v="732"/>
    <x v="1"/>
    <s v="Sales Executive"/>
    <x v="0"/>
    <s v="No"/>
    <s v="Y"/>
    <n v="1"/>
    <n v="-2"/>
    <n v="0"/>
    <n v="60"/>
    <n v="0"/>
    <m/>
    <n v="0"/>
    <n v="1"/>
    <n v="1179"/>
    <n v="16"/>
    <s v="Master's Degree"/>
    <n v="1"/>
    <n v="1"/>
    <n v="84"/>
    <n v="3"/>
    <n v="2"/>
    <n v="1"/>
    <n v="5405"/>
    <n v="11924"/>
    <n v="8"/>
    <n v="14"/>
    <n v="3"/>
    <n v="4"/>
    <n v="80"/>
    <n v="0"/>
    <x v="1"/>
    <n v="3"/>
    <n v="2"/>
    <n v="2"/>
    <n v="2"/>
    <n v="2"/>
  </r>
  <r>
    <x v="1"/>
    <x v="1"/>
    <x v="2"/>
    <s v="Current Employees"/>
    <x v="1"/>
    <x v="0"/>
    <s v="STAFF-733"/>
    <n v="733"/>
    <x v="1"/>
    <s v="Manufacturing Director"/>
    <x v="2"/>
    <s v="No"/>
    <s v="Y"/>
    <n v="4"/>
    <n v="-2"/>
    <n v="0"/>
    <n v="27"/>
    <n v="0"/>
    <m/>
    <n v="0"/>
    <n v="1"/>
    <n v="294"/>
    <n v="10"/>
    <s v="Associates Degree"/>
    <n v="1"/>
    <n v="4"/>
    <n v="32"/>
    <n v="3"/>
    <n v="3"/>
    <n v="3"/>
    <n v="8793"/>
    <n v="4809"/>
    <n v="1"/>
    <n v="21"/>
    <n v="4"/>
    <n v="3"/>
    <n v="80"/>
    <n v="2"/>
    <x v="15"/>
    <n v="2"/>
    <n v="9"/>
    <n v="7"/>
    <n v="1"/>
    <n v="7"/>
  </r>
  <r>
    <x v="1"/>
    <x v="0"/>
    <x v="0"/>
    <s v="Current Employees"/>
    <x v="2"/>
    <x v="5"/>
    <s v="STAFF-734"/>
    <n v="734"/>
    <x v="1"/>
    <s v="Manager"/>
    <x v="1"/>
    <s v="No"/>
    <s v="Y"/>
    <n v="3"/>
    <n v="-2"/>
    <n v="0"/>
    <n v="41"/>
    <n v="0"/>
    <m/>
    <n v="0"/>
    <n v="1"/>
    <n v="314"/>
    <n v="1"/>
    <s v="Bachelor's Degree"/>
    <n v="1"/>
    <n v="4"/>
    <n v="59"/>
    <n v="2"/>
    <n v="5"/>
    <n v="3"/>
    <n v="19189"/>
    <n v="19562"/>
    <n v="1"/>
    <n v="12"/>
    <n v="3"/>
    <n v="2"/>
    <n v="80"/>
    <n v="1"/>
    <x v="14"/>
    <n v="3"/>
    <n v="22"/>
    <n v="7"/>
    <n v="2"/>
    <n v="10"/>
  </r>
  <r>
    <x v="1"/>
    <x v="0"/>
    <x v="1"/>
    <s v="Current Employees"/>
    <x v="0"/>
    <x v="3"/>
    <s v="STAFF-738"/>
    <n v="738"/>
    <x v="1"/>
    <s v="Sales Representative"/>
    <x v="1"/>
    <s v="No"/>
    <s v="Y"/>
    <n v="2"/>
    <n v="-2"/>
    <n v="0"/>
    <n v="50"/>
    <n v="0"/>
    <m/>
    <n v="0"/>
    <n v="1"/>
    <n v="316"/>
    <n v="8"/>
    <s v="Master's Degree"/>
    <n v="1"/>
    <n v="4"/>
    <n v="54"/>
    <n v="3"/>
    <n v="1"/>
    <n v="1"/>
    <n v="3875"/>
    <n v="9983"/>
    <n v="7"/>
    <n v="15"/>
    <n v="3"/>
    <n v="4"/>
    <n v="80"/>
    <n v="1"/>
    <x v="21"/>
    <n v="3"/>
    <n v="2"/>
    <n v="2"/>
    <n v="2"/>
    <n v="2"/>
  </r>
  <r>
    <x v="0"/>
    <x v="0"/>
    <x v="2"/>
    <s v="Ex-Employees"/>
    <x v="1"/>
    <x v="0"/>
    <s v="STAFF-741"/>
    <n v="741"/>
    <x v="0"/>
    <s v="Research Scientist"/>
    <x v="0"/>
    <s v="Yes"/>
    <s v="Y"/>
    <n v="4"/>
    <n v="-2"/>
    <n v="0"/>
    <n v="28"/>
    <n v="1"/>
    <n v="1"/>
    <n v="1"/>
    <n v="0"/>
    <n v="654"/>
    <n v="1"/>
    <s v="Associates Degree"/>
    <n v="1"/>
    <n v="1"/>
    <n v="67"/>
    <n v="1"/>
    <n v="1"/>
    <n v="3"/>
    <n v="2216"/>
    <n v="3872"/>
    <n v="7"/>
    <n v="13"/>
    <n v="3"/>
    <n v="4"/>
    <n v="80"/>
    <n v="0"/>
    <x v="1"/>
    <n v="3"/>
    <n v="7"/>
    <n v="7"/>
    <n v="3"/>
    <n v="7"/>
  </r>
  <r>
    <x v="1"/>
    <x v="2"/>
    <x v="0"/>
    <s v="Current Employees"/>
    <x v="1"/>
    <x v="0"/>
    <s v="STAFF-742"/>
    <n v="742"/>
    <x v="0"/>
    <s v="Research Director"/>
    <x v="1"/>
    <s v="No"/>
    <s v="Y"/>
    <n v="2"/>
    <n v="-2"/>
    <n v="0"/>
    <n v="36"/>
    <n v="0"/>
    <m/>
    <n v="0"/>
    <n v="1"/>
    <n v="427"/>
    <n v="8"/>
    <s v="Bachelor's Degree"/>
    <n v="1"/>
    <n v="1"/>
    <n v="63"/>
    <n v="4"/>
    <n v="3"/>
    <n v="3"/>
    <n v="11713"/>
    <n v="20335"/>
    <n v="9"/>
    <n v="14"/>
    <n v="3"/>
    <n v="1"/>
    <n v="80"/>
    <n v="1"/>
    <x v="1"/>
    <n v="3"/>
    <n v="8"/>
    <n v="7"/>
    <n v="0"/>
    <n v="5"/>
  </r>
  <r>
    <x v="1"/>
    <x v="0"/>
    <x v="0"/>
    <s v="Current Employees"/>
    <x v="1"/>
    <x v="0"/>
    <s v="STAFF-743"/>
    <n v="743"/>
    <x v="0"/>
    <s v="Manufacturing Director"/>
    <x v="0"/>
    <s v="Yes"/>
    <s v="Y"/>
    <n v="4"/>
    <n v="-2"/>
    <n v="0"/>
    <n v="38"/>
    <n v="0"/>
    <m/>
    <n v="0"/>
    <n v="1"/>
    <n v="168"/>
    <n v="1"/>
    <s v="Bachelor's Degree"/>
    <n v="1"/>
    <n v="3"/>
    <n v="81"/>
    <n v="3"/>
    <n v="3"/>
    <n v="3"/>
    <n v="7861"/>
    <n v="15397"/>
    <n v="4"/>
    <n v="14"/>
    <n v="3"/>
    <n v="4"/>
    <n v="80"/>
    <n v="0"/>
    <x v="1"/>
    <n v="4"/>
    <n v="1"/>
    <n v="0"/>
    <n v="0"/>
    <n v="0"/>
  </r>
  <r>
    <x v="1"/>
    <x v="2"/>
    <x v="0"/>
    <s v="Current Employees"/>
    <x v="1"/>
    <x v="2"/>
    <s v="STAFF-744"/>
    <n v="744"/>
    <x v="1"/>
    <s v="Laboratory Technician"/>
    <x v="0"/>
    <s v="No"/>
    <s v="Y"/>
    <n v="5"/>
    <n v="-2"/>
    <n v="0"/>
    <n v="44"/>
    <n v="0"/>
    <m/>
    <n v="0"/>
    <n v="1"/>
    <n v="381"/>
    <n v="24"/>
    <s v="Bachelor's Degree"/>
    <n v="1"/>
    <n v="1"/>
    <n v="49"/>
    <n v="1"/>
    <n v="1"/>
    <n v="3"/>
    <n v="3708"/>
    <n v="2104"/>
    <n v="2"/>
    <n v="14"/>
    <n v="3"/>
    <n v="3"/>
    <n v="80"/>
    <n v="0"/>
    <x v="15"/>
    <n v="3"/>
    <n v="5"/>
    <n v="2"/>
    <n v="1"/>
    <n v="4"/>
  </r>
  <r>
    <x v="1"/>
    <x v="1"/>
    <x v="1"/>
    <s v="Current Employees"/>
    <x v="0"/>
    <x v="2"/>
    <s v="STAFF-746"/>
    <n v="746"/>
    <x v="0"/>
    <s v="Sales Executive"/>
    <x v="2"/>
    <s v="Yes"/>
    <s v="Y"/>
    <n v="2"/>
    <n v="-2"/>
    <n v="0"/>
    <n v="47"/>
    <n v="0"/>
    <m/>
    <n v="0"/>
    <n v="1"/>
    <n v="217"/>
    <n v="3"/>
    <s v="Bachelor's Degree"/>
    <n v="1"/>
    <n v="4"/>
    <n v="49"/>
    <n v="3"/>
    <n v="4"/>
    <n v="3"/>
    <n v="13770"/>
    <n v="10225"/>
    <n v="9"/>
    <n v="12"/>
    <n v="3"/>
    <n v="4"/>
    <n v="80"/>
    <n v="2"/>
    <x v="23"/>
    <n v="2"/>
    <n v="22"/>
    <n v="2"/>
    <n v="11"/>
    <n v="13"/>
  </r>
  <r>
    <x v="1"/>
    <x v="0"/>
    <x v="2"/>
    <s v="Current Employees"/>
    <x v="0"/>
    <x v="3"/>
    <s v="STAFF-747"/>
    <n v="747"/>
    <x v="1"/>
    <s v="Sales Executive"/>
    <x v="2"/>
    <s v="No"/>
    <s v="Y"/>
    <n v="2"/>
    <n v="-2"/>
    <n v="0"/>
    <n v="30"/>
    <n v="0"/>
    <m/>
    <n v="0"/>
    <n v="1"/>
    <n v="501"/>
    <n v="27"/>
    <s v="Doctoral Degree"/>
    <n v="1"/>
    <n v="3"/>
    <n v="99"/>
    <n v="3"/>
    <n v="2"/>
    <n v="1"/>
    <n v="5304"/>
    <n v="25275"/>
    <n v="7"/>
    <n v="23"/>
    <n v="4"/>
    <n v="4"/>
    <n v="80"/>
    <n v="1"/>
    <x v="1"/>
    <n v="2"/>
    <n v="8"/>
    <n v="7"/>
    <n v="7"/>
    <n v="7"/>
  </r>
  <r>
    <x v="1"/>
    <x v="0"/>
    <x v="2"/>
    <s v="Current Employees"/>
    <x v="0"/>
    <x v="0"/>
    <s v="STAFF-749"/>
    <n v="749"/>
    <x v="1"/>
    <s v="Sales Representative"/>
    <x v="0"/>
    <s v="No"/>
    <s v="Y"/>
    <n v="6"/>
    <n v="-2"/>
    <n v="0"/>
    <n v="29"/>
    <n v="0"/>
    <m/>
    <n v="0"/>
    <n v="1"/>
    <n v="1396"/>
    <n v="10"/>
    <s v="Bachelor's Degree"/>
    <n v="1"/>
    <n v="3"/>
    <n v="99"/>
    <n v="3"/>
    <n v="1"/>
    <n v="3"/>
    <n v="2642"/>
    <n v="2755"/>
    <n v="1"/>
    <n v="11"/>
    <n v="3"/>
    <n v="3"/>
    <n v="80"/>
    <n v="0"/>
    <x v="5"/>
    <n v="3"/>
    <n v="1"/>
    <n v="0"/>
    <n v="0"/>
    <n v="0"/>
  </r>
  <r>
    <x v="0"/>
    <x v="1"/>
    <x v="0"/>
    <s v="Ex-Employees"/>
    <x v="1"/>
    <x v="2"/>
    <s v="STAFF-752"/>
    <n v="752"/>
    <x v="1"/>
    <s v="Research Scientist"/>
    <x v="2"/>
    <s v="Yes"/>
    <s v="Y"/>
    <n v="2"/>
    <n v="-2"/>
    <n v="0"/>
    <n v="42"/>
    <n v="1"/>
    <n v="1"/>
    <n v="1"/>
    <n v="0"/>
    <n v="933"/>
    <n v="19"/>
    <s v="Bachelor's Degree"/>
    <n v="1"/>
    <n v="3"/>
    <n v="57"/>
    <n v="4"/>
    <n v="1"/>
    <n v="3"/>
    <n v="2759"/>
    <n v="20366"/>
    <n v="6"/>
    <n v="12"/>
    <n v="3"/>
    <n v="4"/>
    <n v="80"/>
    <n v="0"/>
    <x v="2"/>
    <n v="3"/>
    <n v="2"/>
    <n v="2"/>
    <n v="2"/>
    <n v="2"/>
  </r>
  <r>
    <x v="1"/>
    <x v="1"/>
    <x v="0"/>
    <s v="Current Employees"/>
    <x v="0"/>
    <x v="0"/>
    <s v="STAFF-754"/>
    <n v="754"/>
    <x v="1"/>
    <s v="Sales Executive"/>
    <x v="1"/>
    <s v="No"/>
    <s v="Y"/>
    <n v="5"/>
    <n v="-2"/>
    <n v="0"/>
    <n v="43"/>
    <n v="0"/>
    <m/>
    <n v="0"/>
    <n v="1"/>
    <n v="775"/>
    <n v="15"/>
    <s v="Bachelor's Degree"/>
    <n v="1"/>
    <n v="4"/>
    <n v="47"/>
    <n v="2"/>
    <n v="2"/>
    <n v="4"/>
    <n v="6804"/>
    <n v="23683"/>
    <n v="3"/>
    <n v="18"/>
    <n v="3"/>
    <n v="3"/>
    <n v="80"/>
    <n v="1"/>
    <x v="2"/>
    <n v="3"/>
    <n v="2"/>
    <n v="2"/>
    <n v="2"/>
    <n v="2"/>
  </r>
  <r>
    <x v="1"/>
    <x v="0"/>
    <x v="2"/>
    <s v="Current Employees"/>
    <x v="1"/>
    <x v="2"/>
    <s v="STAFF-757"/>
    <n v="757"/>
    <x v="0"/>
    <s v="Healthcare Representative"/>
    <x v="0"/>
    <s v="No"/>
    <s v="Y"/>
    <n v="2"/>
    <n v="-2"/>
    <n v="0"/>
    <n v="34"/>
    <n v="0"/>
    <m/>
    <n v="0"/>
    <n v="1"/>
    <n v="970"/>
    <n v="8"/>
    <s v="Associates Degree"/>
    <n v="1"/>
    <n v="2"/>
    <n v="96"/>
    <n v="3"/>
    <n v="2"/>
    <n v="3"/>
    <n v="6142"/>
    <n v="7360"/>
    <n v="3"/>
    <n v="11"/>
    <n v="3"/>
    <n v="4"/>
    <n v="80"/>
    <n v="0"/>
    <x v="1"/>
    <n v="3"/>
    <n v="5"/>
    <n v="1"/>
    <n v="4"/>
    <n v="3"/>
  </r>
  <r>
    <x v="1"/>
    <x v="0"/>
    <x v="4"/>
    <s v="Current Employees"/>
    <x v="1"/>
    <x v="2"/>
    <s v="STAFF-758"/>
    <n v="758"/>
    <x v="1"/>
    <s v="Laboratory Technician"/>
    <x v="1"/>
    <s v="No"/>
    <s v="Y"/>
    <n v="2"/>
    <n v="-2"/>
    <n v="0"/>
    <n v="23"/>
    <n v="0"/>
    <m/>
    <n v="0"/>
    <n v="1"/>
    <n v="650"/>
    <n v="9"/>
    <s v="High School"/>
    <n v="1"/>
    <n v="2"/>
    <n v="37"/>
    <n v="3"/>
    <n v="1"/>
    <n v="3"/>
    <n v="2500"/>
    <n v="4344"/>
    <n v="1"/>
    <n v="14"/>
    <n v="3"/>
    <n v="4"/>
    <n v="80"/>
    <n v="1"/>
    <x v="7"/>
    <n v="4"/>
    <n v="4"/>
    <n v="3"/>
    <n v="0"/>
    <n v="2"/>
  </r>
  <r>
    <x v="1"/>
    <x v="0"/>
    <x v="0"/>
    <s v="Current Employees"/>
    <x v="2"/>
    <x v="5"/>
    <s v="STAFF-760"/>
    <n v="760"/>
    <x v="0"/>
    <s v="Human Resources"/>
    <x v="1"/>
    <s v="No"/>
    <s v="Y"/>
    <n v="3"/>
    <n v="-2"/>
    <n v="0"/>
    <n v="39"/>
    <n v="0"/>
    <m/>
    <n v="0"/>
    <n v="1"/>
    <n v="141"/>
    <n v="3"/>
    <s v="Bachelor's Degree"/>
    <n v="1"/>
    <n v="3"/>
    <n v="44"/>
    <n v="4"/>
    <n v="2"/>
    <n v="3"/>
    <n v="6389"/>
    <n v="18767"/>
    <n v="9"/>
    <n v="15"/>
    <n v="3"/>
    <n v="3"/>
    <n v="80"/>
    <n v="1"/>
    <x v="4"/>
    <n v="1"/>
    <n v="8"/>
    <n v="3"/>
    <n v="3"/>
    <n v="6"/>
  </r>
  <r>
    <x v="1"/>
    <x v="0"/>
    <x v="3"/>
    <s v="Current Employees"/>
    <x v="1"/>
    <x v="2"/>
    <s v="STAFF-762"/>
    <n v="762"/>
    <x v="1"/>
    <s v="Healthcare Representative"/>
    <x v="1"/>
    <s v="No"/>
    <s v="Y"/>
    <n v="1"/>
    <n v="-2"/>
    <n v="0"/>
    <n v="56"/>
    <n v="0"/>
    <m/>
    <n v="0"/>
    <n v="1"/>
    <n v="832"/>
    <n v="9"/>
    <s v="Bachelor's Degree"/>
    <n v="1"/>
    <n v="3"/>
    <n v="81"/>
    <n v="3"/>
    <n v="4"/>
    <n v="4"/>
    <n v="11103"/>
    <n v="20420"/>
    <n v="7"/>
    <n v="11"/>
    <n v="3"/>
    <n v="3"/>
    <n v="80"/>
    <n v="0"/>
    <x v="31"/>
    <n v="2"/>
    <n v="10"/>
    <n v="7"/>
    <n v="1"/>
    <n v="1"/>
  </r>
  <r>
    <x v="1"/>
    <x v="0"/>
    <x v="0"/>
    <s v="Current Employees"/>
    <x v="1"/>
    <x v="2"/>
    <s v="STAFF-763"/>
    <n v="763"/>
    <x v="0"/>
    <s v="Research Scientist"/>
    <x v="0"/>
    <s v="Yes"/>
    <s v="Y"/>
    <n v="2"/>
    <n v="-2"/>
    <n v="0"/>
    <n v="40"/>
    <n v="0"/>
    <m/>
    <n v="0"/>
    <n v="1"/>
    <n v="804"/>
    <n v="2"/>
    <s v="High School"/>
    <n v="1"/>
    <n v="4"/>
    <n v="86"/>
    <n v="2"/>
    <n v="1"/>
    <n v="4"/>
    <n v="2342"/>
    <n v="22929"/>
    <n v="0"/>
    <n v="20"/>
    <n v="4"/>
    <n v="4"/>
    <n v="80"/>
    <n v="0"/>
    <x v="7"/>
    <n v="2"/>
    <n v="4"/>
    <n v="2"/>
    <n v="2"/>
    <n v="3"/>
  </r>
  <r>
    <x v="1"/>
    <x v="0"/>
    <x v="2"/>
    <s v="Current Employees"/>
    <x v="1"/>
    <x v="2"/>
    <s v="STAFF-764"/>
    <n v="764"/>
    <x v="0"/>
    <s v="Healthcare Representative"/>
    <x v="0"/>
    <s v="No"/>
    <s v="Y"/>
    <n v="2"/>
    <n v="-2"/>
    <n v="0"/>
    <n v="27"/>
    <n v="0"/>
    <m/>
    <n v="0"/>
    <n v="1"/>
    <n v="975"/>
    <n v="7"/>
    <s v="Bachelor's Degree"/>
    <n v="1"/>
    <n v="4"/>
    <n v="55"/>
    <n v="2"/>
    <n v="2"/>
    <n v="3"/>
    <n v="6811"/>
    <n v="23398"/>
    <n v="8"/>
    <n v="19"/>
    <n v="3"/>
    <n v="1"/>
    <n v="80"/>
    <n v="0"/>
    <x v="15"/>
    <n v="1"/>
    <n v="7"/>
    <n v="6"/>
    <n v="0"/>
    <n v="7"/>
  </r>
  <r>
    <x v="1"/>
    <x v="0"/>
    <x v="2"/>
    <s v="Current Employees"/>
    <x v="0"/>
    <x v="3"/>
    <s v="STAFF-766"/>
    <n v="766"/>
    <x v="1"/>
    <s v="Sales Representative"/>
    <x v="2"/>
    <s v="No"/>
    <s v="Y"/>
    <n v="2"/>
    <n v="-2"/>
    <n v="0"/>
    <n v="29"/>
    <n v="0"/>
    <m/>
    <n v="0"/>
    <n v="1"/>
    <n v="1090"/>
    <n v="10"/>
    <s v="Bachelor's Degree"/>
    <n v="1"/>
    <n v="4"/>
    <n v="83"/>
    <n v="3"/>
    <n v="1"/>
    <n v="2"/>
    <n v="2297"/>
    <n v="17967"/>
    <n v="1"/>
    <n v="14"/>
    <n v="3"/>
    <n v="4"/>
    <n v="80"/>
    <n v="2"/>
    <x v="17"/>
    <n v="3"/>
    <n v="2"/>
    <n v="2"/>
    <n v="2"/>
    <n v="2"/>
  </r>
  <r>
    <x v="1"/>
    <x v="0"/>
    <x v="1"/>
    <s v="Current Employees"/>
    <x v="1"/>
    <x v="0"/>
    <s v="STAFF-769"/>
    <n v="769"/>
    <x v="1"/>
    <s v="Laboratory Technician"/>
    <x v="0"/>
    <s v="No"/>
    <s v="Y"/>
    <n v="4"/>
    <n v="-2"/>
    <n v="0"/>
    <n v="53"/>
    <n v="0"/>
    <m/>
    <n v="0"/>
    <n v="1"/>
    <n v="346"/>
    <n v="6"/>
    <s v="Bachelor's Degree"/>
    <n v="1"/>
    <n v="4"/>
    <n v="86"/>
    <n v="3"/>
    <n v="2"/>
    <n v="4"/>
    <n v="2450"/>
    <n v="10919"/>
    <n v="2"/>
    <n v="17"/>
    <n v="3"/>
    <n v="4"/>
    <n v="80"/>
    <n v="0"/>
    <x v="16"/>
    <n v="3"/>
    <n v="2"/>
    <n v="2"/>
    <n v="2"/>
    <n v="2"/>
  </r>
  <r>
    <x v="1"/>
    <x v="2"/>
    <x v="0"/>
    <s v="Current Employees"/>
    <x v="1"/>
    <x v="0"/>
    <s v="STAFF-771"/>
    <n v="771"/>
    <x v="0"/>
    <s v="Healthcare Representative"/>
    <x v="2"/>
    <s v="No"/>
    <s v="Y"/>
    <n v="2"/>
    <n v="-2"/>
    <n v="0"/>
    <n v="35"/>
    <n v="0"/>
    <m/>
    <n v="0"/>
    <n v="1"/>
    <n v="1225"/>
    <n v="2"/>
    <s v="Master's Degree"/>
    <n v="1"/>
    <n v="4"/>
    <n v="61"/>
    <n v="3"/>
    <n v="2"/>
    <n v="1"/>
    <n v="5093"/>
    <n v="4761"/>
    <n v="2"/>
    <n v="11"/>
    <n v="3"/>
    <n v="1"/>
    <n v="80"/>
    <n v="1"/>
    <x v="28"/>
    <n v="4"/>
    <n v="1"/>
    <n v="0"/>
    <n v="0"/>
    <n v="0"/>
  </r>
  <r>
    <x v="1"/>
    <x v="1"/>
    <x v="2"/>
    <s v="Current Employees"/>
    <x v="1"/>
    <x v="0"/>
    <s v="STAFF-772"/>
    <n v="772"/>
    <x v="1"/>
    <s v="Laboratory Technician"/>
    <x v="1"/>
    <s v="No"/>
    <s v="Y"/>
    <n v="2"/>
    <n v="-2"/>
    <n v="0"/>
    <n v="32"/>
    <n v="0"/>
    <m/>
    <n v="0"/>
    <n v="1"/>
    <n v="430"/>
    <n v="24"/>
    <s v="Master's Degree"/>
    <n v="1"/>
    <n v="1"/>
    <n v="80"/>
    <n v="3"/>
    <n v="2"/>
    <n v="1"/>
    <n v="5309"/>
    <n v="21146"/>
    <n v="1"/>
    <n v="15"/>
    <n v="3"/>
    <n v="4"/>
    <n v="80"/>
    <n v="2"/>
    <x v="1"/>
    <n v="3"/>
    <n v="10"/>
    <n v="8"/>
    <n v="4"/>
    <n v="7"/>
  </r>
  <r>
    <x v="1"/>
    <x v="0"/>
    <x v="0"/>
    <s v="Current Employees"/>
    <x v="1"/>
    <x v="2"/>
    <s v="STAFF-773"/>
    <n v="773"/>
    <x v="1"/>
    <s v="Research Scientist"/>
    <x v="1"/>
    <s v="Yes"/>
    <s v="Y"/>
    <n v="0"/>
    <n v="-2"/>
    <n v="0"/>
    <n v="38"/>
    <n v="0"/>
    <m/>
    <n v="0"/>
    <n v="1"/>
    <n v="268"/>
    <n v="2"/>
    <s v="Doctoral Degree"/>
    <n v="1"/>
    <n v="4"/>
    <n v="92"/>
    <n v="3"/>
    <n v="1"/>
    <n v="3"/>
    <n v="3057"/>
    <n v="20471"/>
    <n v="6"/>
    <n v="13"/>
    <n v="3"/>
    <n v="2"/>
    <n v="80"/>
    <n v="1"/>
    <x v="3"/>
    <n v="1"/>
    <n v="1"/>
    <n v="0"/>
    <n v="0"/>
    <n v="1"/>
  </r>
  <r>
    <x v="1"/>
    <x v="0"/>
    <x v="2"/>
    <s v="Current Employees"/>
    <x v="1"/>
    <x v="0"/>
    <s v="STAFF-775"/>
    <n v="775"/>
    <x v="0"/>
    <s v="Manufacturing Director"/>
    <x v="2"/>
    <s v="No"/>
    <s v="Y"/>
    <n v="3"/>
    <n v="-2"/>
    <n v="0"/>
    <n v="34"/>
    <n v="0"/>
    <m/>
    <n v="0"/>
    <n v="1"/>
    <n v="167"/>
    <n v="8"/>
    <s v="Doctoral Degree"/>
    <n v="1"/>
    <n v="2"/>
    <n v="32"/>
    <n v="3"/>
    <n v="2"/>
    <n v="1"/>
    <n v="5121"/>
    <n v="4187"/>
    <n v="3"/>
    <n v="14"/>
    <n v="3"/>
    <n v="3"/>
    <n v="80"/>
    <n v="1"/>
    <x v="2"/>
    <n v="3"/>
    <n v="0"/>
    <n v="0"/>
    <n v="0"/>
    <n v="0"/>
  </r>
  <r>
    <x v="1"/>
    <x v="0"/>
    <x v="1"/>
    <s v="Current Employees"/>
    <x v="0"/>
    <x v="3"/>
    <s v="STAFF-776"/>
    <n v="776"/>
    <x v="1"/>
    <s v="Manager"/>
    <x v="1"/>
    <s v="No"/>
    <s v="Y"/>
    <n v="3"/>
    <n v="-2"/>
    <n v="0"/>
    <n v="52"/>
    <n v="0"/>
    <m/>
    <n v="0"/>
    <n v="1"/>
    <n v="621"/>
    <n v="3"/>
    <s v="Master's Degree"/>
    <n v="1"/>
    <n v="3"/>
    <n v="31"/>
    <n v="2"/>
    <n v="4"/>
    <n v="2"/>
    <n v="16856"/>
    <n v="10084"/>
    <n v="1"/>
    <n v="11"/>
    <n v="3"/>
    <n v="1"/>
    <n v="80"/>
    <n v="0"/>
    <x v="35"/>
    <n v="4"/>
    <n v="34"/>
    <n v="6"/>
    <n v="1"/>
    <n v="16"/>
  </r>
  <r>
    <x v="0"/>
    <x v="0"/>
    <x v="2"/>
    <s v="Ex-Employees"/>
    <x v="1"/>
    <x v="1"/>
    <s v="STAFF-780"/>
    <n v="780"/>
    <x v="1"/>
    <s v="Research Scientist"/>
    <x v="0"/>
    <s v="Yes"/>
    <s v="Y"/>
    <n v="2"/>
    <n v="-2"/>
    <n v="0"/>
    <n v="33"/>
    <n v="1"/>
    <n v="1"/>
    <n v="1"/>
    <n v="0"/>
    <n v="527"/>
    <n v="1"/>
    <s v="Master's Degree"/>
    <n v="1"/>
    <n v="4"/>
    <n v="63"/>
    <n v="3"/>
    <n v="1"/>
    <n v="4"/>
    <n v="2686"/>
    <n v="5207"/>
    <n v="1"/>
    <n v="13"/>
    <n v="3"/>
    <n v="3"/>
    <n v="80"/>
    <n v="0"/>
    <x v="1"/>
    <n v="2"/>
    <n v="10"/>
    <n v="9"/>
    <n v="7"/>
    <n v="8"/>
  </r>
  <r>
    <x v="1"/>
    <x v="0"/>
    <x v="2"/>
    <s v="Current Employees"/>
    <x v="0"/>
    <x v="2"/>
    <s v="STAFF-781"/>
    <n v="781"/>
    <x v="0"/>
    <s v="Sales Executive"/>
    <x v="0"/>
    <s v="No"/>
    <s v="Y"/>
    <n v="5"/>
    <n v="-2"/>
    <n v="0"/>
    <n v="25"/>
    <n v="0"/>
    <m/>
    <n v="0"/>
    <n v="1"/>
    <n v="883"/>
    <n v="26"/>
    <s v="High School"/>
    <n v="1"/>
    <n v="3"/>
    <n v="32"/>
    <n v="3"/>
    <n v="2"/>
    <n v="4"/>
    <n v="6180"/>
    <n v="22807"/>
    <n v="1"/>
    <n v="23"/>
    <n v="4"/>
    <n v="2"/>
    <n v="80"/>
    <n v="0"/>
    <x v="3"/>
    <n v="2"/>
    <n v="6"/>
    <n v="5"/>
    <n v="1"/>
    <n v="4"/>
  </r>
  <r>
    <x v="1"/>
    <x v="0"/>
    <x v="1"/>
    <s v="Current Employees"/>
    <x v="0"/>
    <x v="4"/>
    <s v="STAFF-783"/>
    <n v="783"/>
    <x v="1"/>
    <s v="Sales Representative"/>
    <x v="0"/>
    <s v="No"/>
    <s v="Y"/>
    <n v="3"/>
    <n v="-2"/>
    <n v="0"/>
    <n v="45"/>
    <n v="0"/>
    <m/>
    <n v="0"/>
    <n v="1"/>
    <n v="954"/>
    <n v="2"/>
    <s v="Associates Degree"/>
    <n v="1"/>
    <n v="4"/>
    <n v="46"/>
    <n v="1"/>
    <n v="2"/>
    <n v="4"/>
    <n v="6632"/>
    <n v="12388"/>
    <n v="0"/>
    <n v="13"/>
    <n v="3"/>
    <n v="1"/>
    <n v="80"/>
    <n v="0"/>
    <x v="15"/>
    <n v="3"/>
    <n v="8"/>
    <n v="7"/>
    <n v="3"/>
    <n v="1"/>
  </r>
  <r>
    <x v="1"/>
    <x v="0"/>
    <x v="4"/>
    <s v="Current Employees"/>
    <x v="1"/>
    <x v="2"/>
    <s v="STAFF-784"/>
    <n v="784"/>
    <x v="1"/>
    <s v="Research Scientist"/>
    <x v="0"/>
    <s v="No"/>
    <s v="Y"/>
    <n v="3"/>
    <n v="-2"/>
    <n v="0"/>
    <n v="23"/>
    <n v="0"/>
    <m/>
    <n v="0"/>
    <n v="1"/>
    <n v="310"/>
    <n v="10"/>
    <s v="High School"/>
    <n v="1"/>
    <n v="1"/>
    <n v="79"/>
    <n v="4"/>
    <n v="1"/>
    <n v="3"/>
    <n v="3505"/>
    <n v="19630"/>
    <n v="1"/>
    <n v="18"/>
    <n v="3"/>
    <n v="4"/>
    <n v="80"/>
    <n v="0"/>
    <x v="17"/>
    <n v="3"/>
    <n v="2"/>
    <n v="2"/>
    <n v="0"/>
    <n v="2"/>
  </r>
  <r>
    <x v="0"/>
    <x v="1"/>
    <x v="1"/>
    <s v="Ex-Employees"/>
    <x v="0"/>
    <x v="0"/>
    <s v="STAFF-785"/>
    <n v="785"/>
    <x v="0"/>
    <s v="Sales Executive"/>
    <x v="0"/>
    <s v="Yes"/>
    <s v="Y"/>
    <n v="2"/>
    <n v="-2"/>
    <n v="0"/>
    <n v="47"/>
    <n v="1"/>
    <n v="1"/>
    <n v="1"/>
    <n v="0"/>
    <n v="719"/>
    <n v="27"/>
    <s v="Associates Degree"/>
    <n v="1"/>
    <n v="2"/>
    <n v="77"/>
    <n v="4"/>
    <n v="2"/>
    <n v="1"/>
    <n v="6397"/>
    <n v="10339"/>
    <n v="4"/>
    <n v="12"/>
    <n v="3"/>
    <n v="4"/>
    <n v="80"/>
    <n v="0"/>
    <x v="0"/>
    <n v="3"/>
    <n v="5"/>
    <n v="4"/>
    <n v="1"/>
    <n v="3"/>
  </r>
  <r>
    <x v="1"/>
    <x v="0"/>
    <x v="2"/>
    <s v="Current Employees"/>
    <x v="0"/>
    <x v="1"/>
    <s v="STAFF-786"/>
    <n v="786"/>
    <x v="1"/>
    <s v="Sales Executive"/>
    <x v="0"/>
    <s v="No"/>
    <s v="Y"/>
    <n v="5"/>
    <n v="-2"/>
    <n v="0"/>
    <n v="34"/>
    <n v="0"/>
    <m/>
    <n v="0"/>
    <n v="1"/>
    <n v="304"/>
    <n v="2"/>
    <s v="Bachelor's Degree"/>
    <n v="1"/>
    <n v="4"/>
    <n v="60"/>
    <n v="3"/>
    <n v="2"/>
    <n v="4"/>
    <n v="6274"/>
    <n v="18686"/>
    <n v="1"/>
    <n v="22"/>
    <n v="4"/>
    <n v="3"/>
    <n v="80"/>
    <n v="0"/>
    <x v="3"/>
    <n v="3"/>
    <n v="6"/>
    <n v="5"/>
    <n v="1"/>
    <n v="4"/>
  </r>
  <r>
    <x v="0"/>
    <x v="0"/>
    <x v="3"/>
    <s v="Ex-Employees"/>
    <x v="1"/>
    <x v="2"/>
    <s v="STAFF-787"/>
    <n v="787"/>
    <x v="1"/>
    <s v="Manager"/>
    <x v="1"/>
    <s v="Yes"/>
    <s v="Y"/>
    <n v="2"/>
    <n v="-2"/>
    <n v="0"/>
    <n v="55"/>
    <n v="1"/>
    <n v="1"/>
    <n v="1"/>
    <n v="0"/>
    <n v="725"/>
    <n v="2"/>
    <s v="Bachelor's Degree"/>
    <n v="1"/>
    <n v="4"/>
    <n v="78"/>
    <n v="3"/>
    <n v="5"/>
    <n v="3"/>
    <n v="19859"/>
    <n v="21199"/>
    <n v="5"/>
    <n v="13"/>
    <n v="3"/>
    <n v="4"/>
    <n v="80"/>
    <n v="1"/>
    <x v="13"/>
    <n v="3"/>
    <n v="5"/>
    <n v="2"/>
    <n v="1"/>
    <n v="4"/>
  </r>
  <r>
    <x v="1"/>
    <x v="2"/>
    <x v="0"/>
    <s v="Current Employees"/>
    <x v="0"/>
    <x v="0"/>
    <s v="STAFF-789"/>
    <n v="789"/>
    <x v="1"/>
    <s v="Sales Executive"/>
    <x v="0"/>
    <s v="No"/>
    <s v="Y"/>
    <n v="1"/>
    <n v="-2"/>
    <n v="0"/>
    <n v="36"/>
    <n v="0"/>
    <m/>
    <n v="0"/>
    <n v="1"/>
    <n v="1434"/>
    <n v="8"/>
    <s v="Master's Degree"/>
    <n v="1"/>
    <n v="1"/>
    <n v="76"/>
    <n v="2"/>
    <n v="3"/>
    <n v="1"/>
    <n v="7587"/>
    <n v="14229"/>
    <n v="1"/>
    <n v="15"/>
    <n v="3"/>
    <n v="2"/>
    <n v="80"/>
    <n v="0"/>
    <x v="1"/>
    <n v="3"/>
    <n v="10"/>
    <n v="7"/>
    <n v="0"/>
    <n v="9"/>
  </r>
  <r>
    <x v="1"/>
    <x v="2"/>
    <x v="1"/>
    <s v="Current Employees"/>
    <x v="1"/>
    <x v="2"/>
    <s v="STAFF-791"/>
    <n v="791"/>
    <x v="1"/>
    <s v="Research Scientist"/>
    <x v="1"/>
    <s v="No"/>
    <s v="Y"/>
    <n v="3"/>
    <n v="-2"/>
    <n v="0"/>
    <n v="52"/>
    <n v="0"/>
    <m/>
    <n v="0"/>
    <n v="1"/>
    <n v="715"/>
    <n v="19"/>
    <s v="Master's Degree"/>
    <n v="1"/>
    <n v="4"/>
    <n v="41"/>
    <n v="3"/>
    <n v="1"/>
    <n v="4"/>
    <n v="4258"/>
    <n v="26589"/>
    <n v="0"/>
    <n v="18"/>
    <n v="3"/>
    <n v="1"/>
    <n v="80"/>
    <n v="1"/>
    <x v="7"/>
    <n v="3"/>
    <n v="4"/>
    <n v="3"/>
    <n v="1"/>
    <n v="2"/>
  </r>
  <r>
    <x v="1"/>
    <x v="1"/>
    <x v="2"/>
    <s v="Current Employees"/>
    <x v="1"/>
    <x v="0"/>
    <s v="STAFF-792"/>
    <n v="792"/>
    <x v="0"/>
    <s v="Laboratory Technician"/>
    <x v="2"/>
    <s v="No"/>
    <s v="Y"/>
    <n v="2"/>
    <n v="-2"/>
    <n v="0"/>
    <n v="26"/>
    <n v="0"/>
    <m/>
    <n v="0"/>
    <n v="1"/>
    <n v="575"/>
    <n v="1"/>
    <s v="Associates Degree"/>
    <n v="1"/>
    <n v="1"/>
    <n v="71"/>
    <n v="1"/>
    <n v="1"/>
    <n v="1"/>
    <n v="4364"/>
    <n v="5288"/>
    <n v="3"/>
    <n v="14"/>
    <n v="3"/>
    <n v="1"/>
    <n v="80"/>
    <n v="1"/>
    <x v="7"/>
    <n v="3"/>
    <n v="2"/>
    <n v="2"/>
    <n v="2"/>
    <n v="0"/>
  </r>
  <r>
    <x v="1"/>
    <x v="0"/>
    <x v="2"/>
    <s v="Current Employees"/>
    <x v="1"/>
    <x v="2"/>
    <s v="STAFF-793"/>
    <n v="793"/>
    <x v="0"/>
    <s v="Healthcare Representative"/>
    <x v="1"/>
    <s v="No"/>
    <s v="Y"/>
    <n v="3"/>
    <n v="-2"/>
    <n v="0"/>
    <n v="29"/>
    <n v="0"/>
    <m/>
    <n v="0"/>
    <n v="1"/>
    <n v="657"/>
    <n v="27"/>
    <s v="Bachelor's Degree"/>
    <n v="1"/>
    <n v="2"/>
    <n v="66"/>
    <n v="3"/>
    <n v="2"/>
    <n v="3"/>
    <n v="4335"/>
    <n v="25549"/>
    <n v="4"/>
    <n v="12"/>
    <n v="3"/>
    <n v="1"/>
    <n v="80"/>
    <n v="1"/>
    <x v="27"/>
    <n v="2"/>
    <n v="8"/>
    <n v="7"/>
    <n v="1"/>
    <n v="1"/>
  </r>
  <r>
    <x v="0"/>
    <x v="0"/>
    <x v="2"/>
    <s v="Ex-Employees"/>
    <x v="0"/>
    <x v="4"/>
    <s v="STAFF-796"/>
    <n v="796"/>
    <x v="1"/>
    <s v="Sales Executive"/>
    <x v="0"/>
    <s v="No"/>
    <s v="Y"/>
    <n v="2"/>
    <n v="-2"/>
    <n v="0"/>
    <n v="26"/>
    <n v="1"/>
    <n v="1"/>
    <n v="1"/>
    <n v="0"/>
    <n v="1146"/>
    <n v="8"/>
    <s v="Bachelor's Degree"/>
    <n v="1"/>
    <n v="4"/>
    <n v="38"/>
    <n v="2"/>
    <n v="2"/>
    <n v="4"/>
    <n v="5326"/>
    <n v="3064"/>
    <n v="6"/>
    <n v="17"/>
    <n v="3"/>
    <n v="3"/>
    <n v="80"/>
    <n v="0"/>
    <x v="3"/>
    <n v="2"/>
    <n v="4"/>
    <n v="3"/>
    <n v="1"/>
    <n v="2"/>
  </r>
  <r>
    <x v="1"/>
    <x v="0"/>
    <x v="2"/>
    <s v="Current Employees"/>
    <x v="1"/>
    <x v="0"/>
    <s v="STAFF-797"/>
    <n v="797"/>
    <x v="0"/>
    <s v="Research Scientist"/>
    <x v="0"/>
    <s v="No"/>
    <s v="Y"/>
    <n v="2"/>
    <n v="-2"/>
    <n v="0"/>
    <n v="34"/>
    <n v="0"/>
    <m/>
    <n v="0"/>
    <n v="1"/>
    <n v="182"/>
    <n v="1"/>
    <s v="Master's Degree"/>
    <n v="1"/>
    <n v="2"/>
    <n v="72"/>
    <n v="4"/>
    <n v="1"/>
    <n v="1"/>
    <n v="3280"/>
    <n v="13551"/>
    <n v="2"/>
    <n v="16"/>
    <n v="3"/>
    <n v="3"/>
    <n v="80"/>
    <n v="0"/>
    <x v="1"/>
    <n v="3"/>
    <n v="4"/>
    <n v="2"/>
    <n v="1"/>
    <n v="3"/>
  </r>
  <r>
    <x v="1"/>
    <x v="0"/>
    <x v="1"/>
    <s v="Current Employees"/>
    <x v="1"/>
    <x v="2"/>
    <s v="STAFF-799"/>
    <n v="799"/>
    <x v="0"/>
    <s v="Manufacturing Director"/>
    <x v="2"/>
    <s v="Yes"/>
    <s v="Y"/>
    <n v="4"/>
    <n v="-2"/>
    <n v="0"/>
    <n v="54"/>
    <n v="0"/>
    <m/>
    <n v="0"/>
    <n v="1"/>
    <n v="376"/>
    <n v="19"/>
    <s v="Master's Degree"/>
    <n v="1"/>
    <n v="4"/>
    <n v="95"/>
    <n v="3"/>
    <n v="2"/>
    <n v="3"/>
    <n v="5485"/>
    <n v="22670"/>
    <n v="9"/>
    <n v="11"/>
    <n v="3"/>
    <n v="2"/>
    <n v="80"/>
    <n v="2"/>
    <x v="15"/>
    <n v="3"/>
    <n v="5"/>
    <n v="3"/>
    <n v="1"/>
    <n v="4"/>
  </r>
  <r>
    <x v="1"/>
    <x v="1"/>
    <x v="2"/>
    <s v="Current Employees"/>
    <x v="0"/>
    <x v="3"/>
    <s v="STAFF-800"/>
    <n v="800"/>
    <x v="1"/>
    <s v="Sales Executive"/>
    <x v="1"/>
    <s v="No"/>
    <s v="Y"/>
    <n v="3"/>
    <n v="-2"/>
    <n v="0"/>
    <n v="27"/>
    <n v="0"/>
    <m/>
    <n v="0"/>
    <n v="1"/>
    <n v="829"/>
    <n v="8"/>
    <s v="High School"/>
    <n v="1"/>
    <n v="3"/>
    <n v="84"/>
    <n v="3"/>
    <n v="2"/>
    <n v="2"/>
    <n v="4342"/>
    <n v="24008"/>
    <n v="0"/>
    <n v="19"/>
    <n v="3"/>
    <n v="2"/>
    <n v="80"/>
    <n v="1"/>
    <x v="7"/>
    <n v="3"/>
    <n v="4"/>
    <n v="2"/>
    <n v="1"/>
    <n v="1"/>
  </r>
  <r>
    <x v="1"/>
    <x v="0"/>
    <x v="0"/>
    <s v="Current Employees"/>
    <x v="1"/>
    <x v="0"/>
    <s v="STAFF-802"/>
    <n v="802"/>
    <x v="0"/>
    <s v="Research Scientist"/>
    <x v="2"/>
    <s v="Yes"/>
    <s v="Y"/>
    <n v="3"/>
    <n v="-2"/>
    <n v="0"/>
    <n v="37"/>
    <n v="0"/>
    <m/>
    <n v="0"/>
    <n v="1"/>
    <n v="571"/>
    <n v="10"/>
    <s v="High School"/>
    <n v="1"/>
    <n v="4"/>
    <n v="82"/>
    <n v="3"/>
    <n v="1"/>
    <n v="1"/>
    <n v="2782"/>
    <n v="19905"/>
    <n v="0"/>
    <n v="13"/>
    <n v="3"/>
    <n v="2"/>
    <n v="80"/>
    <n v="2"/>
    <x v="3"/>
    <n v="2"/>
    <n v="5"/>
    <n v="3"/>
    <n v="4"/>
    <n v="3"/>
  </r>
  <r>
    <x v="1"/>
    <x v="1"/>
    <x v="0"/>
    <s v="Current Employees"/>
    <x v="1"/>
    <x v="0"/>
    <s v="STAFF-803"/>
    <n v="803"/>
    <x v="0"/>
    <s v="Manufacturing Director"/>
    <x v="0"/>
    <s v="Yes"/>
    <s v="Y"/>
    <n v="2"/>
    <n v="-2"/>
    <n v="0"/>
    <n v="38"/>
    <n v="0"/>
    <m/>
    <n v="0"/>
    <n v="1"/>
    <n v="240"/>
    <n v="2"/>
    <s v="Master's Degree"/>
    <n v="1"/>
    <n v="1"/>
    <n v="75"/>
    <n v="4"/>
    <n v="2"/>
    <n v="1"/>
    <n v="5980"/>
    <n v="26085"/>
    <n v="6"/>
    <n v="12"/>
    <n v="3"/>
    <n v="4"/>
    <n v="80"/>
    <n v="0"/>
    <x v="6"/>
    <n v="3"/>
    <n v="15"/>
    <n v="7"/>
    <n v="4"/>
    <n v="12"/>
  </r>
  <r>
    <x v="1"/>
    <x v="0"/>
    <x v="2"/>
    <s v="Current Employees"/>
    <x v="1"/>
    <x v="2"/>
    <s v="STAFF-804"/>
    <n v="804"/>
    <x v="0"/>
    <s v="Research Scientist"/>
    <x v="0"/>
    <s v="No"/>
    <s v="Y"/>
    <n v="3"/>
    <n v="-2"/>
    <n v="0"/>
    <n v="34"/>
    <n v="0"/>
    <m/>
    <n v="0"/>
    <n v="1"/>
    <n v="121"/>
    <n v="2"/>
    <s v="Master's Degree"/>
    <n v="1"/>
    <n v="3"/>
    <n v="86"/>
    <n v="2"/>
    <n v="1"/>
    <n v="3"/>
    <n v="4381"/>
    <n v="7530"/>
    <n v="1"/>
    <n v="11"/>
    <n v="3"/>
    <n v="3"/>
    <n v="80"/>
    <n v="0"/>
    <x v="3"/>
    <n v="3"/>
    <n v="6"/>
    <n v="5"/>
    <n v="1"/>
    <n v="3"/>
  </r>
  <r>
    <x v="1"/>
    <x v="0"/>
    <x v="0"/>
    <s v="Current Employees"/>
    <x v="0"/>
    <x v="0"/>
    <s v="STAFF-805"/>
    <n v="805"/>
    <x v="0"/>
    <s v="Sales Representative"/>
    <x v="1"/>
    <s v="No"/>
    <s v="Y"/>
    <n v="1"/>
    <n v="-2"/>
    <n v="0"/>
    <n v="35"/>
    <n v="0"/>
    <m/>
    <n v="0"/>
    <n v="1"/>
    <n v="384"/>
    <n v="8"/>
    <s v="Master's Degree"/>
    <n v="1"/>
    <n v="1"/>
    <n v="72"/>
    <n v="3"/>
    <n v="1"/>
    <n v="1"/>
    <n v="2572"/>
    <n v="20317"/>
    <n v="1"/>
    <n v="16"/>
    <n v="3"/>
    <n v="2"/>
    <n v="80"/>
    <n v="1"/>
    <x v="8"/>
    <n v="2"/>
    <n v="3"/>
    <n v="2"/>
    <n v="0"/>
    <n v="2"/>
  </r>
  <r>
    <x v="1"/>
    <x v="0"/>
    <x v="2"/>
    <s v="Current Employees"/>
    <x v="1"/>
    <x v="0"/>
    <s v="STAFF-806"/>
    <n v="806"/>
    <x v="1"/>
    <s v="Laboratory Technician"/>
    <x v="1"/>
    <s v="No"/>
    <s v="Y"/>
    <n v="2"/>
    <n v="-2"/>
    <n v="0"/>
    <n v="30"/>
    <n v="0"/>
    <m/>
    <n v="0"/>
    <n v="1"/>
    <n v="921"/>
    <n v="1"/>
    <s v="Bachelor's Degree"/>
    <n v="1"/>
    <n v="4"/>
    <n v="38"/>
    <n v="1"/>
    <n v="1"/>
    <n v="1"/>
    <n v="3833"/>
    <n v="24375"/>
    <n v="3"/>
    <n v="21"/>
    <n v="4"/>
    <n v="3"/>
    <n v="80"/>
    <n v="2"/>
    <x v="2"/>
    <n v="3"/>
    <n v="2"/>
    <n v="2"/>
    <n v="0"/>
    <n v="2"/>
  </r>
  <r>
    <x v="1"/>
    <x v="1"/>
    <x v="0"/>
    <s v="Current Employees"/>
    <x v="1"/>
    <x v="2"/>
    <s v="STAFF-807"/>
    <n v="807"/>
    <x v="0"/>
    <s v="Healthcare Representative"/>
    <x v="1"/>
    <s v="No"/>
    <s v="Y"/>
    <n v="2"/>
    <n v="-2"/>
    <n v="0"/>
    <n v="40"/>
    <n v="0"/>
    <m/>
    <n v="0"/>
    <n v="1"/>
    <n v="791"/>
    <n v="2"/>
    <s v="Associates Degree"/>
    <n v="1"/>
    <n v="3"/>
    <n v="38"/>
    <n v="4"/>
    <n v="2"/>
    <n v="3"/>
    <n v="4244"/>
    <n v="9931"/>
    <n v="1"/>
    <n v="24"/>
    <n v="4"/>
    <n v="4"/>
    <n v="80"/>
    <n v="1"/>
    <x v="0"/>
    <n v="3"/>
    <n v="8"/>
    <n v="7"/>
    <n v="3"/>
    <n v="7"/>
  </r>
  <r>
    <x v="1"/>
    <x v="0"/>
    <x v="2"/>
    <s v="Current Employees"/>
    <x v="0"/>
    <x v="0"/>
    <s v="STAFF-808"/>
    <n v="808"/>
    <x v="0"/>
    <s v="Sales Executive"/>
    <x v="1"/>
    <s v="No"/>
    <s v="Y"/>
    <n v="1"/>
    <n v="-2"/>
    <n v="0"/>
    <n v="34"/>
    <n v="0"/>
    <m/>
    <n v="0"/>
    <n v="1"/>
    <n v="1111"/>
    <n v="8"/>
    <s v="Associates Degree"/>
    <n v="1"/>
    <n v="3"/>
    <n v="93"/>
    <n v="3"/>
    <n v="2"/>
    <n v="1"/>
    <n v="6500"/>
    <n v="13305"/>
    <n v="5"/>
    <n v="17"/>
    <n v="3"/>
    <n v="2"/>
    <n v="80"/>
    <n v="1"/>
    <x v="3"/>
    <n v="3"/>
    <n v="3"/>
    <n v="2"/>
    <n v="1"/>
    <n v="2"/>
  </r>
  <r>
    <x v="1"/>
    <x v="1"/>
    <x v="0"/>
    <s v="Current Employees"/>
    <x v="1"/>
    <x v="0"/>
    <s v="STAFF-809"/>
    <n v="809"/>
    <x v="1"/>
    <s v="Manager"/>
    <x v="2"/>
    <s v="No"/>
    <s v="Y"/>
    <n v="4"/>
    <n v="-2"/>
    <n v="0"/>
    <n v="42"/>
    <n v="0"/>
    <m/>
    <n v="0"/>
    <n v="1"/>
    <n v="570"/>
    <n v="8"/>
    <s v="Bachelor's Degree"/>
    <n v="1"/>
    <n v="2"/>
    <n v="66"/>
    <n v="3"/>
    <n v="5"/>
    <n v="1"/>
    <n v="18430"/>
    <n v="16225"/>
    <n v="1"/>
    <n v="13"/>
    <n v="3"/>
    <n v="2"/>
    <n v="80"/>
    <n v="1"/>
    <x v="13"/>
    <n v="2"/>
    <n v="24"/>
    <n v="7"/>
    <n v="14"/>
    <n v="9"/>
  </r>
  <r>
    <x v="0"/>
    <x v="0"/>
    <x v="4"/>
    <s v="Ex-Employees"/>
    <x v="1"/>
    <x v="0"/>
    <s v="STAFF-811"/>
    <n v="811"/>
    <x v="1"/>
    <s v="Laboratory Technician"/>
    <x v="1"/>
    <s v="Yes"/>
    <s v="Y"/>
    <n v="2"/>
    <n v="-2"/>
    <n v="0"/>
    <n v="23"/>
    <n v="1"/>
    <n v="1"/>
    <n v="1"/>
    <n v="0"/>
    <n v="1243"/>
    <n v="6"/>
    <s v="Bachelor's Degree"/>
    <n v="1"/>
    <n v="3"/>
    <n v="63"/>
    <n v="4"/>
    <n v="1"/>
    <n v="1"/>
    <n v="1601"/>
    <n v="3445"/>
    <n v="1"/>
    <n v="21"/>
    <n v="4"/>
    <n v="3"/>
    <n v="80"/>
    <n v="2"/>
    <x v="5"/>
    <n v="3"/>
    <n v="0"/>
    <n v="0"/>
    <n v="0"/>
    <n v="0"/>
  </r>
  <r>
    <x v="1"/>
    <x v="2"/>
    <x v="4"/>
    <s v="Current Employees"/>
    <x v="1"/>
    <x v="0"/>
    <s v="STAFF-812"/>
    <n v="812"/>
    <x v="1"/>
    <s v="Laboratory Technician"/>
    <x v="2"/>
    <s v="No"/>
    <s v="Y"/>
    <n v="4"/>
    <n v="-2"/>
    <n v="0"/>
    <n v="24"/>
    <n v="0"/>
    <m/>
    <n v="0"/>
    <n v="1"/>
    <n v="1092"/>
    <n v="9"/>
    <s v="Bachelor's Degree"/>
    <n v="1"/>
    <n v="3"/>
    <n v="60"/>
    <n v="2"/>
    <n v="1"/>
    <n v="1"/>
    <n v="2694"/>
    <n v="26551"/>
    <n v="1"/>
    <n v="11"/>
    <n v="3"/>
    <n v="3"/>
    <n v="80"/>
    <n v="3"/>
    <x v="5"/>
    <n v="3"/>
    <n v="1"/>
    <n v="0"/>
    <n v="0"/>
    <n v="0"/>
  </r>
  <r>
    <x v="1"/>
    <x v="0"/>
    <x v="1"/>
    <s v="Current Employees"/>
    <x v="1"/>
    <x v="0"/>
    <s v="STAFF-813"/>
    <n v="813"/>
    <x v="0"/>
    <s v="Laboratory Technician"/>
    <x v="1"/>
    <s v="No"/>
    <s v="Y"/>
    <n v="3"/>
    <n v="-2"/>
    <n v="0"/>
    <n v="52"/>
    <n v="0"/>
    <m/>
    <n v="0"/>
    <n v="1"/>
    <n v="1325"/>
    <n v="11"/>
    <s v="Master's Degree"/>
    <n v="1"/>
    <n v="4"/>
    <n v="82"/>
    <n v="3"/>
    <n v="2"/>
    <n v="1"/>
    <n v="3149"/>
    <n v="21821"/>
    <n v="8"/>
    <n v="20"/>
    <n v="4"/>
    <n v="2"/>
    <n v="80"/>
    <n v="1"/>
    <x v="15"/>
    <n v="3"/>
    <n v="5"/>
    <n v="2"/>
    <n v="1"/>
    <n v="4"/>
  </r>
  <r>
    <x v="1"/>
    <x v="0"/>
    <x v="1"/>
    <s v="Current Employees"/>
    <x v="1"/>
    <x v="2"/>
    <s v="STAFF-815"/>
    <n v="815"/>
    <x v="1"/>
    <s v="Research Director"/>
    <x v="1"/>
    <s v="No"/>
    <s v="Y"/>
    <n v="3"/>
    <n v="-2"/>
    <n v="0"/>
    <n v="50"/>
    <n v="0"/>
    <m/>
    <n v="0"/>
    <n v="1"/>
    <n v="691"/>
    <n v="2"/>
    <s v="Bachelor's Degree"/>
    <n v="1"/>
    <n v="3"/>
    <n v="64"/>
    <n v="3"/>
    <n v="4"/>
    <n v="3"/>
    <n v="17639"/>
    <n v="6881"/>
    <n v="5"/>
    <n v="16"/>
    <n v="3"/>
    <n v="4"/>
    <n v="80"/>
    <n v="0"/>
    <x v="31"/>
    <n v="3"/>
    <n v="4"/>
    <n v="3"/>
    <n v="0"/>
    <n v="3"/>
  </r>
  <r>
    <x v="0"/>
    <x v="0"/>
    <x v="2"/>
    <s v="Ex-Employees"/>
    <x v="1"/>
    <x v="0"/>
    <s v="STAFF-816"/>
    <n v="816"/>
    <x v="0"/>
    <s v="Laboratory Technician"/>
    <x v="1"/>
    <s v="Yes"/>
    <s v="Y"/>
    <n v="1"/>
    <n v="-2"/>
    <n v="0"/>
    <n v="29"/>
    <n v="1"/>
    <n v="1"/>
    <n v="1"/>
    <n v="0"/>
    <n v="805"/>
    <n v="1"/>
    <s v="Associates Degree"/>
    <n v="1"/>
    <n v="2"/>
    <n v="36"/>
    <n v="2"/>
    <n v="1"/>
    <n v="1"/>
    <n v="2319"/>
    <n v="6689"/>
    <n v="1"/>
    <n v="11"/>
    <n v="3"/>
    <n v="4"/>
    <n v="80"/>
    <n v="1"/>
    <x v="5"/>
    <n v="3"/>
    <n v="1"/>
    <n v="0"/>
    <n v="0"/>
    <n v="0"/>
  </r>
  <r>
    <x v="1"/>
    <x v="0"/>
    <x v="2"/>
    <s v="Current Employees"/>
    <x v="1"/>
    <x v="2"/>
    <s v="STAFF-817"/>
    <n v="817"/>
    <x v="1"/>
    <s v="Research Director"/>
    <x v="1"/>
    <s v="No"/>
    <s v="Y"/>
    <n v="3"/>
    <n v="-2"/>
    <n v="0"/>
    <n v="33"/>
    <n v="0"/>
    <m/>
    <n v="0"/>
    <n v="1"/>
    <n v="213"/>
    <n v="7"/>
    <s v="Bachelor's Degree"/>
    <n v="1"/>
    <n v="3"/>
    <n v="49"/>
    <n v="3"/>
    <n v="3"/>
    <n v="3"/>
    <n v="11691"/>
    <n v="25995"/>
    <n v="0"/>
    <n v="11"/>
    <n v="3"/>
    <n v="4"/>
    <n v="80"/>
    <n v="0"/>
    <x v="19"/>
    <n v="4"/>
    <n v="13"/>
    <n v="9"/>
    <n v="3"/>
    <n v="7"/>
  </r>
  <r>
    <x v="0"/>
    <x v="0"/>
    <x v="2"/>
    <s v="Ex-Employees"/>
    <x v="0"/>
    <x v="3"/>
    <s v="STAFF-819"/>
    <n v="819"/>
    <x v="0"/>
    <s v="Sales Executive"/>
    <x v="0"/>
    <s v="No"/>
    <s v="Y"/>
    <n v="3"/>
    <n v="-2"/>
    <n v="0"/>
    <n v="33"/>
    <n v="1"/>
    <n v="1"/>
    <n v="1"/>
    <n v="0"/>
    <n v="118"/>
    <n v="16"/>
    <s v="Bachelor's Degree"/>
    <n v="1"/>
    <n v="1"/>
    <n v="69"/>
    <n v="3"/>
    <n v="2"/>
    <n v="2"/>
    <n v="5324"/>
    <n v="26507"/>
    <n v="5"/>
    <n v="15"/>
    <n v="3"/>
    <n v="3"/>
    <n v="80"/>
    <n v="0"/>
    <x v="3"/>
    <n v="3"/>
    <n v="3"/>
    <n v="2"/>
    <n v="0"/>
    <n v="2"/>
  </r>
  <r>
    <x v="1"/>
    <x v="0"/>
    <x v="1"/>
    <s v="Current Employees"/>
    <x v="1"/>
    <x v="1"/>
    <s v="STAFF-820"/>
    <n v="820"/>
    <x v="0"/>
    <s v="Manager"/>
    <x v="1"/>
    <s v="Yes"/>
    <s v="Y"/>
    <n v="3"/>
    <n v="-2"/>
    <n v="0"/>
    <n v="47"/>
    <n v="0"/>
    <m/>
    <n v="0"/>
    <n v="1"/>
    <n v="202"/>
    <n v="2"/>
    <s v="Associates Degree"/>
    <n v="1"/>
    <n v="3"/>
    <n v="33"/>
    <n v="3"/>
    <n v="4"/>
    <n v="4"/>
    <n v="16752"/>
    <n v="12982"/>
    <n v="1"/>
    <n v="11"/>
    <n v="3"/>
    <n v="3"/>
    <n v="80"/>
    <n v="1"/>
    <x v="12"/>
    <n v="2"/>
    <n v="26"/>
    <n v="14"/>
    <n v="3"/>
    <n v="0"/>
  </r>
  <r>
    <x v="1"/>
    <x v="0"/>
    <x v="0"/>
    <s v="Current Employees"/>
    <x v="1"/>
    <x v="1"/>
    <s v="STAFF-823"/>
    <n v="823"/>
    <x v="0"/>
    <s v="Manufacturing Director"/>
    <x v="1"/>
    <s v="No"/>
    <s v="Y"/>
    <n v="2"/>
    <n v="-2"/>
    <n v="0"/>
    <n v="36"/>
    <n v="0"/>
    <m/>
    <n v="0"/>
    <n v="1"/>
    <n v="676"/>
    <n v="1"/>
    <s v="Bachelor's Degree"/>
    <n v="1"/>
    <n v="3"/>
    <n v="35"/>
    <n v="3"/>
    <n v="2"/>
    <n v="3"/>
    <n v="5228"/>
    <n v="23361"/>
    <n v="0"/>
    <n v="15"/>
    <n v="3"/>
    <n v="1"/>
    <n v="80"/>
    <n v="1"/>
    <x v="1"/>
    <n v="3"/>
    <n v="9"/>
    <n v="7"/>
    <n v="0"/>
    <n v="5"/>
  </r>
  <r>
    <x v="1"/>
    <x v="0"/>
    <x v="2"/>
    <s v="Current Employees"/>
    <x v="1"/>
    <x v="0"/>
    <s v="STAFF-824"/>
    <n v="824"/>
    <x v="1"/>
    <s v="Research Scientist"/>
    <x v="1"/>
    <s v="No"/>
    <s v="Y"/>
    <n v="3"/>
    <n v="-2"/>
    <n v="0"/>
    <n v="29"/>
    <n v="0"/>
    <m/>
    <n v="0"/>
    <n v="1"/>
    <n v="1252"/>
    <n v="23"/>
    <s v="Associates Degree"/>
    <n v="1"/>
    <n v="3"/>
    <n v="81"/>
    <n v="4"/>
    <n v="1"/>
    <n v="1"/>
    <n v="2700"/>
    <n v="23779"/>
    <n v="1"/>
    <n v="24"/>
    <n v="4"/>
    <n v="3"/>
    <n v="80"/>
    <n v="1"/>
    <x v="1"/>
    <n v="3"/>
    <n v="10"/>
    <n v="7"/>
    <n v="0"/>
    <n v="7"/>
  </r>
  <r>
    <x v="0"/>
    <x v="0"/>
    <x v="3"/>
    <s v="Ex-Employees"/>
    <x v="1"/>
    <x v="0"/>
    <s v="STAFF-825"/>
    <n v="825"/>
    <x v="1"/>
    <s v="Research Director"/>
    <x v="0"/>
    <s v="Yes"/>
    <s v="Y"/>
    <n v="2"/>
    <n v="-2"/>
    <n v="0"/>
    <n v="58"/>
    <n v="1"/>
    <n v="1"/>
    <n v="1"/>
    <n v="0"/>
    <n v="286"/>
    <n v="2"/>
    <s v="Master's Degree"/>
    <n v="1"/>
    <n v="4"/>
    <n v="31"/>
    <n v="3"/>
    <n v="5"/>
    <n v="1"/>
    <n v="19246"/>
    <n v="25761"/>
    <n v="7"/>
    <n v="12"/>
    <n v="3"/>
    <n v="4"/>
    <n v="80"/>
    <n v="0"/>
    <x v="32"/>
    <n v="3"/>
    <n v="31"/>
    <n v="15"/>
    <n v="13"/>
    <n v="8"/>
  </r>
  <r>
    <x v="1"/>
    <x v="0"/>
    <x v="0"/>
    <s v="Current Employees"/>
    <x v="1"/>
    <x v="0"/>
    <s v="STAFF-826"/>
    <n v="826"/>
    <x v="0"/>
    <s v="Research Scientist"/>
    <x v="0"/>
    <s v="No"/>
    <s v="Y"/>
    <n v="0"/>
    <n v="-2"/>
    <n v="0"/>
    <n v="35"/>
    <n v="0"/>
    <m/>
    <n v="0"/>
    <n v="1"/>
    <n v="1258"/>
    <n v="1"/>
    <s v="Master's Degree"/>
    <n v="1"/>
    <n v="4"/>
    <n v="40"/>
    <n v="4"/>
    <n v="1"/>
    <n v="1"/>
    <n v="2506"/>
    <n v="13301"/>
    <n v="3"/>
    <n v="13"/>
    <n v="3"/>
    <n v="3"/>
    <n v="80"/>
    <n v="0"/>
    <x v="2"/>
    <n v="3"/>
    <n v="2"/>
    <n v="2"/>
    <n v="2"/>
    <n v="2"/>
  </r>
  <r>
    <x v="1"/>
    <x v="0"/>
    <x v="0"/>
    <s v="Current Employees"/>
    <x v="1"/>
    <x v="0"/>
    <s v="STAFF-827"/>
    <n v="827"/>
    <x v="0"/>
    <s v="Manufacturing Director"/>
    <x v="1"/>
    <s v="Yes"/>
    <s v="Y"/>
    <n v="4"/>
    <n v="-2"/>
    <n v="0"/>
    <n v="42"/>
    <n v="0"/>
    <m/>
    <n v="0"/>
    <n v="1"/>
    <n v="932"/>
    <n v="1"/>
    <s v="Associates Degree"/>
    <n v="1"/>
    <n v="4"/>
    <n v="43"/>
    <n v="2"/>
    <n v="2"/>
    <n v="1"/>
    <n v="6062"/>
    <n v="4051"/>
    <n v="9"/>
    <n v="13"/>
    <n v="3"/>
    <n v="4"/>
    <n v="80"/>
    <n v="1"/>
    <x v="0"/>
    <n v="3"/>
    <n v="4"/>
    <n v="3"/>
    <n v="0"/>
    <n v="2"/>
  </r>
  <r>
    <x v="0"/>
    <x v="0"/>
    <x v="2"/>
    <s v="Ex-Employees"/>
    <x v="1"/>
    <x v="2"/>
    <s v="STAFF-828"/>
    <n v="828"/>
    <x v="1"/>
    <s v="Research Scientist"/>
    <x v="0"/>
    <s v="No"/>
    <s v="Y"/>
    <n v="3"/>
    <n v="-2"/>
    <n v="0"/>
    <n v="28"/>
    <n v="1"/>
    <n v="1"/>
    <n v="1"/>
    <n v="0"/>
    <n v="890"/>
    <n v="2"/>
    <s v="Master's Degree"/>
    <n v="1"/>
    <n v="3"/>
    <n v="46"/>
    <n v="3"/>
    <n v="1"/>
    <n v="3"/>
    <n v="4382"/>
    <n v="16374"/>
    <n v="6"/>
    <n v="17"/>
    <n v="3"/>
    <n v="4"/>
    <n v="80"/>
    <n v="0"/>
    <x v="7"/>
    <n v="2"/>
    <n v="2"/>
    <n v="2"/>
    <n v="2"/>
    <n v="1"/>
  </r>
  <r>
    <x v="1"/>
    <x v="0"/>
    <x v="0"/>
    <s v="Current Employees"/>
    <x v="2"/>
    <x v="5"/>
    <s v="STAFF-829"/>
    <n v="829"/>
    <x v="1"/>
    <s v="Human Resources"/>
    <x v="1"/>
    <s v="No"/>
    <s v="Y"/>
    <n v="2"/>
    <n v="-2"/>
    <n v="0"/>
    <n v="36"/>
    <n v="0"/>
    <m/>
    <n v="0"/>
    <n v="1"/>
    <n v="1041"/>
    <n v="13"/>
    <s v="Bachelor's Degree"/>
    <n v="1"/>
    <n v="3"/>
    <n v="36"/>
    <n v="3"/>
    <n v="1"/>
    <n v="3"/>
    <n v="2143"/>
    <n v="25527"/>
    <n v="4"/>
    <n v="13"/>
    <n v="3"/>
    <n v="2"/>
    <n v="80"/>
    <n v="1"/>
    <x v="0"/>
    <n v="3"/>
    <n v="5"/>
    <n v="2"/>
    <n v="0"/>
    <n v="4"/>
  </r>
  <r>
    <x v="1"/>
    <x v="0"/>
    <x v="2"/>
    <s v="Current Employees"/>
    <x v="1"/>
    <x v="0"/>
    <s v="STAFF-830"/>
    <n v="830"/>
    <x v="0"/>
    <s v="Manufacturing Director"/>
    <x v="1"/>
    <s v="No"/>
    <s v="Y"/>
    <n v="3"/>
    <n v="-2"/>
    <n v="0"/>
    <n v="32"/>
    <n v="0"/>
    <m/>
    <n v="0"/>
    <n v="1"/>
    <n v="859"/>
    <n v="4"/>
    <s v="Bachelor's Degree"/>
    <n v="1"/>
    <n v="3"/>
    <n v="98"/>
    <n v="2"/>
    <n v="2"/>
    <n v="1"/>
    <n v="6162"/>
    <n v="19124"/>
    <n v="1"/>
    <n v="12"/>
    <n v="3"/>
    <n v="3"/>
    <n v="80"/>
    <n v="1"/>
    <x v="19"/>
    <n v="3"/>
    <n v="14"/>
    <n v="13"/>
    <n v="6"/>
    <n v="8"/>
  </r>
  <r>
    <x v="1"/>
    <x v="1"/>
    <x v="0"/>
    <s v="Current Employees"/>
    <x v="1"/>
    <x v="2"/>
    <s v="STAFF-832"/>
    <n v="832"/>
    <x v="1"/>
    <s v="Laboratory Technician"/>
    <x v="0"/>
    <s v="No"/>
    <s v="Y"/>
    <n v="6"/>
    <n v="-2"/>
    <n v="0"/>
    <n v="40"/>
    <n v="0"/>
    <m/>
    <n v="0"/>
    <n v="1"/>
    <n v="720"/>
    <n v="16"/>
    <s v="Master's Degree"/>
    <n v="1"/>
    <n v="1"/>
    <n v="51"/>
    <n v="2"/>
    <n v="2"/>
    <n v="3"/>
    <n v="5094"/>
    <n v="11983"/>
    <n v="6"/>
    <n v="14"/>
    <n v="3"/>
    <n v="4"/>
    <n v="80"/>
    <n v="0"/>
    <x v="1"/>
    <n v="3"/>
    <n v="1"/>
    <n v="0"/>
    <n v="0"/>
    <n v="0"/>
  </r>
  <r>
    <x v="1"/>
    <x v="0"/>
    <x v="2"/>
    <s v="Current Employees"/>
    <x v="1"/>
    <x v="2"/>
    <s v="STAFF-833"/>
    <n v="833"/>
    <x v="0"/>
    <s v="Manufacturing Director"/>
    <x v="0"/>
    <s v="Yes"/>
    <s v="Y"/>
    <n v="4"/>
    <n v="-2"/>
    <n v="0"/>
    <n v="30"/>
    <n v="0"/>
    <m/>
    <n v="0"/>
    <n v="1"/>
    <n v="946"/>
    <n v="2"/>
    <s v="Bachelor's Degree"/>
    <n v="1"/>
    <n v="3"/>
    <n v="52"/>
    <n v="2"/>
    <n v="2"/>
    <n v="4"/>
    <n v="6877"/>
    <n v="20234"/>
    <n v="5"/>
    <n v="24"/>
    <n v="4"/>
    <n v="2"/>
    <n v="80"/>
    <n v="0"/>
    <x v="4"/>
    <n v="2"/>
    <n v="0"/>
    <n v="0"/>
    <n v="0"/>
    <n v="0"/>
  </r>
  <r>
    <x v="1"/>
    <x v="0"/>
    <x v="1"/>
    <s v="Current Employees"/>
    <x v="1"/>
    <x v="0"/>
    <s v="STAFF-834"/>
    <n v="834"/>
    <x v="0"/>
    <s v="Research Scientist"/>
    <x v="0"/>
    <s v="No"/>
    <s v="Y"/>
    <n v="3"/>
    <n v="-2"/>
    <n v="0"/>
    <n v="45"/>
    <n v="0"/>
    <m/>
    <n v="0"/>
    <n v="1"/>
    <n v="252"/>
    <n v="2"/>
    <s v="Bachelor's Degree"/>
    <n v="1"/>
    <n v="2"/>
    <n v="95"/>
    <n v="2"/>
    <n v="1"/>
    <n v="1"/>
    <n v="2274"/>
    <n v="6153"/>
    <n v="1"/>
    <n v="14"/>
    <n v="3"/>
    <n v="4"/>
    <n v="80"/>
    <n v="0"/>
    <x v="5"/>
    <n v="3"/>
    <n v="1"/>
    <n v="0"/>
    <n v="0"/>
    <n v="0"/>
  </r>
  <r>
    <x v="1"/>
    <x v="0"/>
    <x v="0"/>
    <s v="Current Employees"/>
    <x v="1"/>
    <x v="0"/>
    <s v="STAFF-836"/>
    <n v="836"/>
    <x v="1"/>
    <s v="Manufacturing Director"/>
    <x v="1"/>
    <s v="No"/>
    <s v="Y"/>
    <n v="3"/>
    <n v="-2"/>
    <n v="0"/>
    <n v="42"/>
    <n v="0"/>
    <m/>
    <n v="0"/>
    <n v="1"/>
    <n v="933"/>
    <n v="29"/>
    <s v="Bachelor's Degree"/>
    <n v="1"/>
    <n v="2"/>
    <n v="98"/>
    <n v="3"/>
    <n v="2"/>
    <n v="1"/>
    <n v="4434"/>
    <n v="11806"/>
    <n v="1"/>
    <n v="13"/>
    <n v="3"/>
    <n v="4"/>
    <n v="80"/>
    <n v="1"/>
    <x v="1"/>
    <n v="2"/>
    <n v="9"/>
    <n v="8"/>
    <n v="7"/>
    <n v="8"/>
  </r>
  <r>
    <x v="1"/>
    <x v="1"/>
    <x v="0"/>
    <s v="Current Employees"/>
    <x v="1"/>
    <x v="0"/>
    <s v="STAFF-837"/>
    <n v="837"/>
    <x v="1"/>
    <s v="Healthcare Representative"/>
    <x v="2"/>
    <s v="No"/>
    <s v="Y"/>
    <n v="3"/>
    <n v="-2"/>
    <n v="0"/>
    <n v="38"/>
    <n v="0"/>
    <m/>
    <n v="0"/>
    <n v="1"/>
    <n v="471"/>
    <n v="12"/>
    <s v="Bachelor's Degree"/>
    <n v="1"/>
    <n v="1"/>
    <n v="45"/>
    <n v="2"/>
    <n v="2"/>
    <n v="1"/>
    <n v="6288"/>
    <n v="4284"/>
    <n v="2"/>
    <n v="15"/>
    <n v="3"/>
    <n v="3"/>
    <n v="80"/>
    <n v="1"/>
    <x v="10"/>
    <n v="2"/>
    <n v="4"/>
    <n v="3"/>
    <n v="1"/>
    <n v="2"/>
  </r>
  <r>
    <x v="1"/>
    <x v="1"/>
    <x v="2"/>
    <s v="Current Employees"/>
    <x v="1"/>
    <x v="0"/>
    <s v="STAFF-838"/>
    <n v="838"/>
    <x v="0"/>
    <s v="Research Scientist"/>
    <x v="0"/>
    <s v="No"/>
    <s v="Y"/>
    <n v="3"/>
    <n v="-2"/>
    <n v="0"/>
    <n v="34"/>
    <n v="0"/>
    <m/>
    <n v="0"/>
    <n v="1"/>
    <n v="702"/>
    <n v="16"/>
    <s v="Master's Degree"/>
    <n v="1"/>
    <n v="3"/>
    <n v="100"/>
    <n v="2"/>
    <n v="1"/>
    <n v="1"/>
    <n v="2553"/>
    <n v="8306"/>
    <n v="1"/>
    <n v="16"/>
    <n v="3"/>
    <n v="3"/>
    <n v="80"/>
    <n v="0"/>
    <x v="3"/>
    <n v="3"/>
    <n v="5"/>
    <n v="2"/>
    <n v="1"/>
    <n v="3"/>
  </r>
  <r>
    <x v="0"/>
    <x v="0"/>
    <x v="1"/>
    <s v="Ex-Employees"/>
    <x v="0"/>
    <x v="3"/>
    <s v="STAFF-840"/>
    <n v="840"/>
    <x v="0"/>
    <s v="Sales Executive"/>
    <x v="1"/>
    <s v="No"/>
    <s v="Y"/>
    <n v="3"/>
    <n v="-2"/>
    <n v="0"/>
    <n v="49"/>
    <n v="1"/>
    <n v="1"/>
    <n v="1"/>
    <n v="0"/>
    <n v="1184"/>
    <n v="11"/>
    <s v="Bachelor's Degree"/>
    <n v="1"/>
    <n v="3"/>
    <n v="43"/>
    <n v="3"/>
    <n v="3"/>
    <n v="2"/>
    <n v="7654"/>
    <n v="5860"/>
    <n v="1"/>
    <n v="18"/>
    <n v="3"/>
    <n v="1"/>
    <n v="80"/>
    <n v="2"/>
    <x v="15"/>
    <n v="4"/>
    <n v="9"/>
    <n v="8"/>
    <n v="7"/>
    <n v="7"/>
  </r>
  <r>
    <x v="0"/>
    <x v="0"/>
    <x v="3"/>
    <s v="Ex-Employees"/>
    <x v="0"/>
    <x v="2"/>
    <s v="STAFF-842"/>
    <n v="842"/>
    <x v="1"/>
    <s v="Sales Executive"/>
    <x v="0"/>
    <s v="No"/>
    <s v="Y"/>
    <n v="3"/>
    <n v="-2"/>
    <n v="0"/>
    <n v="55"/>
    <n v="1"/>
    <n v="1"/>
    <n v="1"/>
    <n v="0"/>
    <n v="436"/>
    <n v="2"/>
    <s v="High School"/>
    <n v="1"/>
    <n v="3"/>
    <n v="37"/>
    <n v="3"/>
    <n v="2"/>
    <n v="4"/>
    <n v="5160"/>
    <n v="21519"/>
    <n v="4"/>
    <n v="16"/>
    <n v="3"/>
    <n v="3"/>
    <n v="80"/>
    <n v="0"/>
    <x v="4"/>
    <n v="2"/>
    <n v="9"/>
    <n v="7"/>
    <n v="7"/>
    <n v="3"/>
  </r>
  <r>
    <x v="1"/>
    <x v="0"/>
    <x v="0"/>
    <s v="Current Employees"/>
    <x v="1"/>
    <x v="0"/>
    <s v="STAFF-843"/>
    <n v="843"/>
    <x v="1"/>
    <s v="Research Director"/>
    <x v="1"/>
    <s v="No"/>
    <s v="Y"/>
    <n v="3"/>
    <n v="-2"/>
    <n v="0"/>
    <n v="43"/>
    <n v="0"/>
    <m/>
    <n v="0"/>
    <n v="1"/>
    <n v="589"/>
    <n v="14"/>
    <s v="Associates Degree"/>
    <n v="1"/>
    <n v="2"/>
    <n v="94"/>
    <n v="3"/>
    <n v="4"/>
    <n v="1"/>
    <n v="17159"/>
    <n v="5200"/>
    <n v="6"/>
    <n v="24"/>
    <n v="4"/>
    <n v="3"/>
    <n v="80"/>
    <n v="1"/>
    <x v="14"/>
    <n v="3"/>
    <n v="4"/>
    <n v="1"/>
    <n v="1"/>
    <n v="0"/>
  </r>
  <r>
    <x v="1"/>
    <x v="0"/>
    <x v="2"/>
    <s v="Current Employees"/>
    <x v="1"/>
    <x v="4"/>
    <s v="STAFF-844"/>
    <n v="844"/>
    <x v="1"/>
    <s v="Research Director"/>
    <x v="2"/>
    <s v="Yes"/>
    <s v="Y"/>
    <n v="3"/>
    <n v="-2"/>
    <n v="0"/>
    <n v="27"/>
    <n v="0"/>
    <m/>
    <n v="0"/>
    <n v="1"/>
    <n v="269"/>
    <n v="5"/>
    <s v="High School"/>
    <n v="1"/>
    <n v="4"/>
    <n v="42"/>
    <n v="2"/>
    <n v="3"/>
    <n v="4"/>
    <n v="12808"/>
    <n v="8842"/>
    <n v="1"/>
    <n v="16"/>
    <n v="3"/>
    <n v="2"/>
    <n v="80"/>
    <n v="1"/>
    <x v="15"/>
    <n v="3"/>
    <n v="9"/>
    <n v="8"/>
    <n v="0"/>
    <n v="8"/>
  </r>
  <r>
    <x v="1"/>
    <x v="0"/>
    <x v="0"/>
    <s v="Current Employees"/>
    <x v="1"/>
    <x v="1"/>
    <s v="STAFF-845"/>
    <n v="845"/>
    <x v="1"/>
    <s v="Manufacturing Director"/>
    <x v="0"/>
    <s v="No"/>
    <s v="Y"/>
    <n v="3"/>
    <n v="-2"/>
    <n v="0"/>
    <n v="35"/>
    <n v="0"/>
    <m/>
    <n v="0"/>
    <n v="1"/>
    <n v="950"/>
    <n v="7"/>
    <s v="Bachelor's Degree"/>
    <n v="1"/>
    <n v="3"/>
    <n v="59"/>
    <n v="3"/>
    <n v="3"/>
    <n v="3"/>
    <n v="10221"/>
    <n v="18869"/>
    <n v="3"/>
    <n v="21"/>
    <n v="4"/>
    <n v="2"/>
    <n v="80"/>
    <n v="0"/>
    <x v="6"/>
    <n v="4"/>
    <n v="8"/>
    <n v="5"/>
    <n v="1"/>
    <n v="6"/>
  </r>
  <r>
    <x v="1"/>
    <x v="0"/>
    <x v="2"/>
    <s v="Current Employees"/>
    <x v="0"/>
    <x v="3"/>
    <s v="STAFF-846"/>
    <n v="846"/>
    <x v="0"/>
    <s v="Sales Executive"/>
    <x v="1"/>
    <s v="Yes"/>
    <s v="Y"/>
    <n v="2"/>
    <n v="-2"/>
    <n v="0"/>
    <n v="28"/>
    <n v="0"/>
    <m/>
    <n v="0"/>
    <n v="1"/>
    <n v="760"/>
    <n v="2"/>
    <s v="Master's Degree"/>
    <n v="1"/>
    <n v="2"/>
    <n v="81"/>
    <n v="3"/>
    <n v="2"/>
    <n v="2"/>
    <n v="4779"/>
    <n v="3698"/>
    <n v="1"/>
    <n v="20"/>
    <n v="4"/>
    <n v="1"/>
    <n v="80"/>
    <n v="0"/>
    <x v="0"/>
    <n v="3"/>
    <n v="8"/>
    <n v="7"/>
    <n v="7"/>
    <n v="5"/>
  </r>
  <r>
    <x v="1"/>
    <x v="0"/>
    <x v="2"/>
    <s v="Current Employees"/>
    <x v="2"/>
    <x v="5"/>
    <s v="STAFF-847"/>
    <n v="847"/>
    <x v="1"/>
    <s v="Human Resources"/>
    <x v="1"/>
    <s v="No"/>
    <s v="Y"/>
    <n v="1"/>
    <n v="-2"/>
    <n v="0"/>
    <n v="34"/>
    <n v="0"/>
    <m/>
    <n v="0"/>
    <n v="1"/>
    <n v="829"/>
    <n v="3"/>
    <s v="Associates Degree"/>
    <n v="1"/>
    <n v="3"/>
    <n v="88"/>
    <n v="3"/>
    <n v="1"/>
    <n v="4"/>
    <n v="3737"/>
    <n v="2243"/>
    <n v="0"/>
    <n v="19"/>
    <n v="3"/>
    <n v="3"/>
    <n v="80"/>
    <n v="1"/>
    <x v="21"/>
    <n v="1"/>
    <n v="3"/>
    <n v="2"/>
    <n v="0"/>
    <n v="2"/>
  </r>
  <r>
    <x v="0"/>
    <x v="1"/>
    <x v="2"/>
    <s v="Ex-Employees"/>
    <x v="1"/>
    <x v="2"/>
    <s v="STAFF-848"/>
    <n v="848"/>
    <x v="0"/>
    <s v="Research Scientist"/>
    <x v="1"/>
    <s v="Yes"/>
    <s v="Y"/>
    <n v="2"/>
    <n v="-2"/>
    <n v="0"/>
    <n v="26"/>
    <n v="1"/>
    <n v="1"/>
    <n v="1"/>
    <n v="0"/>
    <n v="887"/>
    <n v="5"/>
    <s v="Associates Degree"/>
    <n v="1"/>
    <n v="3"/>
    <n v="88"/>
    <n v="2"/>
    <n v="1"/>
    <n v="3"/>
    <n v="2366"/>
    <n v="20898"/>
    <n v="1"/>
    <n v="14"/>
    <n v="3"/>
    <n v="1"/>
    <n v="80"/>
    <n v="1"/>
    <x v="0"/>
    <n v="3"/>
    <n v="8"/>
    <n v="7"/>
    <n v="1"/>
    <n v="7"/>
  </r>
  <r>
    <x v="1"/>
    <x v="2"/>
    <x v="2"/>
    <s v="Current Employees"/>
    <x v="1"/>
    <x v="2"/>
    <s v="STAFF-850"/>
    <n v="850"/>
    <x v="1"/>
    <s v="Research Scientist"/>
    <x v="1"/>
    <s v="No"/>
    <s v="Y"/>
    <n v="6"/>
    <n v="-2"/>
    <n v="0"/>
    <n v="27"/>
    <n v="0"/>
    <m/>
    <n v="0"/>
    <n v="1"/>
    <n v="443"/>
    <n v="3"/>
    <s v="Bachelor's Degree"/>
    <n v="1"/>
    <n v="4"/>
    <n v="50"/>
    <n v="3"/>
    <n v="1"/>
    <n v="4"/>
    <n v="1706"/>
    <n v="16571"/>
    <n v="1"/>
    <n v="11"/>
    <n v="3"/>
    <n v="3"/>
    <n v="80"/>
    <n v="3"/>
    <x v="11"/>
    <n v="2"/>
    <n v="0"/>
    <n v="0"/>
    <n v="0"/>
    <n v="0"/>
  </r>
  <r>
    <x v="1"/>
    <x v="0"/>
    <x v="1"/>
    <s v="Current Employees"/>
    <x v="0"/>
    <x v="3"/>
    <s v="STAFF-851"/>
    <n v="851"/>
    <x v="0"/>
    <s v="Manager"/>
    <x v="1"/>
    <s v="No"/>
    <s v="Y"/>
    <n v="2"/>
    <n v="-2"/>
    <n v="0"/>
    <n v="51"/>
    <n v="0"/>
    <m/>
    <n v="0"/>
    <n v="1"/>
    <n v="1318"/>
    <n v="26"/>
    <s v="Master's Degree"/>
    <n v="1"/>
    <n v="1"/>
    <n v="66"/>
    <n v="3"/>
    <n v="4"/>
    <n v="2"/>
    <n v="16307"/>
    <n v="5594"/>
    <n v="2"/>
    <n v="14"/>
    <n v="3"/>
    <n v="3"/>
    <n v="80"/>
    <n v="1"/>
    <x v="22"/>
    <n v="2"/>
    <n v="20"/>
    <n v="6"/>
    <n v="4"/>
    <n v="17"/>
  </r>
  <r>
    <x v="1"/>
    <x v="0"/>
    <x v="0"/>
    <s v="Current Employees"/>
    <x v="1"/>
    <x v="2"/>
    <s v="STAFF-852"/>
    <n v="852"/>
    <x v="1"/>
    <s v="Healthcare Representative"/>
    <x v="0"/>
    <s v="No"/>
    <s v="Y"/>
    <n v="2"/>
    <n v="-2"/>
    <n v="0"/>
    <n v="44"/>
    <n v="0"/>
    <m/>
    <n v="0"/>
    <n v="1"/>
    <n v="625"/>
    <n v="4"/>
    <s v="Bachelor's Degree"/>
    <n v="1"/>
    <n v="4"/>
    <n v="50"/>
    <n v="3"/>
    <n v="2"/>
    <n v="3"/>
    <n v="5933"/>
    <n v="5197"/>
    <n v="9"/>
    <n v="12"/>
    <n v="3"/>
    <n v="4"/>
    <n v="80"/>
    <n v="0"/>
    <x v="1"/>
    <n v="2"/>
    <n v="5"/>
    <n v="2"/>
    <n v="2"/>
    <n v="3"/>
  </r>
  <r>
    <x v="1"/>
    <x v="0"/>
    <x v="2"/>
    <s v="Current Employees"/>
    <x v="1"/>
    <x v="2"/>
    <s v="STAFF-854"/>
    <n v="854"/>
    <x v="1"/>
    <s v="Research Scientist"/>
    <x v="0"/>
    <s v="No"/>
    <s v="Y"/>
    <n v="3"/>
    <n v="-2"/>
    <n v="0"/>
    <n v="25"/>
    <n v="0"/>
    <m/>
    <n v="0"/>
    <n v="1"/>
    <n v="180"/>
    <n v="2"/>
    <s v="High School"/>
    <n v="1"/>
    <n v="1"/>
    <n v="65"/>
    <n v="4"/>
    <n v="1"/>
    <n v="3"/>
    <n v="3424"/>
    <n v="21632"/>
    <n v="7"/>
    <n v="13"/>
    <n v="3"/>
    <n v="3"/>
    <n v="80"/>
    <n v="0"/>
    <x v="3"/>
    <n v="2"/>
    <n v="4"/>
    <n v="3"/>
    <n v="0"/>
    <n v="1"/>
  </r>
  <r>
    <x v="1"/>
    <x v="0"/>
    <x v="2"/>
    <s v="Current Employees"/>
    <x v="0"/>
    <x v="2"/>
    <s v="STAFF-855"/>
    <n v="855"/>
    <x v="1"/>
    <s v="Sales Executive"/>
    <x v="2"/>
    <s v="No"/>
    <s v="Y"/>
    <n v="5"/>
    <n v="-2"/>
    <n v="0"/>
    <n v="33"/>
    <n v="0"/>
    <m/>
    <n v="0"/>
    <n v="1"/>
    <n v="586"/>
    <n v="1"/>
    <s v="Bachelor's Degree"/>
    <n v="1"/>
    <n v="1"/>
    <n v="48"/>
    <n v="4"/>
    <n v="2"/>
    <n v="3"/>
    <n v="4037"/>
    <n v="21816"/>
    <n v="1"/>
    <n v="22"/>
    <n v="4"/>
    <n v="1"/>
    <n v="80"/>
    <n v="1"/>
    <x v="15"/>
    <n v="3"/>
    <n v="9"/>
    <n v="8"/>
    <n v="0"/>
    <n v="8"/>
  </r>
  <r>
    <x v="1"/>
    <x v="0"/>
    <x v="0"/>
    <s v="Current Employees"/>
    <x v="1"/>
    <x v="2"/>
    <s v="STAFF-856"/>
    <n v="856"/>
    <x v="0"/>
    <s v="Research Scientist"/>
    <x v="0"/>
    <s v="No"/>
    <s v="Y"/>
    <n v="3"/>
    <n v="-2"/>
    <n v="0"/>
    <n v="35"/>
    <n v="0"/>
    <m/>
    <n v="0"/>
    <n v="1"/>
    <n v="1343"/>
    <n v="27"/>
    <s v="High School"/>
    <n v="1"/>
    <n v="3"/>
    <n v="53"/>
    <n v="2"/>
    <n v="1"/>
    <n v="3"/>
    <n v="2559"/>
    <n v="17852"/>
    <n v="1"/>
    <n v="11"/>
    <n v="3"/>
    <n v="4"/>
    <n v="80"/>
    <n v="0"/>
    <x v="3"/>
    <n v="2"/>
    <n v="6"/>
    <n v="5"/>
    <n v="1"/>
    <n v="1"/>
  </r>
  <r>
    <x v="1"/>
    <x v="0"/>
    <x v="0"/>
    <s v="Current Employees"/>
    <x v="0"/>
    <x v="0"/>
    <s v="STAFF-857"/>
    <n v="857"/>
    <x v="1"/>
    <s v="Sales Executive"/>
    <x v="1"/>
    <s v="Yes"/>
    <s v="Y"/>
    <n v="1"/>
    <n v="-2"/>
    <n v="0"/>
    <n v="36"/>
    <n v="0"/>
    <m/>
    <n v="0"/>
    <n v="1"/>
    <n v="928"/>
    <n v="1"/>
    <s v="Associates Degree"/>
    <n v="1"/>
    <n v="2"/>
    <n v="56"/>
    <n v="3"/>
    <n v="2"/>
    <n v="1"/>
    <n v="6201"/>
    <n v="2823"/>
    <n v="1"/>
    <n v="14"/>
    <n v="3"/>
    <n v="4"/>
    <n v="80"/>
    <n v="1"/>
    <x v="33"/>
    <n v="2"/>
    <n v="18"/>
    <n v="14"/>
    <n v="4"/>
    <n v="11"/>
  </r>
  <r>
    <x v="1"/>
    <x v="0"/>
    <x v="2"/>
    <s v="Current Employees"/>
    <x v="0"/>
    <x v="0"/>
    <s v="STAFF-859"/>
    <n v="859"/>
    <x v="1"/>
    <s v="Sales Executive"/>
    <x v="2"/>
    <s v="No"/>
    <s v="Y"/>
    <n v="3"/>
    <n v="-2"/>
    <n v="0"/>
    <n v="32"/>
    <n v="0"/>
    <m/>
    <n v="0"/>
    <n v="1"/>
    <n v="117"/>
    <n v="13"/>
    <s v="Master's Degree"/>
    <n v="1"/>
    <n v="2"/>
    <n v="73"/>
    <n v="3"/>
    <n v="2"/>
    <n v="1"/>
    <n v="4403"/>
    <n v="9250"/>
    <n v="2"/>
    <n v="11"/>
    <n v="3"/>
    <n v="3"/>
    <n v="80"/>
    <n v="1"/>
    <x v="0"/>
    <n v="2"/>
    <n v="5"/>
    <n v="2"/>
    <n v="0"/>
    <n v="3"/>
  </r>
  <r>
    <x v="1"/>
    <x v="1"/>
    <x v="2"/>
    <s v="Current Employees"/>
    <x v="1"/>
    <x v="0"/>
    <s v="STAFF-861"/>
    <n v="861"/>
    <x v="1"/>
    <s v="Research Scientist"/>
    <x v="2"/>
    <s v="No"/>
    <s v="Y"/>
    <n v="3"/>
    <n v="-2"/>
    <n v="0"/>
    <n v="30"/>
    <n v="0"/>
    <m/>
    <n v="0"/>
    <n v="1"/>
    <n v="1012"/>
    <n v="5"/>
    <s v="Master's Degree"/>
    <n v="1"/>
    <n v="2"/>
    <n v="75"/>
    <n v="2"/>
    <n v="1"/>
    <n v="1"/>
    <n v="3761"/>
    <n v="2373"/>
    <n v="9"/>
    <n v="12"/>
    <n v="3"/>
    <n v="2"/>
    <n v="80"/>
    <n v="1"/>
    <x v="1"/>
    <n v="2"/>
    <n v="5"/>
    <n v="4"/>
    <n v="0"/>
    <n v="3"/>
  </r>
  <r>
    <x v="1"/>
    <x v="0"/>
    <x v="1"/>
    <s v="Current Employees"/>
    <x v="0"/>
    <x v="3"/>
    <s v="STAFF-862"/>
    <n v="862"/>
    <x v="0"/>
    <s v="Sales Executive"/>
    <x v="1"/>
    <s v="Yes"/>
    <s v="Y"/>
    <n v="3"/>
    <n v="-2"/>
    <n v="0"/>
    <n v="53"/>
    <n v="0"/>
    <m/>
    <n v="0"/>
    <n v="1"/>
    <n v="661"/>
    <n v="7"/>
    <s v="Associates Degree"/>
    <n v="1"/>
    <n v="1"/>
    <n v="78"/>
    <n v="2"/>
    <n v="3"/>
    <n v="2"/>
    <n v="10934"/>
    <n v="20715"/>
    <n v="7"/>
    <n v="18"/>
    <n v="3"/>
    <n v="4"/>
    <n v="80"/>
    <n v="1"/>
    <x v="38"/>
    <n v="3"/>
    <n v="5"/>
    <n v="2"/>
    <n v="0"/>
    <n v="4"/>
  </r>
  <r>
    <x v="1"/>
    <x v="0"/>
    <x v="1"/>
    <s v="Current Employees"/>
    <x v="0"/>
    <x v="3"/>
    <s v="STAFF-864"/>
    <n v="864"/>
    <x v="1"/>
    <s v="Sales Executive"/>
    <x v="2"/>
    <s v="Yes"/>
    <s v="Y"/>
    <n v="2"/>
    <n v="-2"/>
    <n v="0"/>
    <n v="45"/>
    <n v="0"/>
    <m/>
    <n v="0"/>
    <n v="1"/>
    <n v="930"/>
    <n v="9"/>
    <s v="Bachelor's Degree"/>
    <n v="1"/>
    <n v="4"/>
    <n v="74"/>
    <n v="3"/>
    <n v="3"/>
    <n v="2"/>
    <n v="10761"/>
    <n v="19239"/>
    <n v="4"/>
    <n v="12"/>
    <n v="3"/>
    <n v="3"/>
    <n v="80"/>
    <n v="1"/>
    <x v="33"/>
    <n v="3"/>
    <n v="5"/>
    <n v="4"/>
    <n v="0"/>
    <n v="2"/>
  </r>
  <r>
    <x v="1"/>
    <x v="0"/>
    <x v="2"/>
    <s v="Current Employees"/>
    <x v="1"/>
    <x v="2"/>
    <s v="STAFF-865"/>
    <n v="865"/>
    <x v="0"/>
    <s v="Research Scientist"/>
    <x v="1"/>
    <s v="No"/>
    <s v="Y"/>
    <n v="3"/>
    <n v="-2"/>
    <n v="0"/>
    <n v="32"/>
    <n v="0"/>
    <m/>
    <n v="0"/>
    <n v="1"/>
    <n v="638"/>
    <n v="8"/>
    <s v="Associates Degree"/>
    <n v="1"/>
    <n v="3"/>
    <n v="91"/>
    <n v="4"/>
    <n v="2"/>
    <n v="3"/>
    <n v="5175"/>
    <n v="22162"/>
    <n v="5"/>
    <n v="12"/>
    <n v="3"/>
    <n v="3"/>
    <n v="80"/>
    <n v="1"/>
    <x v="15"/>
    <n v="2"/>
    <n v="5"/>
    <n v="3"/>
    <n v="1"/>
    <n v="3"/>
  </r>
  <r>
    <x v="1"/>
    <x v="1"/>
    <x v="1"/>
    <s v="Current Employees"/>
    <x v="1"/>
    <x v="2"/>
    <s v="STAFF-867"/>
    <n v="867"/>
    <x v="0"/>
    <s v="Manufacturing Director"/>
    <x v="1"/>
    <s v="No"/>
    <s v="Y"/>
    <n v="3"/>
    <n v="-2"/>
    <n v="0"/>
    <n v="52"/>
    <n v="0"/>
    <m/>
    <n v="0"/>
    <n v="1"/>
    <n v="890"/>
    <n v="25"/>
    <s v="Master's Degree"/>
    <n v="1"/>
    <n v="3"/>
    <n v="81"/>
    <n v="2"/>
    <n v="4"/>
    <n v="4"/>
    <n v="13826"/>
    <n v="19028"/>
    <n v="3"/>
    <n v="22"/>
    <n v="4"/>
    <n v="3"/>
    <n v="80"/>
    <n v="0"/>
    <x v="9"/>
    <n v="3"/>
    <n v="9"/>
    <n v="8"/>
    <n v="0"/>
    <n v="0"/>
  </r>
  <r>
    <x v="1"/>
    <x v="0"/>
    <x v="0"/>
    <s v="Current Employees"/>
    <x v="0"/>
    <x v="3"/>
    <s v="STAFF-868"/>
    <n v="868"/>
    <x v="1"/>
    <s v="Sales Executive"/>
    <x v="2"/>
    <s v="No"/>
    <s v="Y"/>
    <n v="2"/>
    <n v="-2"/>
    <n v="0"/>
    <n v="37"/>
    <n v="0"/>
    <m/>
    <n v="0"/>
    <n v="1"/>
    <n v="342"/>
    <n v="16"/>
    <s v="Master's Degree"/>
    <n v="1"/>
    <n v="4"/>
    <n v="66"/>
    <n v="2"/>
    <n v="2"/>
    <n v="2"/>
    <n v="6334"/>
    <n v="24558"/>
    <n v="4"/>
    <n v="19"/>
    <n v="3"/>
    <n v="4"/>
    <n v="80"/>
    <n v="2"/>
    <x v="15"/>
    <n v="3"/>
    <n v="1"/>
    <n v="0"/>
    <n v="0"/>
    <n v="0"/>
  </r>
  <r>
    <x v="1"/>
    <x v="0"/>
    <x v="2"/>
    <s v="Current Employees"/>
    <x v="2"/>
    <x v="2"/>
    <s v="STAFF-869"/>
    <n v="869"/>
    <x v="1"/>
    <s v="Human Resources"/>
    <x v="2"/>
    <s v="No"/>
    <s v="Y"/>
    <n v="6"/>
    <n v="-2"/>
    <n v="0"/>
    <n v="28"/>
    <n v="0"/>
    <m/>
    <n v="0"/>
    <n v="1"/>
    <n v="1169"/>
    <n v="8"/>
    <s v="Associates Degree"/>
    <n v="1"/>
    <n v="2"/>
    <n v="63"/>
    <n v="2"/>
    <n v="1"/>
    <n v="4"/>
    <n v="4936"/>
    <n v="23965"/>
    <n v="1"/>
    <n v="13"/>
    <n v="3"/>
    <n v="4"/>
    <n v="80"/>
    <n v="1"/>
    <x v="3"/>
    <n v="3"/>
    <n v="5"/>
    <n v="1"/>
    <n v="0"/>
    <n v="4"/>
  </r>
  <r>
    <x v="1"/>
    <x v="0"/>
    <x v="4"/>
    <s v="Current Employees"/>
    <x v="1"/>
    <x v="0"/>
    <s v="STAFF-872"/>
    <n v="872"/>
    <x v="1"/>
    <s v="Manufacturing Director"/>
    <x v="1"/>
    <s v="No"/>
    <s v="Y"/>
    <n v="2"/>
    <n v="-2"/>
    <n v="0"/>
    <n v="22"/>
    <n v="0"/>
    <m/>
    <n v="0"/>
    <n v="1"/>
    <n v="1230"/>
    <n v="1"/>
    <s v="Associates Degree"/>
    <n v="1"/>
    <n v="4"/>
    <n v="33"/>
    <n v="2"/>
    <n v="2"/>
    <n v="1"/>
    <n v="4775"/>
    <n v="19146"/>
    <n v="6"/>
    <n v="22"/>
    <n v="4"/>
    <n v="1"/>
    <n v="80"/>
    <n v="2"/>
    <x v="21"/>
    <n v="1"/>
    <n v="2"/>
    <n v="2"/>
    <n v="2"/>
    <n v="2"/>
  </r>
  <r>
    <x v="1"/>
    <x v="0"/>
    <x v="0"/>
    <s v="Current Employees"/>
    <x v="1"/>
    <x v="0"/>
    <s v="STAFF-874"/>
    <n v="874"/>
    <x v="1"/>
    <s v="Laboratory Technician"/>
    <x v="1"/>
    <s v="Yes"/>
    <s v="Y"/>
    <n v="2"/>
    <n v="-2"/>
    <n v="0"/>
    <n v="44"/>
    <n v="0"/>
    <m/>
    <n v="0"/>
    <n v="1"/>
    <n v="986"/>
    <n v="8"/>
    <s v="Master's Degree"/>
    <n v="1"/>
    <n v="1"/>
    <n v="62"/>
    <n v="4"/>
    <n v="1"/>
    <n v="1"/>
    <n v="2818"/>
    <n v="5044"/>
    <n v="2"/>
    <n v="24"/>
    <n v="4"/>
    <n v="3"/>
    <n v="80"/>
    <n v="1"/>
    <x v="1"/>
    <n v="2"/>
    <n v="3"/>
    <n v="2"/>
    <n v="0"/>
    <n v="2"/>
  </r>
  <r>
    <x v="1"/>
    <x v="1"/>
    <x v="0"/>
    <s v="Current Employees"/>
    <x v="1"/>
    <x v="2"/>
    <s v="STAFF-875"/>
    <n v="875"/>
    <x v="1"/>
    <s v="Research Scientist"/>
    <x v="0"/>
    <s v="Yes"/>
    <s v="Y"/>
    <n v="2"/>
    <n v="-2"/>
    <n v="0"/>
    <n v="42"/>
    <n v="0"/>
    <m/>
    <n v="0"/>
    <n v="1"/>
    <n v="1271"/>
    <n v="2"/>
    <s v="High School"/>
    <n v="1"/>
    <n v="2"/>
    <n v="35"/>
    <n v="3"/>
    <n v="1"/>
    <n v="4"/>
    <n v="2515"/>
    <n v="9068"/>
    <n v="5"/>
    <n v="14"/>
    <n v="3"/>
    <n v="4"/>
    <n v="80"/>
    <n v="0"/>
    <x v="0"/>
    <n v="3"/>
    <n v="2"/>
    <n v="1"/>
    <n v="2"/>
    <n v="2"/>
  </r>
  <r>
    <x v="1"/>
    <x v="0"/>
    <x v="0"/>
    <s v="Current Employees"/>
    <x v="2"/>
    <x v="0"/>
    <s v="STAFF-878"/>
    <n v="878"/>
    <x v="1"/>
    <s v="Human Resources"/>
    <x v="1"/>
    <s v="No"/>
    <s v="Y"/>
    <n v="3"/>
    <n v="-2"/>
    <n v="0"/>
    <n v="36"/>
    <n v="0"/>
    <m/>
    <n v="0"/>
    <n v="1"/>
    <n v="1278"/>
    <n v="8"/>
    <s v="Bachelor's Degree"/>
    <n v="1"/>
    <n v="1"/>
    <n v="77"/>
    <n v="2"/>
    <n v="1"/>
    <n v="1"/>
    <n v="2342"/>
    <n v="8635"/>
    <n v="0"/>
    <n v="21"/>
    <n v="4"/>
    <n v="3"/>
    <n v="80"/>
    <n v="0"/>
    <x v="3"/>
    <n v="3"/>
    <n v="5"/>
    <n v="4"/>
    <n v="0"/>
    <n v="3"/>
  </r>
  <r>
    <x v="1"/>
    <x v="0"/>
    <x v="2"/>
    <s v="Current Employees"/>
    <x v="0"/>
    <x v="1"/>
    <s v="STAFF-879"/>
    <n v="879"/>
    <x v="1"/>
    <s v="Sales Executive"/>
    <x v="1"/>
    <s v="Yes"/>
    <s v="Y"/>
    <n v="3"/>
    <n v="-2"/>
    <n v="0"/>
    <n v="25"/>
    <n v="0"/>
    <m/>
    <n v="0"/>
    <n v="1"/>
    <n v="141"/>
    <n v="3"/>
    <s v="High School"/>
    <n v="1"/>
    <n v="3"/>
    <n v="98"/>
    <n v="3"/>
    <n v="2"/>
    <n v="3"/>
    <n v="4194"/>
    <n v="14363"/>
    <n v="1"/>
    <n v="18"/>
    <n v="3"/>
    <n v="4"/>
    <n v="80"/>
    <n v="0"/>
    <x v="7"/>
    <n v="3"/>
    <n v="5"/>
    <n v="3"/>
    <n v="0"/>
    <n v="3"/>
  </r>
  <r>
    <x v="1"/>
    <x v="0"/>
    <x v="0"/>
    <s v="Current Employees"/>
    <x v="1"/>
    <x v="0"/>
    <s v="STAFF-880"/>
    <n v="880"/>
    <x v="0"/>
    <s v="Manufacturing Director"/>
    <x v="1"/>
    <s v="Yes"/>
    <s v="Y"/>
    <n v="2"/>
    <n v="-2"/>
    <n v="0"/>
    <n v="35"/>
    <n v="0"/>
    <m/>
    <n v="0"/>
    <n v="1"/>
    <n v="607"/>
    <n v="9"/>
    <s v="Bachelor's Degree"/>
    <n v="1"/>
    <n v="4"/>
    <n v="66"/>
    <n v="2"/>
    <n v="3"/>
    <n v="1"/>
    <n v="10685"/>
    <n v="23457"/>
    <n v="1"/>
    <n v="20"/>
    <n v="4"/>
    <n v="2"/>
    <n v="80"/>
    <n v="1"/>
    <x v="6"/>
    <n v="3"/>
    <n v="17"/>
    <n v="14"/>
    <n v="5"/>
    <n v="15"/>
  </r>
  <r>
    <x v="0"/>
    <x v="1"/>
    <x v="0"/>
    <s v="Ex-Employees"/>
    <x v="1"/>
    <x v="0"/>
    <s v="STAFF-881"/>
    <n v="881"/>
    <x v="0"/>
    <s v="Research Scientist"/>
    <x v="2"/>
    <s v="Yes"/>
    <s v="Y"/>
    <n v="3"/>
    <n v="-2"/>
    <n v="0"/>
    <n v="35"/>
    <n v="1"/>
    <n v="1"/>
    <n v="1"/>
    <n v="0"/>
    <n v="130"/>
    <n v="25"/>
    <s v="Master's Degree"/>
    <n v="1"/>
    <n v="4"/>
    <n v="96"/>
    <n v="3"/>
    <n v="1"/>
    <n v="1"/>
    <n v="2022"/>
    <n v="16612"/>
    <n v="1"/>
    <n v="19"/>
    <n v="3"/>
    <n v="1"/>
    <n v="80"/>
    <n v="1"/>
    <x v="1"/>
    <n v="2"/>
    <n v="10"/>
    <n v="2"/>
    <n v="7"/>
    <n v="8"/>
  </r>
  <r>
    <x v="1"/>
    <x v="2"/>
    <x v="2"/>
    <s v="Current Employees"/>
    <x v="1"/>
    <x v="0"/>
    <s v="STAFF-882"/>
    <n v="882"/>
    <x v="1"/>
    <s v="Laboratory Technician"/>
    <x v="2"/>
    <s v="No"/>
    <s v="Y"/>
    <n v="2"/>
    <n v="-2"/>
    <n v="0"/>
    <n v="32"/>
    <n v="0"/>
    <m/>
    <n v="0"/>
    <n v="1"/>
    <n v="300"/>
    <n v="1"/>
    <s v="Bachelor's Degree"/>
    <n v="1"/>
    <n v="4"/>
    <n v="61"/>
    <n v="3"/>
    <n v="1"/>
    <n v="1"/>
    <n v="2314"/>
    <n v="9148"/>
    <n v="0"/>
    <n v="12"/>
    <n v="3"/>
    <n v="2"/>
    <n v="80"/>
    <n v="1"/>
    <x v="21"/>
    <n v="3"/>
    <n v="3"/>
    <n v="0"/>
    <n v="0"/>
    <n v="2"/>
  </r>
  <r>
    <x v="1"/>
    <x v="0"/>
    <x v="2"/>
    <s v="Current Employees"/>
    <x v="0"/>
    <x v="3"/>
    <s v="STAFF-885"/>
    <n v="885"/>
    <x v="1"/>
    <s v="Sales Executive"/>
    <x v="1"/>
    <s v="No"/>
    <s v="Y"/>
    <n v="1"/>
    <n v="-2"/>
    <n v="0"/>
    <n v="25"/>
    <n v="0"/>
    <m/>
    <n v="0"/>
    <n v="1"/>
    <n v="583"/>
    <n v="4"/>
    <s v="High School"/>
    <n v="1"/>
    <n v="3"/>
    <n v="87"/>
    <n v="2"/>
    <n v="2"/>
    <n v="2"/>
    <n v="4256"/>
    <n v="18154"/>
    <n v="1"/>
    <n v="12"/>
    <n v="3"/>
    <n v="1"/>
    <n v="80"/>
    <n v="0"/>
    <x v="7"/>
    <n v="4"/>
    <n v="5"/>
    <n v="2"/>
    <n v="0"/>
    <n v="3"/>
  </r>
  <r>
    <x v="1"/>
    <x v="0"/>
    <x v="1"/>
    <s v="Current Employees"/>
    <x v="1"/>
    <x v="4"/>
    <s v="STAFF-887"/>
    <n v="887"/>
    <x v="0"/>
    <s v="Research Scientist"/>
    <x v="1"/>
    <s v="No"/>
    <s v="Y"/>
    <n v="2"/>
    <n v="-2"/>
    <n v="0"/>
    <n v="49"/>
    <n v="0"/>
    <m/>
    <n v="0"/>
    <n v="1"/>
    <n v="1418"/>
    <n v="1"/>
    <s v="Bachelor's Degree"/>
    <n v="1"/>
    <n v="4"/>
    <n v="36"/>
    <n v="3"/>
    <n v="1"/>
    <n v="4"/>
    <n v="3580"/>
    <n v="10554"/>
    <n v="2"/>
    <n v="16"/>
    <n v="3"/>
    <n v="2"/>
    <n v="80"/>
    <n v="1"/>
    <x v="2"/>
    <n v="3"/>
    <n v="4"/>
    <n v="2"/>
    <n v="0"/>
    <n v="2"/>
  </r>
  <r>
    <x v="1"/>
    <x v="2"/>
    <x v="4"/>
    <s v="Current Employees"/>
    <x v="1"/>
    <x v="0"/>
    <s v="STAFF-888"/>
    <n v="888"/>
    <x v="1"/>
    <s v="Laboratory Technician"/>
    <x v="1"/>
    <s v="No"/>
    <s v="Y"/>
    <n v="2"/>
    <n v="-2"/>
    <n v="0"/>
    <n v="24"/>
    <n v="0"/>
    <m/>
    <n v="0"/>
    <n v="1"/>
    <n v="1269"/>
    <n v="4"/>
    <s v="High School"/>
    <n v="1"/>
    <n v="1"/>
    <n v="46"/>
    <n v="2"/>
    <n v="1"/>
    <n v="1"/>
    <n v="3162"/>
    <n v="10778"/>
    <n v="0"/>
    <n v="17"/>
    <n v="3"/>
    <n v="4"/>
    <n v="80"/>
    <n v="0"/>
    <x v="3"/>
    <n v="2"/>
    <n v="5"/>
    <n v="2"/>
    <n v="3"/>
    <n v="4"/>
  </r>
  <r>
    <x v="1"/>
    <x v="1"/>
    <x v="2"/>
    <s v="Current Employees"/>
    <x v="0"/>
    <x v="0"/>
    <s v="STAFF-889"/>
    <n v="889"/>
    <x v="1"/>
    <s v="Sales Executive"/>
    <x v="1"/>
    <s v="No"/>
    <s v="Y"/>
    <n v="3"/>
    <n v="-2"/>
    <n v="0"/>
    <n v="32"/>
    <n v="0"/>
    <m/>
    <n v="0"/>
    <n v="1"/>
    <n v="379"/>
    <n v="5"/>
    <s v="Associates Degree"/>
    <n v="1"/>
    <n v="2"/>
    <n v="48"/>
    <n v="3"/>
    <n v="2"/>
    <n v="1"/>
    <n v="6524"/>
    <n v="8891"/>
    <n v="1"/>
    <n v="14"/>
    <n v="3"/>
    <n v="4"/>
    <n v="80"/>
    <n v="1"/>
    <x v="1"/>
    <n v="3"/>
    <n v="10"/>
    <n v="8"/>
    <n v="5"/>
    <n v="3"/>
  </r>
  <r>
    <x v="1"/>
    <x v="0"/>
    <x v="0"/>
    <s v="Current Employees"/>
    <x v="0"/>
    <x v="3"/>
    <s v="STAFF-893"/>
    <n v="893"/>
    <x v="1"/>
    <s v="Sales Representative"/>
    <x v="1"/>
    <s v="No"/>
    <s v="Y"/>
    <n v="3"/>
    <n v="-2"/>
    <n v="0"/>
    <n v="38"/>
    <n v="0"/>
    <m/>
    <n v="0"/>
    <n v="1"/>
    <n v="395"/>
    <n v="9"/>
    <s v="Bachelor's Degree"/>
    <n v="1"/>
    <n v="2"/>
    <n v="98"/>
    <n v="2"/>
    <n v="1"/>
    <n v="2"/>
    <n v="2899"/>
    <n v="12102"/>
    <n v="0"/>
    <n v="19"/>
    <n v="3"/>
    <n v="4"/>
    <n v="80"/>
    <n v="1"/>
    <x v="8"/>
    <n v="3"/>
    <n v="2"/>
    <n v="2"/>
    <n v="1"/>
    <n v="2"/>
  </r>
  <r>
    <x v="1"/>
    <x v="0"/>
    <x v="0"/>
    <s v="Current Employees"/>
    <x v="1"/>
    <x v="0"/>
    <s v="STAFF-894"/>
    <n v="894"/>
    <x v="0"/>
    <s v="Laboratory Technician"/>
    <x v="1"/>
    <s v="Yes"/>
    <s v="Y"/>
    <n v="1"/>
    <n v="-2"/>
    <n v="0"/>
    <n v="42"/>
    <n v="0"/>
    <m/>
    <n v="0"/>
    <n v="1"/>
    <n v="1265"/>
    <n v="3"/>
    <s v="Bachelor's Degree"/>
    <n v="1"/>
    <n v="3"/>
    <n v="95"/>
    <n v="4"/>
    <n v="2"/>
    <n v="1"/>
    <n v="5231"/>
    <n v="23726"/>
    <n v="2"/>
    <n v="13"/>
    <n v="3"/>
    <n v="2"/>
    <n v="80"/>
    <n v="1"/>
    <x v="6"/>
    <n v="2"/>
    <n v="5"/>
    <n v="3"/>
    <n v="1"/>
    <n v="3"/>
  </r>
  <r>
    <x v="1"/>
    <x v="0"/>
    <x v="2"/>
    <s v="Current Employees"/>
    <x v="1"/>
    <x v="0"/>
    <s v="STAFF-895"/>
    <n v="895"/>
    <x v="1"/>
    <s v="Research Scientist"/>
    <x v="1"/>
    <s v="Yes"/>
    <s v="Y"/>
    <n v="2"/>
    <n v="-2"/>
    <n v="0"/>
    <n v="31"/>
    <n v="0"/>
    <m/>
    <n v="0"/>
    <n v="1"/>
    <n v="1222"/>
    <n v="11"/>
    <s v="Master's Degree"/>
    <n v="1"/>
    <n v="4"/>
    <n v="48"/>
    <n v="3"/>
    <n v="1"/>
    <n v="1"/>
    <n v="2356"/>
    <n v="14871"/>
    <n v="3"/>
    <n v="19"/>
    <n v="3"/>
    <n v="2"/>
    <n v="80"/>
    <n v="1"/>
    <x v="0"/>
    <n v="3"/>
    <n v="6"/>
    <n v="4"/>
    <n v="0"/>
    <n v="2"/>
  </r>
  <r>
    <x v="0"/>
    <x v="0"/>
    <x v="2"/>
    <s v="Ex-Employees"/>
    <x v="0"/>
    <x v="2"/>
    <s v="STAFF-896"/>
    <n v="896"/>
    <x v="0"/>
    <s v="Sales Representative"/>
    <x v="2"/>
    <s v="Yes"/>
    <s v="Y"/>
    <n v="3"/>
    <n v="-2"/>
    <n v="0"/>
    <n v="29"/>
    <n v="1"/>
    <n v="1"/>
    <n v="1"/>
    <n v="0"/>
    <n v="341"/>
    <n v="1"/>
    <s v="Bachelor's Degree"/>
    <n v="1"/>
    <n v="2"/>
    <n v="48"/>
    <n v="2"/>
    <n v="1"/>
    <n v="3"/>
    <n v="2800"/>
    <n v="23522"/>
    <n v="6"/>
    <n v="19"/>
    <n v="3"/>
    <n v="3"/>
    <n v="80"/>
    <n v="3"/>
    <x v="7"/>
    <n v="3"/>
    <n v="3"/>
    <n v="2"/>
    <n v="0"/>
    <n v="2"/>
  </r>
  <r>
    <x v="1"/>
    <x v="0"/>
    <x v="1"/>
    <s v="Current Employees"/>
    <x v="0"/>
    <x v="3"/>
    <s v="STAFF-897"/>
    <n v="897"/>
    <x v="1"/>
    <s v="Sales Executive"/>
    <x v="1"/>
    <s v="No"/>
    <s v="Y"/>
    <n v="3"/>
    <n v="-2"/>
    <n v="0"/>
    <n v="53"/>
    <n v="0"/>
    <m/>
    <n v="0"/>
    <n v="1"/>
    <n v="868"/>
    <n v="8"/>
    <s v="Bachelor's Degree"/>
    <n v="1"/>
    <n v="1"/>
    <n v="73"/>
    <n v="3"/>
    <n v="4"/>
    <n v="2"/>
    <n v="11836"/>
    <n v="22789"/>
    <n v="5"/>
    <n v="14"/>
    <n v="3"/>
    <n v="3"/>
    <n v="80"/>
    <n v="1"/>
    <x v="23"/>
    <n v="3"/>
    <n v="2"/>
    <n v="0"/>
    <n v="2"/>
    <n v="2"/>
  </r>
  <r>
    <x v="1"/>
    <x v="0"/>
    <x v="0"/>
    <s v="Current Employees"/>
    <x v="1"/>
    <x v="4"/>
    <s v="STAFF-899"/>
    <n v="899"/>
    <x v="1"/>
    <s v="Manufacturing Director"/>
    <x v="1"/>
    <s v="No"/>
    <s v="Y"/>
    <n v="2"/>
    <n v="-2"/>
    <n v="0"/>
    <n v="35"/>
    <n v="0"/>
    <m/>
    <n v="0"/>
    <n v="1"/>
    <n v="672"/>
    <n v="25"/>
    <s v="Bachelor's Degree"/>
    <n v="1"/>
    <n v="4"/>
    <n v="78"/>
    <n v="2"/>
    <n v="3"/>
    <n v="4"/>
    <n v="10903"/>
    <n v="9129"/>
    <n v="3"/>
    <n v="16"/>
    <n v="3"/>
    <n v="1"/>
    <n v="80"/>
    <n v="0"/>
    <x v="28"/>
    <n v="3"/>
    <n v="13"/>
    <n v="10"/>
    <n v="4"/>
    <n v="8"/>
  </r>
  <r>
    <x v="1"/>
    <x v="1"/>
    <x v="0"/>
    <s v="Current Employees"/>
    <x v="0"/>
    <x v="2"/>
    <s v="STAFF-900"/>
    <n v="900"/>
    <x v="0"/>
    <s v="Sales Representative"/>
    <x v="1"/>
    <s v="No"/>
    <s v="Y"/>
    <n v="3"/>
    <n v="-2"/>
    <n v="0"/>
    <n v="37"/>
    <n v="0"/>
    <m/>
    <n v="0"/>
    <n v="1"/>
    <n v="1231"/>
    <n v="21"/>
    <s v="Associates Degree"/>
    <n v="1"/>
    <n v="3"/>
    <n v="54"/>
    <n v="3"/>
    <n v="1"/>
    <n v="4"/>
    <n v="2973"/>
    <n v="21222"/>
    <n v="5"/>
    <n v="15"/>
    <n v="3"/>
    <n v="2"/>
    <n v="80"/>
    <n v="1"/>
    <x v="1"/>
    <n v="3"/>
    <n v="5"/>
    <n v="4"/>
    <n v="0"/>
    <n v="0"/>
  </r>
  <r>
    <x v="1"/>
    <x v="0"/>
    <x v="1"/>
    <s v="Current Employees"/>
    <x v="1"/>
    <x v="0"/>
    <s v="STAFF-901"/>
    <n v="901"/>
    <x v="0"/>
    <s v="Research Director"/>
    <x v="0"/>
    <s v="No"/>
    <s v="Y"/>
    <n v="0"/>
    <n v="-2"/>
    <n v="0"/>
    <n v="53"/>
    <n v="0"/>
    <m/>
    <n v="0"/>
    <n v="1"/>
    <n v="102"/>
    <n v="23"/>
    <s v="Master's Degree"/>
    <n v="1"/>
    <n v="4"/>
    <n v="72"/>
    <n v="3"/>
    <n v="4"/>
    <n v="1"/>
    <n v="14275"/>
    <n v="20206"/>
    <n v="6"/>
    <n v="18"/>
    <n v="3"/>
    <n v="3"/>
    <n v="80"/>
    <n v="0"/>
    <x v="37"/>
    <n v="3"/>
    <n v="12"/>
    <n v="9"/>
    <n v="3"/>
    <n v="8"/>
  </r>
  <r>
    <x v="1"/>
    <x v="1"/>
    <x v="0"/>
    <s v="Current Employees"/>
    <x v="1"/>
    <x v="0"/>
    <s v="STAFF-902"/>
    <n v="902"/>
    <x v="0"/>
    <s v="Healthcare Representative"/>
    <x v="1"/>
    <s v="No"/>
    <s v="Y"/>
    <n v="2"/>
    <n v="-2"/>
    <n v="0"/>
    <n v="43"/>
    <n v="0"/>
    <m/>
    <n v="0"/>
    <n v="1"/>
    <n v="422"/>
    <n v="1"/>
    <s v="Bachelor's Degree"/>
    <n v="1"/>
    <n v="4"/>
    <n v="33"/>
    <n v="3"/>
    <n v="2"/>
    <n v="1"/>
    <n v="5562"/>
    <n v="21782"/>
    <n v="4"/>
    <n v="13"/>
    <n v="3"/>
    <n v="2"/>
    <n v="80"/>
    <n v="1"/>
    <x v="4"/>
    <n v="2"/>
    <n v="5"/>
    <n v="2"/>
    <n v="2"/>
    <n v="2"/>
  </r>
  <r>
    <x v="1"/>
    <x v="0"/>
    <x v="1"/>
    <s v="Current Employees"/>
    <x v="0"/>
    <x v="3"/>
    <s v="STAFF-903"/>
    <n v="903"/>
    <x v="0"/>
    <s v="Sales Executive"/>
    <x v="1"/>
    <s v="Yes"/>
    <s v="Y"/>
    <n v="2"/>
    <n v="-2"/>
    <n v="0"/>
    <n v="47"/>
    <n v="0"/>
    <m/>
    <n v="0"/>
    <n v="1"/>
    <n v="249"/>
    <n v="2"/>
    <s v="Associates Degree"/>
    <n v="1"/>
    <n v="3"/>
    <n v="35"/>
    <n v="3"/>
    <n v="2"/>
    <n v="2"/>
    <n v="4537"/>
    <n v="17783"/>
    <n v="0"/>
    <n v="22"/>
    <n v="4"/>
    <n v="1"/>
    <n v="80"/>
    <n v="1"/>
    <x v="0"/>
    <n v="3"/>
    <n v="7"/>
    <n v="6"/>
    <n v="7"/>
    <n v="7"/>
  </r>
  <r>
    <x v="1"/>
    <x v="2"/>
    <x v="0"/>
    <s v="Current Employees"/>
    <x v="0"/>
    <x v="2"/>
    <s v="STAFF-904"/>
    <n v="904"/>
    <x v="1"/>
    <s v="Sales Executive"/>
    <x v="0"/>
    <s v="Yes"/>
    <s v="Y"/>
    <n v="2"/>
    <n v="-2"/>
    <n v="0"/>
    <n v="37"/>
    <n v="0"/>
    <m/>
    <n v="0"/>
    <n v="1"/>
    <n v="1252"/>
    <n v="19"/>
    <s v="Associates Degree"/>
    <n v="1"/>
    <n v="1"/>
    <n v="32"/>
    <n v="3"/>
    <n v="3"/>
    <n v="3"/>
    <n v="7642"/>
    <n v="4814"/>
    <n v="1"/>
    <n v="13"/>
    <n v="3"/>
    <n v="4"/>
    <n v="80"/>
    <n v="0"/>
    <x v="1"/>
    <n v="3"/>
    <n v="10"/>
    <n v="0"/>
    <n v="0"/>
    <n v="9"/>
  </r>
  <r>
    <x v="1"/>
    <x v="2"/>
    <x v="1"/>
    <s v="Current Employees"/>
    <x v="1"/>
    <x v="0"/>
    <s v="STAFF-905"/>
    <n v="905"/>
    <x v="1"/>
    <s v="Manager"/>
    <x v="2"/>
    <s v="No"/>
    <s v="Y"/>
    <n v="3"/>
    <n v="-2"/>
    <n v="0"/>
    <n v="50"/>
    <n v="0"/>
    <m/>
    <n v="0"/>
    <n v="1"/>
    <n v="881"/>
    <n v="2"/>
    <s v="Master's Degree"/>
    <n v="1"/>
    <n v="1"/>
    <n v="98"/>
    <n v="3"/>
    <n v="4"/>
    <n v="1"/>
    <n v="17924"/>
    <n v="4544"/>
    <n v="1"/>
    <n v="11"/>
    <n v="3"/>
    <n v="4"/>
    <n v="80"/>
    <n v="1"/>
    <x v="9"/>
    <n v="3"/>
    <n v="31"/>
    <n v="6"/>
    <n v="14"/>
    <n v="7"/>
  </r>
  <r>
    <x v="1"/>
    <x v="0"/>
    <x v="0"/>
    <s v="Current Employees"/>
    <x v="2"/>
    <x v="0"/>
    <s v="STAFF-909"/>
    <n v="909"/>
    <x v="0"/>
    <s v="Human Resources"/>
    <x v="1"/>
    <s v="No"/>
    <s v="Y"/>
    <n v="2"/>
    <n v="-2"/>
    <n v="0"/>
    <n v="39"/>
    <n v="0"/>
    <m/>
    <n v="0"/>
    <n v="1"/>
    <n v="1383"/>
    <n v="2"/>
    <s v="Bachelor's Degree"/>
    <n v="1"/>
    <n v="4"/>
    <n v="42"/>
    <n v="2"/>
    <n v="2"/>
    <n v="1"/>
    <n v="5204"/>
    <n v="7790"/>
    <n v="8"/>
    <n v="11"/>
    <n v="3"/>
    <n v="3"/>
    <n v="80"/>
    <n v="2"/>
    <x v="10"/>
    <n v="3"/>
    <n v="5"/>
    <n v="4"/>
    <n v="0"/>
    <n v="4"/>
  </r>
  <r>
    <x v="1"/>
    <x v="0"/>
    <x v="2"/>
    <s v="Current Employees"/>
    <x v="2"/>
    <x v="5"/>
    <s v="STAFF-910"/>
    <n v="910"/>
    <x v="1"/>
    <s v="Human Resources"/>
    <x v="2"/>
    <s v="Yes"/>
    <s v="Y"/>
    <n v="4"/>
    <n v="-2"/>
    <n v="0"/>
    <n v="33"/>
    <n v="0"/>
    <m/>
    <n v="0"/>
    <n v="1"/>
    <n v="1075"/>
    <n v="3"/>
    <s v="Associates Degree"/>
    <n v="1"/>
    <n v="4"/>
    <n v="57"/>
    <n v="3"/>
    <n v="1"/>
    <n v="3"/>
    <n v="2277"/>
    <n v="22650"/>
    <n v="3"/>
    <n v="11"/>
    <n v="3"/>
    <n v="3"/>
    <n v="80"/>
    <n v="1"/>
    <x v="2"/>
    <n v="4"/>
    <n v="4"/>
    <n v="3"/>
    <n v="0"/>
    <n v="3"/>
  </r>
  <r>
    <x v="0"/>
    <x v="0"/>
    <x v="2"/>
    <s v="Ex-Employees"/>
    <x v="1"/>
    <x v="0"/>
    <s v="STAFF-911"/>
    <n v="911"/>
    <x v="1"/>
    <s v="Laboratory Technician"/>
    <x v="0"/>
    <s v="Yes"/>
    <s v="Y"/>
    <n v="2"/>
    <n v="-2"/>
    <n v="0"/>
    <n v="32"/>
    <n v="1"/>
    <n v="1"/>
    <n v="1"/>
    <n v="0"/>
    <n v="374"/>
    <n v="25"/>
    <s v="Master's Degree"/>
    <n v="1"/>
    <n v="1"/>
    <n v="87"/>
    <n v="3"/>
    <n v="1"/>
    <n v="1"/>
    <n v="2795"/>
    <n v="18016"/>
    <n v="1"/>
    <n v="24"/>
    <n v="4"/>
    <n v="3"/>
    <n v="80"/>
    <n v="0"/>
    <x v="5"/>
    <n v="1"/>
    <n v="1"/>
    <n v="0"/>
    <n v="0"/>
    <n v="1"/>
  </r>
  <r>
    <x v="1"/>
    <x v="0"/>
    <x v="2"/>
    <s v="Current Employees"/>
    <x v="1"/>
    <x v="2"/>
    <s v="STAFF-912"/>
    <n v="912"/>
    <x v="0"/>
    <s v="Laboratory Technician"/>
    <x v="2"/>
    <s v="No"/>
    <s v="Y"/>
    <n v="5"/>
    <n v="-2"/>
    <n v="0"/>
    <n v="29"/>
    <n v="0"/>
    <m/>
    <n v="0"/>
    <n v="1"/>
    <n v="1086"/>
    <n v="7"/>
    <s v="High School"/>
    <n v="1"/>
    <n v="1"/>
    <n v="62"/>
    <n v="2"/>
    <n v="1"/>
    <n v="4"/>
    <n v="2532"/>
    <n v="6054"/>
    <n v="6"/>
    <n v="14"/>
    <n v="3"/>
    <n v="3"/>
    <n v="80"/>
    <n v="3"/>
    <x v="0"/>
    <n v="3"/>
    <n v="4"/>
    <n v="3"/>
    <n v="0"/>
    <n v="3"/>
  </r>
  <r>
    <x v="1"/>
    <x v="0"/>
    <x v="0"/>
    <s v="Current Employees"/>
    <x v="1"/>
    <x v="0"/>
    <s v="STAFF-913"/>
    <n v="913"/>
    <x v="1"/>
    <s v="Research Scientist"/>
    <x v="1"/>
    <s v="Yes"/>
    <s v="Y"/>
    <n v="0"/>
    <n v="-2"/>
    <n v="0"/>
    <n v="44"/>
    <n v="0"/>
    <m/>
    <n v="0"/>
    <n v="1"/>
    <n v="661"/>
    <n v="9"/>
    <s v="Associates Degree"/>
    <n v="1"/>
    <n v="2"/>
    <n v="61"/>
    <n v="3"/>
    <n v="1"/>
    <n v="1"/>
    <n v="2559"/>
    <n v="7508"/>
    <n v="1"/>
    <n v="13"/>
    <n v="3"/>
    <n v="4"/>
    <n v="80"/>
    <n v="0"/>
    <x v="0"/>
    <n v="3"/>
    <n v="8"/>
    <n v="7"/>
    <n v="7"/>
    <n v="1"/>
  </r>
  <r>
    <x v="1"/>
    <x v="0"/>
    <x v="2"/>
    <s v="Current Employees"/>
    <x v="0"/>
    <x v="2"/>
    <s v="STAFF-916"/>
    <n v="916"/>
    <x v="1"/>
    <s v="Sales Executive"/>
    <x v="0"/>
    <s v="No"/>
    <s v="Y"/>
    <n v="3"/>
    <n v="-2"/>
    <n v="0"/>
    <n v="28"/>
    <n v="0"/>
    <m/>
    <n v="0"/>
    <n v="1"/>
    <n v="821"/>
    <n v="5"/>
    <s v="Master's Degree"/>
    <n v="1"/>
    <n v="1"/>
    <n v="98"/>
    <n v="3"/>
    <n v="2"/>
    <n v="4"/>
    <n v="4908"/>
    <n v="24252"/>
    <n v="1"/>
    <n v="14"/>
    <n v="3"/>
    <n v="2"/>
    <n v="80"/>
    <n v="0"/>
    <x v="21"/>
    <n v="3"/>
    <n v="4"/>
    <n v="2"/>
    <n v="0"/>
    <n v="2"/>
  </r>
  <r>
    <x v="0"/>
    <x v="1"/>
    <x v="3"/>
    <s v="Ex-Employees"/>
    <x v="1"/>
    <x v="0"/>
    <s v="STAFF-918"/>
    <n v="918"/>
    <x v="1"/>
    <s v="Laboratory Technician"/>
    <x v="2"/>
    <s v="Yes"/>
    <s v="Y"/>
    <n v="3"/>
    <n v="-2"/>
    <n v="0"/>
    <n v="58"/>
    <n v="1"/>
    <n v="1"/>
    <n v="1"/>
    <n v="0"/>
    <n v="781"/>
    <n v="2"/>
    <s v="High School"/>
    <n v="1"/>
    <n v="4"/>
    <n v="57"/>
    <n v="2"/>
    <n v="1"/>
    <n v="1"/>
    <n v="2380"/>
    <n v="13384"/>
    <n v="9"/>
    <n v="14"/>
    <n v="3"/>
    <n v="4"/>
    <n v="80"/>
    <n v="1"/>
    <x v="8"/>
    <n v="2"/>
    <n v="1"/>
    <n v="0"/>
    <n v="0"/>
    <n v="0"/>
  </r>
  <r>
    <x v="1"/>
    <x v="0"/>
    <x v="0"/>
    <s v="Current Employees"/>
    <x v="1"/>
    <x v="0"/>
    <s v="STAFF-920"/>
    <n v="920"/>
    <x v="0"/>
    <s v="Manufacturing Director"/>
    <x v="2"/>
    <s v="No"/>
    <s v="Y"/>
    <n v="2"/>
    <n v="-2"/>
    <n v="0"/>
    <n v="43"/>
    <n v="0"/>
    <m/>
    <n v="0"/>
    <n v="1"/>
    <n v="177"/>
    <n v="8"/>
    <s v="Bachelor's Degree"/>
    <n v="1"/>
    <n v="1"/>
    <n v="55"/>
    <n v="3"/>
    <n v="2"/>
    <n v="1"/>
    <n v="4765"/>
    <n v="23814"/>
    <n v="4"/>
    <n v="21"/>
    <n v="4"/>
    <n v="3"/>
    <n v="80"/>
    <n v="1"/>
    <x v="21"/>
    <n v="4"/>
    <n v="1"/>
    <n v="0"/>
    <n v="0"/>
    <n v="0"/>
  </r>
  <r>
    <x v="0"/>
    <x v="0"/>
    <x v="4"/>
    <s v="Ex-Employees"/>
    <x v="0"/>
    <x v="2"/>
    <s v="STAFF-922"/>
    <n v="922"/>
    <x v="0"/>
    <s v="Sales Representative"/>
    <x v="0"/>
    <s v="No"/>
    <s v="Y"/>
    <n v="3"/>
    <n v="-2"/>
    <n v="0"/>
    <n v="20"/>
    <n v="1"/>
    <n v="1"/>
    <n v="1"/>
    <n v="0"/>
    <n v="500"/>
    <n v="2"/>
    <s v="Bachelor's Degree"/>
    <n v="1"/>
    <n v="3"/>
    <n v="49"/>
    <n v="2"/>
    <n v="1"/>
    <n v="3"/>
    <n v="2044"/>
    <n v="22052"/>
    <n v="1"/>
    <n v="13"/>
    <n v="3"/>
    <n v="4"/>
    <n v="80"/>
    <n v="0"/>
    <x v="17"/>
    <n v="2"/>
    <n v="2"/>
    <n v="2"/>
    <n v="0"/>
    <n v="2"/>
  </r>
  <r>
    <x v="0"/>
    <x v="0"/>
    <x v="4"/>
    <s v="Ex-Employees"/>
    <x v="1"/>
    <x v="1"/>
    <s v="STAFF-923"/>
    <n v="923"/>
    <x v="0"/>
    <s v="Research Scientist"/>
    <x v="0"/>
    <s v="No"/>
    <s v="Y"/>
    <n v="3"/>
    <n v="-2"/>
    <n v="0"/>
    <n v="21"/>
    <n v="1"/>
    <n v="1"/>
    <n v="1"/>
    <n v="0"/>
    <n v="1427"/>
    <n v="18"/>
    <s v="High School"/>
    <n v="1"/>
    <n v="4"/>
    <n v="65"/>
    <n v="3"/>
    <n v="1"/>
    <n v="4"/>
    <n v="2693"/>
    <n v="8870"/>
    <n v="1"/>
    <n v="19"/>
    <n v="3"/>
    <n v="1"/>
    <n v="80"/>
    <n v="0"/>
    <x v="5"/>
    <n v="2"/>
    <n v="1"/>
    <n v="0"/>
    <n v="0"/>
    <n v="0"/>
  </r>
  <r>
    <x v="1"/>
    <x v="0"/>
    <x v="0"/>
    <s v="Current Employees"/>
    <x v="1"/>
    <x v="0"/>
    <s v="STAFF-924"/>
    <n v="924"/>
    <x v="1"/>
    <s v="Healthcare Representative"/>
    <x v="1"/>
    <s v="Yes"/>
    <s v="Y"/>
    <n v="2"/>
    <n v="-2"/>
    <n v="0"/>
    <n v="36"/>
    <n v="0"/>
    <m/>
    <n v="0"/>
    <n v="1"/>
    <n v="1425"/>
    <n v="14"/>
    <s v="High School"/>
    <n v="1"/>
    <n v="3"/>
    <n v="68"/>
    <n v="3"/>
    <n v="2"/>
    <n v="1"/>
    <n v="6586"/>
    <n v="4821"/>
    <n v="0"/>
    <n v="17"/>
    <n v="3"/>
    <n v="1"/>
    <n v="80"/>
    <n v="1"/>
    <x v="6"/>
    <n v="2"/>
    <n v="16"/>
    <n v="8"/>
    <n v="4"/>
    <n v="11"/>
  </r>
  <r>
    <x v="1"/>
    <x v="0"/>
    <x v="1"/>
    <s v="Current Employees"/>
    <x v="0"/>
    <x v="0"/>
    <s v="STAFF-925"/>
    <n v="925"/>
    <x v="0"/>
    <s v="Sales Representative"/>
    <x v="0"/>
    <s v="Yes"/>
    <s v="Y"/>
    <n v="3"/>
    <n v="-2"/>
    <n v="0"/>
    <n v="47"/>
    <n v="0"/>
    <m/>
    <n v="0"/>
    <n v="1"/>
    <n v="1454"/>
    <n v="2"/>
    <s v="Master's Degree"/>
    <n v="1"/>
    <n v="4"/>
    <n v="65"/>
    <n v="2"/>
    <n v="1"/>
    <n v="1"/>
    <n v="3294"/>
    <n v="13137"/>
    <n v="1"/>
    <n v="18"/>
    <n v="3"/>
    <n v="1"/>
    <n v="80"/>
    <n v="0"/>
    <x v="8"/>
    <n v="2"/>
    <n v="3"/>
    <n v="2"/>
    <n v="1"/>
    <n v="2"/>
  </r>
  <r>
    <x v="0"/>
    <x v="0"/>
    <x v="4"/>
    <s v="Ex-Employees"/>
    <x v="1"/>
    <x v="0"/>
    <s v="STAFF-926"/>
    <n v="926"/>
    <x v="0"/>
    <s v="Manufacturing Director"/>
    <x v="1"/>
    <s v="Yes"/>
    <s v="Y"/>
    <n v="3"/>
    <n v="-2"/>
    <n v="0"/>
    <n v="22"/>
    <n v="1"/>
    <n v="1"/>
    <n v="1"/>
    <n v="0"/>
    <n v="617"/>
    <n v="3"/>
    <s v="High School"/>
    <n v="1"/>
    <n v="2"/>
    <n v="34"/>
    <n v="3"/>
    <n v="2"/>
    <n v="1"/>
    <n v="4171"/>
    <n v="10022"/>
    <n v="0"/>
    <n v="19"/>
    <n v="3"/>
    <n v="1"/>
    <n v="80"/>
    <n v="1"/>
    <x v="21"/>
    <n v="4"/>
    <n v="3"/>
    <n v="2"/>
    <n v="0"/>
    <n v="2"/>
  </r>
  <r>
    <x v="0"/>
    <x v="0"/>
    <x v="0"/>
    <s v="Ex-Employees"/>
    <x v="1"/>
    <x v="0"/>
    <s v="STAFF-927"/>
    <n v="927"/>
    <x v="0"/>
    <s v="Laboratory Technician"/>
    <x v="2"/>
    <s v="Yes"/>
    <s v="Y"/>
    <n v="1"/>
    <n v="-2"/>
    <n v="0"/>
    <n v="41"/>
    <n v="1"/>
    <n v="1"/>
    <n v="1"/>
    <n v="0"/>
    <n v="1085"/>
    <n v="2"/>
    <s v="Master's Degree"/>
    <n v="1"/>
    <n v="2"/>
    <n v="57"/>
    <n v="1"/>
    <n v="1"/>
    <n v="1"/>
    <n v="2778"/>
    <n v="17725"/>
    <n v="4"/>
    <n v="13"/>
    <n v="3"/>
    <n v="3"/>
    <n v="80"/>
    <n v="1"/>
    <x v="1"/>
    <n v="2"/>
    <n v="7"/>
    <n v="7"/>
    <n v="1"/>
    <n v="0"/>
  </r>
  <r>
    <x v="1"/>
    <x v="0"/>
    <x v="2"/>
    <s v="Current Employees"/>
    <x v="1"/>
    <x v="2"/>
    <s v="STAFF-930"/>
    <n v="930"/>
    <x v="0"/>
    <s v="Research Scientist"/>
    <x v="2"/>
    <s v="No"/>
    <s v="Y"/>
    <n v="2"/>
    <n v="-2"/>
    <n v="0"/>
    <n v="28"/>
    <n v="0"/>
    <m/>
    <n v="0"/>
    <n v="1"/>
    <n v="995"/>
    <n v="9"/>
    <s v="Bachelor's Degree"/>
    <n v="1"/>
    <n v="3"/>
    <n v="77"/>
    <n v="3"/>
    <n v="1"/>
    <n v="3"/>
    <n v="2377"/>
    <n v="9834"/>
    <n v="5"/>
    <n v="18"/>
    <n v="3"/>
    <n v="2"/>
    <n v="80"/>
    <n v="1"/>
    <x v="3"/>
    <n v="3"/>
    <n v="2"/>
    <n v="2"/>
    <n v="2"/>
    <n v="2"/>
  </r>
  <r>
    <x v="0"/>
    <x v="0"/>
    <x v="0"/>
    <s v="Ex-Employees"/>
    <x v="1"/>
    <x v="2"/>
    <s v="STAFF-932"/>
    <n v="932"/>
    <x v="1"/>
    <s v="Laboratory Technician"/>
    <x v="1"/>
    <s v="Yes"/>
    <s v="Y"/>
    <n v="2"/>
    <n v="-2"/>
    <n v="0"/>
    <n v="39"/>
    <n v="1"/>
    <n v="1"/>
    <n v="1"/>
    <n v="0"/>
    <n v="1122"/>
    <n v="6"/>
    <s v="Bachelor's Degree"/>
    <n v="1"/>
    <n v="4"/>
    <n v="70"/>
    <n v="3"/>
    <n v="1"/>
    <n v="3"/>
    <n v="2404"/>
    <n v="4303"/>
    <n v="7"/>
    <n v="21"/>
    <n v="4"/>
    <n v="4"/>
    <n v="80"/>
    <n v="0"/>
    <x v="0"/>
    <n v="1"/>
    <n v="2"/>
    <n v="2"/>
    <n v="2"/>
    <n v="2"/>
  </r>
  <r>
    <x v="1"/>
    <x v="0"/>
    <x v="2"/>
    <s v="Current Employees"/>
    <x v="1"/>
    <x v="0"/>
    <s v="STAFF-933"/>
    <n v="933"/>
    <x v="0"/>
    <s v="Research Scientist"/>
    <x v="0"/>
    <s v="No"/>
    <s v="Y"/>
    <n v="2"/>
    <n v="-2"/>
    <n v="0"/>
    <n v="27"/>
    <n v="0"/>
    <m/>
    <n v="0"/>
    <n v="1"/>
    <n v="618"/>
    <n v="4"/>
    <s v="Bachelor's Degree"/>
    <n v="1"/>
    <n v="2"/>
    <n v="76"/>
    <n v="3"/>
    <n v="1"/>
    <n v="1"/>
    <n v="2318"/>
    <n v="17808"/>
    <n v="1"/>
    <n v="19"/>
    <n v="3"/>
    <n v="3"/>
    <n v="80"/>
    <n v="0"/>
    <x v="5"/>
    <n v="3"/>
    <n v="1"/>
    <n v="1"/>
    <n v="0"/>
    <n v="0"/>
  </r>
  <r>
    <x v="1"/>
    <x v="0"/>
    <x v="2"/>
    <s v="Current Employees"/>
    <x v="1"/>
    <x v="0"/>
    <s v="STAFF-934"/>
    <n v="934"/>
    <x v="1"/>
    <s v="Laboratory Technician"/>
    <x v="2"/>
    <s v="No"/>
    <s v="Y"/>
    <n v="3"/>
    <n v="-2"/>
    <n v="0"/>
    <n v="34"/>
    <n v="0"/>
    <m/>
    <n v="0"/>
    <n v="1"/>
    <n v="546"/>
    <n v="10"/>
    <s v="Bachelor's Degree"/>
    <n v="1"/>
    <n v="2"/>
    <n v="83"/>
    <n v="3"/>
    <n v="1"/>
    <n v="1"/>
    <n v="2008"/>
    <n v="6896"/>
    <n v="1"/>
    <n v="14"/>
    <n v="3"/>
    <n v="2"/>
    <n v="80"/>
    <n v="2"/>
    <x v="5"/>
    <n v="3"/>
    <n v="1"/>
    <n v="0"/>
    <n v="1"/>
    <n v="0"/>
  </r>
  <r>
    <x v="1"/>
    <x v="0"/>
    <x v="0"/>
    <s v="Current Employees"/>
    <x v="0"/>
    <x v="2"/>
    <s v="STAFF-936"/>
    <n v="936"/>
    <x v="0"/>
    <s v="Sales Executive"/>
    <x v="0"/>
    <s v="No"/>
    <s v="Y"/>
    <n v="6"/>
    <n v="-2"/>
    <n v="0"/>
    <n v="42"/>
    <n v="0"/>
    <m/>
    <n v="0"/>
    <n v="1"/>
    <n v="462"/>
    <n v="14"/>
    <s v="Associates Degree"/>
    <n v="1"/>
    <n v="3"/>
    <n v="68"/>
    <n v="2"/>
    <n v="2"/>
    <n v="3"/>
    <n v="6244"/>
    <n v="7824"/>
    <n v="7"/>
    <n v="17"/>
    <n v="3"/>
    <n v="1"/>
    <n v="80"/>
    <n v="0"/>
    <x v="1"/>
    <n v="3"/>
    <n v="5"/>
    <n v="4"/>
    <n v="0"/>
    <n v="3"/>
  </r>
  <r>
    <x v="1"/>
    <x v="0"/>
    <x v="2"/>
    <s v="Current Employees"/>
    <x v="1"/>
    <x v="1"/>
    <s v="STAFF-939"/>
    <n v="939"/>
    <x v="1"/>
    <s v="Research Scientist"/>
    <x v="0"/>
    <s v="Yes"/>
    <s v="Y"/>
    <n v="1"/>
    <n v="-2"/>
    <n v="0"/>
    <n v="33"/>
    <n v="0"/>
    <m/>
    <n v="0"/>
    <n v="1"/>
    <n v="1198"/>
    <n v="1"/>
    <s v="Master's Degree"/>
    <n v="1"/>
    <n v="3"/>
    <n v="100"/>
    <n v="2"/>
    <n v="1"/>
    <n v="3"/>
    <n v="2799"/>
    <n v="3339"/>
    <n v="3"/>
    <n v="11"/>
    <n v="3"/>
    <n v="2"/>
    <n v="80"/>
    <n v="0"/>
    <x v="3"/>
    <n v="3"/>
    <n v="3"/>
    <n v="2"/>
    <n v="0"/>
    <n v="2"/>
  </r>
  <r>
    <x v="1"/>
    <x v="0"/>
    <x v="3"/>
    <s v="Current Employees"/>
    <x v="1"/>
    <x v="4"/>
    <s v="STAFF-940"/>
    <n v="940"/>
    <x v="0"/>
    <s v="Healthcare Representative"/>
    <x v="2"/>
    <s v="Yes"/>
    <s v="Y"/>
    <n v="3"/>
    <n v="-2"/>
    <n v="0"/>
    <n v="58"/>
    <n v="0"/>
    <m/>
    <n v="0"/>
    <n v="1"/>
    <n v="1272"/>
    <n v="5"/>
    <s v="Bachelor's Degree"/>
    <n v="1"/>
    <n v="4"/>
    <n v="37"/>
    <n v="2"/>
    <n v="3"/>
    <n v="4"/>
    <n v="10552"/>
    <n v="9255"/>
    <n v="2"/>
    <n v="13"/>
    <n v="3"/>
    <n v="4"/>
    <n v="80"/>
    <n v="1"/>
    <x v="13"/>
    <n v="3"/>
    <n v="6"/>
    <n v="0"/>
    <n v="0"/>
    <n v="4"/>
  </r>
  <r>
    <x v="1"/>
    <x v="0"/>
    <x v="2"/>
    <s v="Current Employees"/>
    <x v="0"/>
    <x v="0"/>
    <s v="STAFF-941"/>
    <n v="941"/>
    <x v="1"/>
    <s v="Sales Representative"/>
    <x v="1"/>
    <s v="No"/>
    <s v="Y"/>
    <n v="2"/>
    <n v="-2"/>
    <n v="0"/>
    <n v="31"/>
    <n v="0"/>
    <m/>
    <n v="0"/>
    <n v="1"/>
    <n v="154"/>
    <n v="7"/>
    <s v="Master's Degree"/>
    <n v="1"/>
    <n v="2"/>
    <n v="41"/>
    <n v="2"/>
    <n v="1"/>
    <n v="1"/>
    <n v="2329"/>
    <n v="11737"/>
    <n v="3"/>
    <n v="15"/>
    <n v="3"/>
    <n v="2"/>
    <n v="80"/>
    <n v="0"/>
    <x v="10"/>
    <n v="4"/>
    <n v="7"/>
    <n v="7"/>
    <n v="5"/>
    <n v="2"/>
  </r>
  <r>
    <x v="1"/>
    <x v="0"/>
    <x v="0"/>
    <s v="Current Employees"/>
    <x v="1"/>
    <x v="0"/>
    <s v="STAFF-942"/>
    <n v="942"/>
    <x v="0"/>
    <s v="Healthcare Representative"/>
    <x v="1"/>
    <s v="Yes"/>
    <s v="Y"/>
    <n v="2"/>
    <n v="-2"/>
    <n v="0"/>
    <n v="35"/>
    <n v="0"/>
    <m/>
    <n v="0"/>
    <n v="1"/>
    <n v="1137"/>
    <n v="21"/>
    <s v="High School"/>
    <n v="1"/>
    <n v="4"/>
    <n v="51"/>
    <n v="3"/>
    <n v="2"/>
    <n v="1"/>
    <n v="4014"/>
    <n v="19170"/>
    <n v="1"/>
    <n v="25"/>
    <n v="4"/>
    <n v="4"/>
    <n v="80"/>
    <n v="1"/>
    <x v="1"/>
    <n v="1"/>
    <n v="10"/>
    <n v="6"/>
    <n v="0"/>
    <n v="7"/>
  </r>
  <r>
    <x v="1"/>
    <x v="0"/>
    <x v="1"/>
    <s v="Current Employees"/>
    <x v="1"/>
    <x v="1"/>
    <s v="STAFF-944"/>
    <n v="944"/>
    <x v="0"/>
    <s v="Laboratory Technician"/>
    <x v="1"/>
    <s v="No"/>
    <s v="Y"/>
    <n v="3"/>
    <n v="-2"/>
    <n v="0"/>
    <n v="49"/>
    <n v="0"/>
    <m/>
    <n v="0"/>
    <n v="1"/>
    <n v="527"/>
    <n v="8"/>
    <s v="Associates Degree"/>
    <n v="1"/>
    <n v="1"/>
    <n v="51"/>
    <n v="3"/>
    <n v="3"/>
    <n v="3"/>
    <n v="7403"/>
    <n v="22477"/>
    <n v="4"/>
    <n v="11"/>
    <n v="3"/>
    <n v="3"/>
    <n v="80"/>
    <n v="1"/>
    <x v="22"/>
    <n v="2"/>
    <n v="26"/>
    <n v="9"/>
    <n v="1"/>
    <n v="7"/>
  </r>
  <r>
    <x v="1"/>
    <x v="0"/>
    <x v="1"/>
    <s v="Current Employees"/>
    <x v="1"/>
    <x v="2"/>
    <s v="STAFF-945"/>
    <n v="945"/>
    <x v="1"/>
    <s v="Research Scientist"/>
    <x v="1"/>
    <s v="No"/>
    <s v="Y"/>
    <n v="2"/>
    <n v="-2"/>
    <n v="0"/>
    <n v="48"/>
    <n v="0"/>
    <m/>
    <n v="0"/>
    <n v="1"/>
    <n v="1469"/>
    <n v="20"/>
    <s v="Master's Degree"/>
    <n v="1"/>
    <n v="4"/>
    <n v="51"/>
    <n v="3"/>
    <n v="1"/>
    <n v="3"/>
    <n v="2259"/>
    <n v="5543"/>
    <n v="4"/>
    <n v="17"/>
    <n v="3"/>
    <n v="1"/>
    <n v="80"/>
    <n v="2"/>
    <x v="10"/>
    <n v="2"/>
    <n v="0"/>
    <n v="0"/>
    <n v="0"/>
    <n v="0"/>
  </r>
  <r>
    <x v="1"/>
    <x v="2"/>
    <x v="2"/>
    <s v="Current Employees"/>
    <x v="0"/>
    <x v="3"/>
    <s v="STAFF-947"/>
    <n v="947"/>
    <x v="0"/>
    <s v="Sales Executive"/>
    <x v="1"/>
    <s v="No"/>
    <s v="Y"/>
    <n v="2"/>
    <n v="-2"/>
    <n v="0"/>
    <n v="31"/>
    <n v="0"/>
    <m/>
    <n v="0"/>
    <n v="1"/>
    <n v="1188"/>
    <n v="20"/>
    <s v="Associates Degree"/>
    <n v="1"/>
    <n v="4"/>
    <n v="45"/>
    <n v="3"/>
    <n v="2"/>
    <n v="2"/>
    <n v="6932"/>
    <n v="24406"/>
    <n v="1"/>
    <n v="13"/>
    <n v="3"/>
    <n v="4"/>
    <n v="80"/>
    <n v="1"/>
    <x v="15"/>
    <n v="2"/>
    <n v="9"/>
    <n v="8"/>
    <n v="0"/>
    <n v="0"/>
  </r>
  <r>
    <x v="1"/>
    <x v="0"/>
    <x v="0"/>
    <s v="Current Employees"/>
    <x v="1"/>
    <x v="1"/>
    <s v="STAFF-949"/>
    <n v="949"/>
    <x v="1"/>
    <s v="Research Scientist"/>
    <x v="0"/>
    <s v="No"/>
    <s v="Y"/>
    <n v="6"/>
    <n v="-2"/>
    <n v="0"/>
    <n v="36"/>
    <n v="0"/>
    <m/>
    <n v="0"/>
    <n v="1"/>
    <n v="188"/>
    <n v="7"/>
    <s v="Master's Degree"/>
    <n v="1"/>
    <n v="2"/>
    <n v="65"/>
    <n v="3"/>
    <n v="1"/>
    <n v="4"/>
    <n v="4678"/>
    <n v="23293"/>
    <n v="2"/>
    <n v="18"/>
    <n v="3"/>
    <n v="3"/>
    <n v="80"/>
    <n v="0"/>
    <x v="0"/>
    <n v="3"/>
    <n v="6"/>
    <n v="2"/>
    <n v="0"/>
    <n v="1"/>
  </r>
  <r>
    <x v="1"/>
    <x v="0"/>
    <x v="0"/>
    <s v="Current Employees"/>
    <x v="1"/>
    <x v="4"/>
    <s v="STAFF-950"/>
    <n v="950"/>
    <x v="0"/>
    <s v="Research Director"/>
    <x v="1"/>
    <s v="No"/>
    <s v="Y"/>
    <n v="3"/>
    <n v="-2"/>
    <n v="0"/>
    <n v="38"/>
    <n v="0"/>
    <m/>
    <n v="0"/>
    <n v="1"/>
    <n v="1333"/>
    <n v="1"/>
    <s v="Bachelor's Degree"/>
    <n v="1"/>
    <n v="4"/>
    <n v="80"/>
    <n v="3"/>
    <n v="3"/>
    <n v="4"/>
    <n v="13582"/>
    <n v="16292"/>
    <n v="1"/>
    <n v="13"/>
    <n v="3"/>
    <n v="2"/>
    <n v="80"/>
    <n v="1"/>
    <x v="20"/>
    <n v="3"/>
    <n v="15"/>
    <n v="12"/>
    <n v="5"/>
    <n v="11"/>
  </r>
  <r>
    <x v="1"/>
    <x v="2"/>
    <x v="2"/>
    <s v="Current Employees"/>
    <x v="1"/>
    <x v="0"/>
    <s v="STAFF-951"/>
    <n v="951"/>
    <x v="0"/>
    <s v="Laboratory Technician"/>
    <x v="1"/>
    <s v="No"/>
    <s v="Y"/>
    <n v="3"/>
    <n v="-2"/>
    <n v="0"/>
    <n v="32"/>
    <n v="0"/>
    <m/>
    <n v="0"/>
    <n v="1"/>
    <n v="1184"/>
    <n v="1"/>
    <s v="Bachelor's Degree"/>
    <n v="1"/>
    <n v="3"/>
    <n v="70"/>
    <n v="2"/>
    <n v="1"/>
    <n v="1"/>
    <n v="2332"/>
    <n v="3974"/>
    <n v="6"/>
    <n v="20"/>
    <n v="4"/>
    <n v="3"/>
    <n v="80"/>
    <n v="0"/>
    <x v="7"/>
    <n v="3"/>
    <n v="3"/>
    <n v="0"/>
    <n v="0"/>
    <n v="2"/>
  </r>
  <r>
    <x v="0"/>
    <x v="0"/>
    <x v="2"/>
    <s v="Ex-Employees"/>
    <x v="0"/>
    <x v="3"/>
    <s v="STAFF-952"/>
    <n v="952"/>
    <x v="1"/>
    <s v="Sales Representative"/>
    <x v="1"/>
    <s v="Yes"/>
    <s v="Y"/>
    <n v="2"/>
    <n v="-2"/>
    <n v="0"/>
    <n v="25"/>
    <n v="1"/>
    <n v="1"/>
    <n v="1"/>
    <n v="0"/>
    <n v="867"/>
    <n v="19"/>
    <s v="Associates Degree"/>
    <n v="1"/>
    <n v="3"/>
    <n v="36"/>
    <n v="2"/>
    <n v="1"/>
    <n v="2"/>
    <n v="2413"/>
    <n v="18798"/>
    <n v="1"/>
    <n v="18"/>
    <n v="3"/>
    <n v="3"/>
    <n v="80"/>
    <n v="3"/>
    <x v="5"/>
    <n v="3"/>
    <n v="1"/>
    <n v="0"/>
    <n v="0"/>
    <n v="0"/>
  </r>
  <r>
    <x v="1"/>
    <x v="0"/>
    <x v="0"/>
    <s v="Current Employees"/>
    <x v="0"/>
    <x v="3"/>
    <s v="STAFF-954"/>
    <n v="954"/>
    <x v="1"/>
    <s v="Sales Executive"/>
    <x v="2"/>
    <s v="No"/>
    <s v="Y"/>
    <n v="2"/>
    <n v="-2"/>
    <n v="0"/>
    <n v="40"/>
    <n v="0"/>
    <m/>
    <n v="0"/>
    <n v="1"/>
    <n v="658"/>
    <n v="10"/>
    <s v="Master's Degree"/>
    <n v="1"/>
    <n v="1"/>
    <n v="67"/>
    <n v="2"/>
    <n v="3"/>
    <n v="2"/>
    <n v="9705"/>
    <n v="20652"/>
    <n v="2"/>
    <n v="12"/>
    <n v="3"/>
    <n v="2"/>
    <n v="80"/>
    <n v="1"/>
    <x v="27"/>
    <n v="2"/>
    <n v="1"/>
    <n v="0"/>
    <n v="0"/>
    <n v="0"/>
  </r>
  <r>
    <x v="1"/>
    <x v="1"/>
    <x v="2"/>
    <s v="Current Employees"/>
    <x v="0"/>
    <x v="2"/>
    <s v="STAFF-956"/>
    <n v="956"/>
    <x v="1"/>
    <s v="Sales Executive"/>
    <x v="0"/>
    <s v="No"/>
    <s v="Y"/>
    <n v="2"/>
    <n v="-2"/>
    <n v="0"/>
    <n v="26"/>
    <n v="0"/>
    <m/>
    <n v="0"/>
    <n v="1"/>
    <n v="1283"/>
    <n v="1"/>
    <s v="Bachelor's Degree"/>
    <n v="1"/>
    <n v="3"/>
    <n v="52"/>
    <n v="2"/>
    <n v="2"/>
    <n v="3"/>
    <n v="4294"/>
    <n v="11148"/>
    <n v="1"/>
    <n v="12"/>
    <n v="3"/>
    <n v="2"/>
    <n v="80"/>
    <n v="0"/>
    <x v="2"/>
    <n v="3"/>
    <n v="7"/>
    <n v="7"/>
    <n v="0"/>
    <n v="7"/>
  </r>
  <r>
    <x v="1"/>
    <x v="0"/>
    <x v="0"/>
    <s v="Current Employees"/>
    <x v="1"/>
    <x v="2"/>
    <s v="STAFF-957"/>
    <n v="957"/>
    <x v="1"/>
    <s v="Laboratory Technician"/>
    <x v="0"/>
    <s v="Yes"/>
    <s v="Y"/>
    <n v="3"/>
    <n v="-2"/>
    <n v="0"/>
    <n v="41"/>
    <n v="0"/>
    <m/>
    <n v="0"/>
    <n v="1"/>
    <n v="263"/>
    <n v="6"/>
    <s v="Bachelor's Degree"/>
    <n v="1"/>
    <n v="4"/>
    <n v="59"/>
    <n v="3"/>
    <n v="1"/>
    <n v="3"/>
    <n v="4721"/>
    <n v="3119"/>
    <n v="2"/>
    <n v="13"/>
    <n v="3"/>
    <n v="3"/>
    <n v="80"/>
    <n v="0"/>
    <x v="26"/>
    <n v="3"/>
    <n v="18"/>
    <n v="13"/>
    <n v="2"/>
    <n v="17"/>
  </r>
  <r>
    <x v="1"/>
    <x v="0"/>
    <x v="0"/>
    <s v="Current Employees"/>
    <x v="1"/>
    <x v="2"/>
    <s v="STAFF-958"/>
    <n v="958"/>
    <x v="1"/>
    <s v="Laboratory Technician"/>
    <x v="0"/>
    <s v="No"/>
    <s v="Y"/>
    <n v="6"/>
    <n v="-2"/>
    <n v="0"/>
    <n v="36"/>
    <n v="0"/>
    <m/>
    <n v="0"/>
    <n v="1"/>
    <n v="938"/>
    <n v="2"/>
    <s v="Master's Degree"/>
    <n v="1"/>
    <n v="3"/>
    <n v="79"/>
    <n v="3"/>
    <n v="1"/>
    <n v="3"/>
    <n v="2519"/>
    <n v="12287"/>
    <n v="4"/>
    <n v="21"/>
    <n v="4"/>
    <n v="3"/>
    <n v="80"/>
    <n v="0"/>
    <x v="28"/>
    <n v="3"/>
    <n v="11"/>
    <n v="8"/>
    <n v="3"/>
    <n v="9"/>
  </r>
  <r>
    <x v="0"/>
    <x v="0"/>
    <x v="4"/>
    <s v="Ex-Employees"/>
    <x v="0"/>
    <x v="1"/>
    <s v="STAFF-959"/>
    <n v="959"/>
    <x v="1"/>
    <s v="Sales Representative"/>
    <x v="0"/>
    <s v="Yes"/>
    <s v="Y"/>
    <n v="3"/>
    <n v="-2"/>
    <n v="0"/>
    <n v="19"/>
    <n v="1"/>
    <n v="1"/>
    <n v="1"/>
    <n v="0"/>
    <n v="419"/>
    <n v="21"/>
    <s v="Bachelor's Degree"/>
    <n v="1"/>
    <n v="4"/>
    <n v="37"/>
    <n v="2"/>
    <n v="1"/>
    <n v="3"/>
    <n v="2121"/>
    <n v="9947"/>
    <n v="1"/>
    <n v="13"/>
    <n v="3"/>
    <n v="2"/>
    <n v="80"/>
    <n v="0"/>
    <x v="5"/>
    <n v="4"/>
    <n v="1"/>
    <n v="0"/>
    <n v="0"/>
    <n v="0"/>
  </r>
  <r>
    <x v="0"/>
    <x v="0"/>
    <x v="4"/>
    <s v="Ex-Employees"/>
    <x v="1"/>
    <x v="4"/>
    <s v="STAFF-960"/>
    <n v="960"/>
    <x v="1"/>
    <s v="Laboratory Technician"/>
    <x v="0"/>
    <s v="No"/>
    <s v="Y"/>
    <n v="2"/>
    <n v="-2"/>
    <n v="0"/>
    <n v="20"/>
    <n v="1"/>
    <n v="1"/>
    <n v="1"/>
    <n v="0"/>
    <n v="129"/>
    <n v="4"/>
    <s v="Bachelor's Degree"/>
    <n v="1"/>
    <n v="4"/>
    <n v="84"/>
    <n v="3"/>
    <n v="1"/>
    <n v="4"/>
    <n v="2973"/>
    <n v="13008"/>
    <n v="1"/>
    <n v="19"/>
    <n v="3"/>
    <n v="2"/>
    <n v="80"/>
    <n v="0"/>
    <x v="5"/>
    <n v="3"/>
    <n v="1"/>
    <n v="0"/>
    <n v="0"/>
    <n v="0"/>
  </r>
  <r>
    <x v="1"/>
    <x v="0"/>
    <x v="2"/>
    <s v="Current Employees"/>
    <x v="1"/>
    <x v="2"/>
    <s v="STAFF-961"/>
    <n v="961"/>
    <x v="0"/>
    <s v="Healthcare Representative"/>
    <x v="1"/>
    <s v="Yes"/>
    <s v="Y"/>
    <n v="2"/>
    <n v="-2"/>
    <n v="0"/>
    <n v="31"/>
    <n v="0"/>
    <m/>
    <n v="0"/>
    <n v="1"/>
    <n v="616"/>
    <n v="12"/>
    <s v="Bachelor's Degree"/>
    <n v="1"/>
    <n v="4"/>
    <n v="41"/>
    <n v="3"/>
    <n v="2"/>
    <n v="4"/>
    <n v="5855"/>
    <n v="17369"/>
    <n v="0"/>
    <n v="11"/>
    <n v="3"/>
    <n v="3"/>
    <n v="80"/>
    <n v="2"/>
    <x v="1"/>
    <n v="1"/>
    <n v="9"/>
    <n v="7"/>
    <n v="8"/>
    <n v="5"/>
  </r>
  <r>
    <x v="1"/>
    <x v="1"/>
    <x v="0"/>
    <s v="Current Employees"/>
    <x v="1"/>
    <x v="2"/>
    <s v="STAFF-964"/>
    <n v="964"/>
    <x v="1"/>
    <s v="Research Scientist"/>
    <x v="2"/>
    <s v="Yes"/>
    <s v="Y"/>
    <n v="2"/>
    <n v="-2"/>
    <n v="0"/>
    <n v="40"/>
    <n v="0"/>
    <m/>
    <n v="0"/>
    <n v="1"/>
    <n v="1469"/>
    <n v="9"/>
    <s v="Master's Degree"/>
    <n v="1"/>
    <n v="4"/>
    <n v="35"/>
    <n v="3"/>
    <n v="1"/>
    <n v="3"/>
    <n v="3617"/>
    <n v="25063"/>
    <n v="8"/>
    <n v="14"/>
    <n v="3"/>
    <n v="4"/>
    <n v="80"/>
    <n v="1"/>
    <x v="8"/>
    <n v="3"/>
    <n v="1"/>
    <n v="1"/>
    <n v="0"/>
    <n v="0"/>
  </r>
  <r>
    <x v="1"/>
    <x v="0"/>
    <x v="2"/>
    <s v="Current Employees"/>
    <x v="1"/>
    <x v="2"/>
    <s v="STAFF-966"/>
    <n v="966"/>
    <x v="0"/>
    <s v="Manufacturing Director"/>
    <x v="1"/>
    <s v="No"/>
    <s v="Y"/>
    <n v="2"/>
    <n v="-2"/>
    <n v="0"/>
    <n v="32"/>
    <n v="0"/>
    <m/>
    <n v="0"/>
    <n v="1"/>
    <n v="498"/>
    <n v="3"/>
    <s v="Master's Degree"/>
    <n v="1"/>
    <n v="3"/>
    <n v="93"/>
    <n v="3"/>
    <n v="2"/>
    <n v="3"/>
    <n v="6725"/>
    <n v="13554"/>
    <n v="1"/>
    <n v="12"/>
    <n v="3"/>
    <n v="3"/>
    <n v="80"/>
    <n v="1"/>
    <x v="0"/>
    <n v="4"/>
    <n v="8"/>
    <n v="7"/>
    <n v="6"/>
    <n v="3"/>
  </r>
  <r>
    <x v="0"/>
    <x v="0"/>
    <x v="0"/>
    <s v="Ex-Employees"/>
    <x v="0"/>
    <x v="0"/>
    <s v="STAFF-967"/>
    <n v="967"/>
    <x v="1"/>
    <s v="Sales Executive"/>
    <x v="1"/>
    <s v="Yes"/>
    <s v="Y"/>
    <n v="6"/>
    <n v="-2"/>
    <n v="0"/>
    <n v="36"/>
    <n v="1"/>
    <n v="1"/>
    <n v="1"/>
    <n v="0"/>
    <n v="530"/>
    <n v="3"/>
    <s v="High School"/>
    <n v="1"/>
    <n v="3"/>
    <n v="51"/>
    <n v="2"/>
    <n v="3"/>
    <n v="1"/>
    <n v="10325"/>
    <n v="5518"/>
    <n v="1"/>
    <n v="11"/>
    <n v="3"/>
    <n v="1"/>
    <n v="80"/>
    <n v="1"/>
    <x v="28"/>
    <n v="3"/>
    <n v="16"/>
    <n v="7"/>
    <n v="3"/>
    <n v="7"/>
  </r>
  <r>
    <x v="1"/>
    <x v="0"/>
    <x v="2"/>
    <s v="Current Employees"/>
    <x v="1"/>
    <x v="0"/>
    <s v="STAFF-969"/>
    <n v="969"/>
    <x v="0"/>
    <s v="Healthcare Representative"/>
    <x v="0"/>
    <s v="No"/>
    <s v="Y"/>
    <n v="3"/>
    <n v="-2"/>
    <n v="0"/>
    <n v="33"/>
    <n v="0"/>
    <m/>
    <n v="0"/>
    <n v="1"/>
    <n v="1069"/>
    <n v="1"/>
    <s v="Bachelor's Degree"/>
    <n v="1"/>
    <n v="2"/>
    <n v="42"/>
    <n v="2"/>
    <n v="2"/>
    <n v="1"/>
    <n v="6949"/>
    <n v="12291"/>
    <n v="0"/>
    <n v="14"/>
    <n v="3"/>
    <n v="1"/>
    <n v="80"/>
    <n v="0"/>
    <x v="3"/>
    <n v="3"/>
    <n v="5"/>
    <n v="0"/>
    <n v="1"/>
    <n v="4"/>
  </r>
  <r>
    <x v="0"/>
    <x v="0"/>
    <x v="0"/>
    <s v="Ex-Employees"/>
    <x v="0"/>
    <x v="0"/>
    <s v="STAFF-970"/>
    <n v="970"/>
    <x v="1"/>
    <s v="Sales Executive"/>
    <x v="1"/>
    <s v="No"/>
    <s v="Y"/>
    <n v="2"/>
    <n v="-2"/>
    <n v="0"/>
    <n v="37"/>
    <n v="1"/>
    <n v="1"/>
    <n v="1"/>
    <n v="0"/>
    <n v="625"/>
    <n v="1"/>
    <s v="Master's Degree"/>
    <n v="1"/>
    <n v="1"/>
    <n v="46"/>
    <n v="2"/>
    <n v="3"/>
    <n v="1"/>
    <n v="10609"/>
    <n v="14922"/>
    <n v="5"/>
    <n v="11"/>
    <n v="3"/>
    <n v="3"/>
    <n v="80"/>
    <n v="0"/>
    <x v="6"/>
    <n v="1"/>
    <n v="14"/>
    <n v="1"/>
    <n v="11"/>
    <n v="7"/>
  </r>
  <r>
    <x v="1"/>
    <x v="2"/>
    <x v="1"/>
    <s v="Current Employees"/>
    <x v="1"/>
    <x v="0"/>
    <s v="STAFF-972"/>
    <n v="972"/>
    <x v="1"/>
    <s v="Laboratory Technician"/>
    <x v="1"/>
    <s v="No"/>
    <s v="Y"/>
    <n v="5"/>
    <n v="-2"/>
    <n v="0"/>
    <n v="45"/>
    <n v="0"/>
    <m/>
    <n v="0"/>
    <n v="1"/>
    <n v="805"/>
    <n v="4"/>
    <s v="Associates Degree"/>
    <n v="1"/>
    <n v="3"/>
    <n v="57"/>
    <n v="3"/>
    <n v="2"/>
    <n v="1"/>
    <n v="4447"/>
    <n v="23163"/>
    <n v="1"/>
    <n v="12"/>
    <n v="3"/>
    <n v="2"/>
    <n v="80"/>
    <n v="0"/>
    <x v="15"/>
    <n v="2"/>
    <n v="9"/>
    <n v="7"/>
    <n v="0"/>
    <n v="8"/>
  </r>
  <r>
    <x v="1"/>
    <x v="1"/>
    <x v="2"/>
    <s v="Current Employees"/>
    <x v="0"/>
    <x v="4"/>
    <s v="STAFF-974"/>
    <n v="974"/>
    <x v="0"/>
    <s v="Sales Representative"/>
    <x v="1"/>
    <s v="No"/>
    <s v="Y"/>
    <n v="5"/>
    <n v="-2"/>
    <n v="0"/>
    <n v="29"/>
    <n v="0"/>
    <m/>
    <n v="0"/>
    <n v="1"/>
    <n v="1404"/>
    <n v="20"/>
    <s v="Bachelor's Degree"/>
    <n v="1"/>
    <n v="4"/>
    <n v="84"/>
    <n v="3"/>
    <n v="1"/>
    <n v="4"/>
    <n v="2157"/>
    <n v="18203"/>
    <n v="1"/>
    <n v="15"/>
    <n v="3"/>
    <n v="2"/>
    <n v="80"/>
    <n v="1"/>
    <x v="8"/>
    <n v="3"/>
    <n v="3"/>
    <n v="1"/>
    <n v="0"/>
    <n v="2"/>
  </r>
  <r>
    <x v="1"/>
    <x v="0"/>
    <x v="0"/>
    <s v="Current Employees"/>
    <x v="0"/>
    <x v="2"/>
    <s v="STAFF-975"/>
    <n v="975"/>
    <x v="0"/>
    <s v="Sales Executive"/>
    <x v="1"/>
    <s v="No"/>
    <s v="Y"/>
    <n v="3"/>
    <n v="-2"/>
    <n v="0"/>
    <n v="35"/>
    <n v="0"/>
    <m/>
    <n v="0"/>
    <n v="1"/>
    <n v="1219"/>
    <n v="18"/>
    <s v="Bachelor's Degree"/>
    <n v="1"/>
    <n v="3"/>
    <n v="86"/>
    <n v="3"/>
    <n v="2"/>
    <n v="3"/>
    <n v="4601"/>
    <n v="6179"/>
    <n v="1"/>
    <n v="16"/>
    <n v="3"/>
    <n v="2"/>
    <n v="80"/>
    <n v="0"/>
    <x v="7"/>
    <n v="3"/>
    <n v="5"/>
    <n v="2"/>
    <n v="1"/>
    <n v="0"/>
  </r>
  <r>
    <x v="1"/>
    <x v="0"/>
    <x v="1"/>
    <s v="Current Employees"/>
    <x v="1"/>
    <x v="0"/>
    <s v="STAFF-976"/>
    <n v="976"/>
    <x v="1"/>
    <s v="Manager"/>
    <x v="1"/>
    <s v="No"/>
    <s v="Y"/>
    <n v="2"/>
    <n v="-2"/>
    <n v="0"/>
    <n v="52"/>
    <n v="0"/>
    <m/>
    <n v="0"/>
    <n v="1"/>
    <n v="1053"/>
    <n v="1"/>
    <s v="Associates Degree"/>
    <n v="1"/>
    <n v="4"/>
    <n v="70"/>
    <n v="3"/>
    <n v="4"/>
    <n v="1"/>
    <n v="17099"/>
    <n v="13829"/>
    <n v="2"/>
    <n v="15"/>
    <n v="3"/>
    <n v="2"/>
    <n v="80"/>
    <n v="1"/>
    <x v="12"/>
    <n v="2"/>
    <n v="9"/>
    <n v="8"/>
    <n v="7"/>
    <n v="8"/>
  </r>
  <r>
    <x v="0"/>
    <x v="0"/>
    <x v="3"/>
    <s v="Ex-Employees"/>
    <x v="1"/>
    <x v="4"/>
    <s v="STAFF-977"/>
    <n v="977"/>
    <x v="1"/>
    <s v="Research Scientist"/>
    <x v="0"/>
    <s v="No"/>
    <s v="Y"/>
    <n v="4"/>
    <n v="-2"/>
    <n v="0"/>
    <n v="58"/>
    <n v="1"/>
    <n v="1"/>
    <n v="1"/>
    <n v="0"/>
    <n v="289"/>
    <n v="2"/>
    <s v="Bachelor's Degree"/>
    <n v="1"/>
    <n v="4"/>
    <n v="51"/>
    <n v="3"/>
    <n v="1"/>
    <n v="4"/>
    <n v="2479"/>
    <n v="26227"/>
    <n v="4"/>
    <n v="24"/>
    <n v="4"/>
    <n v="1"/>
    <n v="80"/>
    <n v="0"/>
    <x v="2"/>
    <n v="3"/>
    <n v="1"/>
    <n v="0"/>
    <n v="0"/>
    <n v="0"/>
  </r>
  <r>
    <x v="1"/>
    <x v="0"/>
    <x v="1"/>
    <s v="Current Employees"/>
    <x v="0"/>
    <x v="2"/>
    <s v="STAFF-981"/>
    <n v="981"/>
    <x v="1"/>
    <s v="Manager"/>
    <x v="2"/>
    <s v="No"/>
    <s v="Y"/>
    <n v="3"/>
    <n v="-2"/>
    <n v="0"/>
    <n v="53"/>
    <n v="0"/>
    <m/>
    <n v="0"/>
    <n v="1"/>
    <n v="1376"/>
    <n v="2"/>
    <s v="Associates Degree"/>
    <n v="1"/>
    <n v="3"/>
    <n v="45"/>
    <n v="3"/>
    <n v="4"/>
    <n v="3"/>
    <n v="14852"/>
    <n v="13938"/>
    <n v="6"/>
    <n v="13"/>
    <n v="3"/>
    <n v="3"/>
    <n v="80"/>
    <n v="1"/>
    <x v="14"/>
    <n v="4"/>
    <n v="17"/>
    <n v="13"/>
    <n v="15"/>
    <n v="2"/>
  </r>
  <r>
    <x v="1"/>
    <x v="0"/>
    <x v="2"/>
    <s v="Current Employees"/>
    <x v="0"/>
    <x v="1"/>
    <s v="STAFF-982"/>
    <n v="982"/>
    <x v="1"/>
    <s v="Sales Executive"/>
    <x v="2"/>
    <s v="No"/>
    <s v="Y"/>
    <n v="2"/>
    <n v="-2"/>
    <n v="0"/>
    <n v="30"/>
    <n v="0"/>
    <m/>
    <n v="0"/>
    <n v="1"/>
    <n v="231"/>
    <n v="8"/>
    <s v="Associates Degree"/>
    <n v="1"/>
    <n v="3"/>
    <n v="62"/>
    <n v="3"/>
    <n v="3"/>
    <n v="3"/>
    <n v="7264"/>
    <n v="9977"/>
    <n v="5"/>
    <n v="11"/>
    <n v="3"/>
    <n v="1"/>
    <n v="80"/>
    <n v="1"/>
    <x v="1"/>
    <n v="4"/>
    <n v="8"/>
    <n v="4"/>
    <n v="7"/>
    <n v="7"/>
  </r>
  <r>
    <x v="1"/>
    <x v="2"/>
    <x v="0"/>
    <s v="Current Employees"/>
    <x v="0"/>
    <x v="4"/>
    <s v="STAFF-983"/>
    <n v="983"/>
    <x v="0"/>
    <s v="Sales Executive"/>
    <x v="0"/>
    <s v="Yes"/>
    <s v="Y"/>
    <n v="1"/>
    <n v="-2"/>
    <n v="0"/>
    <n v="38"/>
    <n v="0"/>
    <m/>
    <n v="0"/>
    <n v="1"/>
    <n v="152"/>
    <n v="10"/>
    <s v="Bachelor's Degree"/>
    <n v="1"/>
    <n v="4"/>
    <n v="85"/>
    <n v="3"/>
    <n v="2"/>
    <n v="4"/>
    <n v="5666"/>
    <n v="19899"/>
    <n v="1"/>
    <n v="13"/>
    <n v="3"/>
    <n v="2"/>
    <n v="80"/>
    <n v="0"/>
    <x v="3"/>
    <n v="3"/>
    <n v="5"/>
    <n v="3"/>
    <n v="1"/>
    <n v="3"/>
  </r>
  <r>
    <x v="1"/>
    <x v="0"/>
    <x v="0"/>
    <s v="Current Employees"/>
    <x v="0"/>
    <x v="0"/>
    <s v="STAFF-984"/>
    <n v="984"/>
    <x v="1"/>
    <s v="Sales Executive"/>
    <x v="2"/>
    <s v="No"/>
    <s v="Y"/>
    <n v="2"/>
    <n v="-2"/>
    <n v="0"/>
    <n v="35"/>
    <n v="0"/>
    <m/>
    <n v="0"/>
    <n v="1"/>
    <n v="882"/>
    <n v="3"/>
    <s v="Master's Degree"/>
    <n v="1"/>
    <n v="4"/>
    <n v="92"/>
    <n v="3"/>
    <n v="3"/>
    <n v="1"/>
    <n v="7823"/>
    <n v="6812"/>
    <n v="6"/>
    <n v="13"/>
    <n v="3"/>
    <n v="2"/>
    <n v="80"/>
    <n v="1"/>
    <x v="4"/>
    <n v="3"/>
    <n v="10"/>
    <n v="9"/>
    <n v="0"/>
    <n v="8"/>
  </r>
  <r>
    <x v="1"/>
    <x v="0"/>
    <x v="0"/>
    <s v="Current Employees"/>
    <x v="0"/>
    <x v="0"/>
    <s v="STAFF-985"/>
    <n v="985"/>
    <x v="1"/>
    <s v="Sales Executive"/>
    <x v="0"/>
    <s v="No"/>
    <s v="Y"/>
    <n v="3"/>
    <n v="-2"/>
    <n v="0"/>
    <n v="39"/>
    <n v="0"/>
    <m/>
    <n v="0"/>
    <n v="1"/>
    <n v="903"/>
    <n v="2"/>
    <s v="Doctoral Degree"/>
    <n v="1"/>
    <n v="1"/>
    <n v="41"/>
    <n v="4"/>
    <n v="3"/>
    <n v="1"/>
    <n v="7880"/>
    <n v="2560"/>
    <n v="0"/>
    <n v="18"/>
    <n v="3"/>
    <n v="4"/>
    <n v="80"/>
    <n v="0"/>
    <x v="15"/>
    <n v="3"/>
    <n v="8"/>
    <n v="7"/>
    <n v="0"/>
    <n v="7"/>
  </r>
  <r>
    <x v="0"/>
    <x v="2"/>
    <x v="0"/>
    <s v="Ex-Employees"/>
    <x v="0"/>
    <x v="0"/>
    <s v="STAFF-986"/>
    <n v="986"/>
    <x v="0"/>
    <s v="Sales Executive"/>
    <x v="0"/>
    <s v="Yes"/>
    <s v="Y"/>
    <n v="2"/>
    <n v="-2"/>
    <n v="0"/>
    <n v="40"/>
    <n v="1"/>
    <n v="1"/>
    <n v="1"/>
    <n v="0"/>
    <n v="1479"/>
    <n v="24"/>
    <s v="Bachelor's Degree"/>
    <n v="1"/>
    <n v="2"/>
    <n v="100"/>
    <n v="4"/>
    <n v="4"/>
    <n v="1"/>
    <n v="13194"/>
    <n v="17071"/>
    <n v="4"/>
    <n v="16"/>
    <n v="3"/>
    <n v="4"/>
    <n v="80"/>
    <n v="0"/>
    <x v="14"/>
    <n v="2"/>
    <n v="1"/>
    <n v="0"/>
    <n v="0"/>
    <n v="0"/>
  </r>
  <r>
    <x v="1"/>
    <x v="1"/>
    <x v="1"/>
    <s v="Current Employees"/>
    <x v="1"/>
    <x v="2"/>
    <s v="STAFF-987"/>
    <n v="987"/>
    <x v="1"/>
    <s v="Manufacturing Director"/>
    <x v="2"/>
    <s v="Yes"/>
    <s v="Y"/>
    <n v="3"/>
    <n v="-2"/>
    <n v="0"/>
    <n v="47"/>
    <n v="0"/>
    <m/>
    <n v="0"/>
    <n v="1"/>
    <n v="1379"/>
    <n v="16"/>
    <s v="Master's Degree"/>
    <n v="1"/>
    <n v="3"/>
    <n v="64"/>
    <n v="4"/>
    <n v="2"/>
    <n v="3"/>
    <n v="5067"/>
    <n v="6759"/>
    <n v="1"/>
    <n v="19"/>
    <n v="3"/>
    <n v="3"/>
    <n v="80"/>
    <n v="0"/>
    <x v="26"/>
    <n v="4"/>
    <n v="19"/>
    <n v="10"/>
    <n v="2"/>
    <n v="7"/>
  </r>
  <r>
    <x v="1"/>
    <x v="2"/>
    <x v="0"/>
    <s v="Current Employees"/>
    <x v="0"/>
    <x v="4"/>
    <s v="STAFF-990"/>
    <n v="990"/>
    <x v="1"/>
    <s v="Sales Executive"/>
    <x v="2"/>
    <s v="No"/>
    <s v="Y"/>
    <n v="3"/>
    <n v="-2"/>
    <n v="0"/>
    <n v="36"/>
    <n v="0"/>
    <m/>
    <n v="0"/>
    <n v="1"/>
    <n v="1229"/>
    <n v="8"/>
    <s v="Master's Degree"/>
    <n v="1"/>
    <n v="4"/>
    <n v="84"/>
    <n v="3"/>
    <n v="2"/>
    <n v="4"/>
    <n v="5079"/>
    <n v="25952"/>
    <n v="4"/>
    <n v="13"/>
    <n v="3"/>
    <n v="4"/>
    <n v="80"/>
    <n v="2"/>
    <x v="4"/>
    <n v="3"/>
    <n v="7"/>
    <n v="7"/>
    <n v="0"/>
    <n v="7"/>
  </r>
  <r>
    <x v="0"/>
    <x v="2"/>
    <x v="2"/>
    <s v="Ex-Employees"/>
    <x v="1"/>
    <x v="2"/>
    <s v="STAFF-991"/>
    <n v="991"/>
    <x v="1"/>
    <s v="Research Scientist"/>
    <x v="0"/>
    <s v="Yes"/>
    <s v="Y"/>
    <n v="0"/>
    <n v="-2"/>
    <n v="0"/>
    <n v="31"/>
    <n v="1"/>
    <n v="1"/>
    <n v="1"/>
    <n v="0"/>
    <n v="335"/>
    <n v="9"/>
    <s v="Associates Degree"/>
    <n v="1"/>
    <n v="3"/>
    <n v="46"/>
    <n v="2"/>
    <n v="1"/>
    <n v="3"/>
    <n v="2321"/>
    <n v="10322"/>
    <n v="0"/>
    <n v="22"/>
    <n v="4"/>
    <n v="1"/>
    <n v="80"/>
    <n v="0"/>
    <x v="21"/>
    <n v="3"/>
    <n v="3"/>
    <n v="2"/>
    <n v="1"/>
    <n v="2"/>
  </r>
  <r>
    <x v="1"/>
    <x v="2"/>
    <x v="2"/>
    <s v="Current Employees"/>
    <x v="0"/>
    <x v="0"/>
    <s v="STAFF-992"/>
    <n v="992"/>
    <x v="1"/>
    <s v="Manager"/>
    <x v="0"/>
    <s v="No"/>
    <s v="Y"/>
    <n v="2"/>
    <n v="-2"/>
    <n v="0"/>
    <n v="33"/>
    <n v="0"/>
    <m/>
    <n v="0"/>
    <n v="1"/>
    <n v="722"/>
    <n v="17"/>
    <s v="Bachelor's Degree"/>
    <n v="1"/>
    <n v="4"/>
    <n v="38"/>
    <n v="3"/>
    <n v="4"/>
    <n v="1"/>
    <n v="17444"/>
    <n v="20489"/>
    <n v="1"/>
    <n v="11"/>
    <n v="3"/>
    <n v="4"/>
    <n v="80"/>
    <n v="0"/>
    <x v="1"/>
    <n v="3"/>
    <n v="10"/>
    <n v="8"/>
    <n v="6"/>
    <n v="0"/>
  </r>
  <r>
    <x v="0"/>
    <x v="0"/>
    <x v="2"/>
    <s v="Ex-Employees"/>
    <x v="1"/>
    <x v="0"/>
    <s v="STAFF-994"/>
    <n v="994"/>
    <x v="0"/>
    <s v="Research Scientist"/>
    <x v="0"/>
    <s v="Yes"/>
    <s v="Y"/>
    <n v="5"/>
    <n v="-2"/>
    <n v="0"/>
    <n v="29"/>
    <n v="1"/>
    <n v="1"/>
    <n v="1"/>
    <n v="0"/>
    <n v="906"/>
    <n v="10"/>
    <s v="Bachelor's Degree"/>
    <n v="1"/>
    <n v="4"/>
    <n v="92"/>
    <n v="2"/>
    <n v="1"/>
    <n v="1"/>
    <n v="2404"/>
    <n v="11479"/>
    <n v="6"/>
    <n v="20"/>
    <n v="4"/>
    <n v="3"/>
    <n v="80"/>
    <n v="0"/>
    <x v="8"/>
    <n v="3"/>
    <n v="0"/>
    <n v="0"/>
    <n v="0"/>
    <n v="0"/>
  </r>
  <r>
    <x v="1"/>
    <x v="0"/>
    <x v="2"/>
    <s v="Current Employees"/>
    <x v="1"/>
    <x v="0"/>
    <s v="STAFF-995"/>
    <n v="995"/>
    <x v="0"/>
    <s v="Research Scientist"/>
    <x v="0"/>
    <s v="No"/>
    <s v="Y"/>
    <n v="4"/>
    <n v="-2"/>
    <n v="0"/>
    <n v="33"/>
    <n v="0"/>
    <m/>
    <n v="0"/>
    <n v="1"/>
    <n v="461"/>
    <n v="13"/>
    <s v="High School"/>
    <n v="1"/>
    <n v="2"/>
    <n v="53"/>
    <n v="3"/>
    <n v="1"/>
    <n v="1"/>
    <n v="3452"/>
    <n v="17241"/>
    <n v="3"/>
    <n v="18"/>
    <n v="3"/>
    <n v="1"/>
    <n v="80"/>
    <n v="0"/>
    <x v="7"/>
    <n v="3"/>
    <n v="3"/>
    <n v="2"/>
    <n v="0"/>
    <n v="2"/>
  </r>
  <r>
    <x v="1"/>
    <x v="0"/>
    <x v="1"/>
    <s v="Current Employees"/>
    <x v="1"/>
    <x v="2"/>
    <s v="STAFF-996"/>
    <n v="996"/>
    <x v="0"/>
    <s v="Laboratory Technician"/>
    <x v="2"/>
    <s v="No"/>
    <s v="Y"/>
    <n v="2"/>
    <n v="-2"/>
    <n v="0"/>
    <n v="45"/>
    <n v="0"/>
    <m/>
    <n v="0"/>
    <n v="1"/>
    <n v="974"/>
    <n v="1"/>
    <s v="Master's Degree"/>
    <n v="1"/>
    <n v="4"/>
    <n v="91"/>
    <n v="3"/>
    <n v="1"/>
    <n v="4"/>
    <n v="2270"/>
    <n v="11005"/>
    <n v="3"/>
    <n v="14"/>
    <n v="3"/>
    <n v="4"/>
    <n v="80"/>
    <n v="2"/>
    <x v="0"/>
    <n v="3"/>
    <n v="5"/>
    <n v="3"/>
    <n v="0"/>
    <n v="2"/>
  </r>
  <r>
    <x v="1"/>
    <x v="0"/>
    <x v="1"/>
    <s v="Current Employees"/>
    <x v="1"/>
    <x v="2"/>
    <s v="STAFF-997"/>
    <n v="997"/>
    <x v="1"/>
    <s v="Research Director"/>
    <x v="2"/>
    <s v="No"/>
    <s v="Y"/>
    <n v="1"/>
    <n v="-2"/>
    <n v="0"/>
    <n v="50"/>
    <n v="0"/>
    <m/>
    <n v="0"/>
    <n v="1"/>
    <n v="1126"/>
    <n v="1"/>
    <s v="Associates Degree"/>
    <n v="1"/>
    <n v="4"/>
    <n v="66"/>
    <n v="3"/>
    <n v="4"/>
    <n v="4"/>
    <n v="17399"/>
    <n v="6615"/>
    <n v="9"/>
    <n v="22"/>
    <n v="4"/>
    <n v="3"/>
    <n v="80"/>
    <n v="1"/>
    <x v="36"/>
    <n v="2"/>
    <n v="5"/>
    <n v="4"/>
    <n v="1"/>
    <n v="3"/>
  </r>
  <r>
    <x v="1"/>
    <x v="1"/>
    <x v="2"/>
    <s v="Current Employees"/>
    <x v="1"/>
    <x v="1"/>
    <s v="STAFF-998"/>
    <n v="998"/>
    <x v="0"/>
    <s v="Healthcare Representative"/>
    <x v="1"/>
    <s v="Yes"/>
    <s v="Y"/>
    <n v="2"/>
    <n v="-2"/>
    <n v="0"/>
    <n v="33"/>
    <n v="0"/>
    <m/>
    <n v="0"/>
    <n v="1"/>
    <n v="827"/>
    <n v="1"/>
    <s v="Master's Degree"/>
    <n v="1"/>
    <n v="3"/>
    <n v="84"/>
    <n v="4"/>
    <n v="2"/>
    <n v="3"/>
    <n v="5488"/>
    <n v="20161"/>
    <n v="1"/>
    <n v="13"/>
    <n v="3"/>
    <n v="1"/>
    <n v="80"/>
    <n v="1"/>
    <x v="3"/>
    <n v="3"/>
    <n v="6"/>
    <n v="5"/>
    <n v="1"/>
    <n v="2"/>
  </r>
  <r>
    <x v="1"/>
    <x v="1"/>
    <x v="0"/>
    <s v="Current Employees"/>
    <x v="1"/>
    <x v="2"/>
    <s v="STAFF-999"/>
    <n v="999"/>
    <x v="1"/>
    <s v="Research Director"/>
    <x v="2"/>
    <s v="No"/>
    <s v="Y"/>
    <n v="2"/>
    <n v="-2"/>
    <n v="0"/>
    <n v="41"/>
    <n v="0"/>
    <m/>
    <n v="0"/>
    <n v="1"/>
    <n v="840"/>
    <n v="9"/>
    <s v="Bachelor's Degree"/>
    <n v="1"/>
    <n v="1"/>
    <n v="64"/>
    <n v="3"/>
    <n v="5"/>
    <n v="3"/>
    <n v="19419"/>
    <n v="3735"/>
    <n v="2"/>
    <n v="17"/>
    <n v="3"/>
    <n v="2"/>
    <n v="80"/>
    <n v="1"/>
    <x v="24"/>
    <n v="4"/>
    <n v="18"/>
    <n v="16"/>
    <n v="0"/>
    <n v="11"/>
  </r>
  <r>
    <x v="1"/>
    <x v="0"/>
    <x v="2"/>
    <s v="Current Employees"/>
    <x v="1"/>
    <x v="4"/>
    <s v="STAFF-1001"/>
    <n v="1001"/>
    <x v="0"/>
    <s v="Laboratory Technician"/>
    <x v="1"/>
    <s v="No"/>
    <s v="Y"/>
    <n v="2"/>
    <n v="-2"/>
    <n v="0"/>
    <n v="27"/>
    <n v="0"/>
    <m/>
    <n v="0"/>
    <n v="1"/>
    <n v="1134"/>
    <n v="16"/>
    <s v="Master's Degree"/>
    <n v="1"/>
    <n v="4"/>
    <n v="37"/>
    <n v="3"/>
    <n v="1"/>
    <n v="4"/>
    <n v="2811"/>
    <n v="12086"/>
    <n v="9"/>
    <n v="14"/>
    <n v="3"/>
    <n v="2"/>
    <n v="80"/>
    <n v="1"/>
    <x v="21"/>
    <n v="3"/>
    <n v="2"/>
    <n v="2"/>
    <n v="2"/>
    <n v="2"/>
  </r>
  <r>
    <x v="1"/>
    <x v="2"/>
    <x v="1"/>
    <s v="Current Employees"/>
    <x v="1"/>
    <x v="0"/>
    <s v="STAFF-1002"/>
    <n v="1002"/>
    <x v="1"/>
    <s v="Laboratory Technician"/>
    <x v="1"/>
    <s v="Yes"/>
    <s v="Y"/>
    <n v="2"/>
    <n v="-2"/>
    <n v="0"/>
    <n v="45"/>
    <n v="0"/>
    <m/>
    <n v="0"/>
    <n v="1"/>
    <n v="248"/>
    <n v="23"/>
    <s v="Associates Degree"/>
    <n v="1"/>
    <n v="4"/>
    <n v="42"/>
    <n v="3"/>
    <n v="2"/>
    <n v="1"/>
    <n v="3633"/>
    <n v="14039"/>
    <n v="1"/>
    <n v="15"/>
    <n v="3"/>
    <n v="3"/>
    <n v="80"/>
    <n v="1"/>
    <x v="15"/>
    <n v="3"/>
    <n v="9"/>
    <n v="8"/>
    <n v="0"/>
    <n v="8"/>
  </r>
  <r>
    <x v="1"/>
    <x v="0"/>
    <x v="1"/>
    <s v="Current Employees"/>
    <x v="0"/>
    <x v="0"/>
    <s v="STAFF-1003"/>
    <n v="1003"/>
    <x v="0"/>
    <s v="Sales Executive"/>
    <x v="0"/>
    <s v="Yes"/>
    <s v="Y"/>
    <n v="0"/>
    <n v="-2"/>
    <n v="0"/>
    <n v="47"/>
    <n v="0"/>
    <m/>
    <n v="0"/>
    <n v="1"/>
    <n v="955"/>
    <n v="4"/>
    <s v="Associates Degree"/>
    <n v="1"/>
    <n v="4"/>
    <n v="83"/>
    <n v="3"/>
    <n v="2"/>
    <n v="1"/>
    <n v="4163"/>
    <n v="8571"/>
    <n v="1"/>
    <n v="17"/>
    <n v="3"/>
    <n v="3"/>
    <n v="80"/>
    <n v="0"/>
    <x v="15"/>
    <n v="3"/>
    <n v="9"/>
    <n v="0"/>
    <n v="0"/>
    <n v="7"/>
  </r>
  <r>
    <x v="0"/>
    <x v="0"/>
    <x v="2"/>
    <s v="Ex-Employees"/>
    <x v="1"/>
    <x v="0"/>
    <s v="STAFF-1004"/>
    <n v="1004"/>
    <x v="0"/>
    <s v="Research Scientist"/>
    <x v="1"/>
    <s v="Yes"/>
    <s v="Y"/>
    <n v="2"/>
    <n v="-2"/>
    <n v="0"/>
    <n v="30"/>
    <n v="1"/>
    <n v="1"/>
    <n v="1"/>
    <n v="0"/>
    <n v="138"/>
    <n v="22"/>
    <s v="Bachelor's Degree"/>
    <n v="1"/>
    <n v="1"/>
    <n v="48"/>
    <n v="3"/>
    <n v="1"/>
    <n v="1"/>
    <n v="2132"/>
    <n v="11539"/>
    <n v="4"/>
    <n v="11"/>
    <n v="3"/>
    <n v="2"/>
    <n v="80"/>
    <n v="0"/>
    <x v="2"/>
    <n v="3"/>
    <n v="5"/>
    <n v="2"/>
    <n v="0"/>
    <n v="1"/>
  </r>
  <r>
    <x v="1"/>
    <x v="0"/>
    <x v="1"/>
    <s v="Current Employees"/>
    <x v="1"/>
    <x v="0"/>
    <s v="STAFF-1005"/>
    <n v="1005"/>
    <x v="1"/>
    <s v="Manufacturing Director"/>
    <x v="1"/>
    <s v="Yes"/>
    <s v="Y"/>
    <n v="2"/>
    <n v="-2"/>
    <n v="0"/>
    <n v="50"/>
    <n v="0"/>
    <m/>
    <n v="0"/>
    <n v="1"/>
    <n v="939"/>
    <n v="24"/>
    <s v="Bachelor's Degree"/>
    <n v="1"/>
    <n v="4"/>
    <n v="95"/>
    <n v="3"/>
    <n v="4"/>
    <n v="1"/>
    <n v="13973"/>
    <n v="4161"/>
    <n v="3"/>
    <n v="18"/>
    <n v="3"/>
    <n v="4"/>
    <n v="80"/>
    <n v="1"/>
    <x v="14"/>
    <n v="3"/>
    <n v="12"/>
    <n v="11"/>
    <n v="1"/>
    <n v="5"/>
  </r>
  <r>
    <x v="1"/>
    <x v="1"/>
    <x v="0"/>
    <s v="Current Employees"/>
    <x v="1"/>
    <x v="2"/>
    <s v="STAFF-1006"/>
    <n v="1006"/>
    <x v="1"/>
    <s v="Research Scientist"/>
    <x v="1"/>
    <s v="No"/>
    <s v="Y"/>
    <n v="0"/>
    <n v="-2"/>
    <n v="0"/>
    <n v="38"/>
    <n v="0"/>
    <m/>
    <n v="0"/>
    <n v="1"/>
    <n v="1391"/>
    <n v="10"/>
    <s v="High School"/>
    <n v="1"/>
    <n v="3"/>
    <n v="66"/>
    <n v="3"/>
    <n v="1"/>
    <n v="3"/>
    <n v="2684"/>
    <n v="12127"/>
    <n v="0"/>
    <n v="17"/>
    <n v="3"/>
    <n v="2"/>
    <n v="80"/>
    <n v="1"/>
    <x v="8"/>
    <n v="2"/>
    <n v="2"/>
    <n v="1"/>
    <n v="0"/>
    <n v="2"/>
  </r>
  <r>
    <x v="1"/>
    <x v="0"/>
    <x v="1"/>
    <s v="Current Employees"/>
    <x v="1"/>
    <x v="2"/>
    <s v="STAFF-1007"/>
    <n v="1007"/>
    <x v="1"/>
    <s v="Manufacturing Director"/>
    <x v="2"/>
    <s v="No"/>
    <s v="Y"/>
    <n v="3"/>
    <n v="-2"/>
    <n v="0"/>
    <n v="46"/>
    <n v="0"/>
    <m/>
    <n v="0"/>
    <n v="1"/>
    <n v="566"/>
    <n v="7"/>
    <s v="Associates Degree"/>
    <n v="1"/>
    <n v="4"/>
    <n v="75"/>
    <n v="3"/>
    <n v="3"/>
    <n v="3"/>
    <n v="10845"/>
    <n v="24208"/>
    <n v="6"/>
    <n v="13"/>
    <n v="3"/>
    <n v="2"/>
    <n v="80"/>
    <n v="1"/>
    <x v="10"/>
    <n v="3"/>
    <n v="8"/>
    <n v="7"/>
    <n v="0"/>
    <n v="7"/>
  </r>
  <r>
    <x v="1"/>
    <x v="0"/>
    <x v="4"/>
    <s v="Current Employees"/>
    <x v="1"/>
    <x v="2"/>
    <s v="STAFF-1009"/>
    <n v="1009"/>
    <x v="0"/>
    <s v="Manufacturing Director"/>
    <x v="2"/>
    <s v="No"/>
    <s v="Y"/>
    <n v="6"/>
    <n v="-2"/>
    <n v="0"/>
    <n v="24"/>
    <n v="0"/>
    <m/>
    <n v="0"/>
    <n v="1"/>
    <n v="1206"/>
    <n v="17"/>
    <s v="High School"/>
    <n v="1"/>
    <n v="4"/>
    <n v="41"/>
    <n v="2"/>
    <n v="2"/>
    <n v="3"/>
    <n v="4377"/>
    <n v="24117"/>
    <n v="1"/>
    <n v="15"/>
    <n v="3"/>
    <n v="2"/>
    <n v="80"/>
    <n v="2"/>
    <x v="7"/>
    <n v="3"/>
    <n v="4"/>
    <n v="2"/>
    <n v="3"/>
    <n v="2"/>
  </r>
  <r>
    <x v="0"/>
    <x v="0"/>
    <x v="0"/>
    <s v="Ex-Employees"/>
    <x v="1"/>
    <x v="1"/>
    <s v="STAFF-1010"/>
    <n v="1010"/>
    <x v="1"/>
    <s v="Laboratory Technician"/>
    <x v="2"/>
    <s v="Yes"/>
    <s v="Y"/>
    <n v="2"/>
    <n v="-2"/>
    <n v="0"/>
    <n v="35"/>
    <n v="1"/>
    <n v="1"/>
    <n v="1"/>
    <n v="0"/>
    <n v="622"/>
    <n v="14"/>
    <s v="Master's Degree"/>
    <n v="1"/>
    <n v="3"/>
    <n v="39"/>
    <n v="2"/>
    <n v="1"/>
    <n v="3"/>
    <n v="3743"/>
    <n v="10074"/>
    <n v="1"/>
    <n v="24"/>
    <n v="4"/>
    <n v="4"/>
    <n v="80"/>
    <n v="1"/>
    <x v="7"/>
    <n v="1"/>
    <n v="4"/>
    <n v="2"/>
    <n v="0"/>
    <n v="2"/>
  </r>
  <r>
    <x v="1"/>
    <x v="1"/>
    <x v="2"/>
    <s v="Current Employees"/>
    <x v="1"/>
    <x v="0"/>
    <s v="STAFF-1011"/>
    <n v="1011"/>
    <x v="0"/>
    <s v="Manufacturing Director"/>
    <x v="1"/>
    <s v="No"/>
    <s v="Y"/>
    <n v="1"/>
    <n v="-2"/>
    <n v="0"/>
    <n v="31"/>
    <n v="0"/>
    <m/>
    <n v="0"/>
    <n v="1"/>
    <n v="853"/>
    <n v="1"/>
    <s v="High School"/>
    <n v="1"/>
    <n v="3"/>
    <n v="96"/>
    <n v="3"/>
    <n v="2"/>
    <n v="1"/>
    <n v="4148"/>
    <n v="11275"/>
    <n v="1"/>
    <n v="12"/>
    <n v="3"/>
    <n v="3"/>
    <n v="80"/>
    <n v="1"/>
    <x v="21"/>
    <n v="3"/>
    <n v="4"/>
    <n v="3"/>
    <n v="0"/>
    <n v="3"/>
  </r>
  <r>
    <x v="1"/>
    <x v="2"/>
    <x v="4"/>
    <s v="Current Employees"/>
    <x v="1"/>
    <x v="0"/>
    <s v="STAFF-1012"/>
    <n v="1012"/>
    <x v="1"/>
    <s v="Research Scientist"/>
    <x v="0"/>
    <s v="No"/>
    <s v="Y"/>
    <n v="2"/>
    <n v="-2"/>
    <n v="0"/>
    <n v="18"/>
    <n v="0"/>
    <m/>
    <n v="0"/>
    <n v="1"/>
    <n v="287"/>
    <n v="5"/>
    <s v="Associates Degree"/>
    <n v="1"/>
    <n v="2"/>
    <n v="73"/>
    <n v="3"/>
    <n v="1"/>
    <n v="1"/>
    <n v="1051"/>
    <n v="13493"/>
    <n v="1"/>
    <n v="15"/>
    <n v="3"/>
    <n v="4"/>
    <n v="80"/>
    <n v="0"/>
    <x v="11"/>
    <n v="3"/>
    <n v="0"/>
    <n v="0"/>
    <n v="0"/>
    <n v="0"/>
  </r>
  <r>
    <x v="1"/>
    <x v="0"/>
    <x v="1"/>
    <s v="Current Employees"/>
    <x v="1"/>
    <x v="4"/>
    <s v="STAFF-1013"/>
    <n v="1013"/>
    <x v="0"/>
    <s v="Manufacturing Director"/>
    <x v="1"/>
    <s v="No"/>
    <s v="Y"/>
    <n v="2"/>
    <n v="-2"/>
    <n v="0"/>
    <n v="54"/>
    <n v="0"/>
    <m/>
    <n v="0"/>
    <n v="1"/>
    <n v="1441"/>
    <n v="17"/>
    <s v="Bachelor's Degree"/>
    <n v="1"/>
    <n v="4"/>
    <n v="56"/>
    <n v="3"/>
    <n v="3"/>
    <n v="4"/>
    <n v="10739"/>
    <n v="13943"/>
    <n v="8"/>
    <n v="11"/>
    <n v="3"/>
    <n v="3"/>
    <n v="80"/>
    <n v="1"/>
    <x v="14"/>
    <n v="3"/>
    <n v="10"/>
    <n v="7"/>
    <n v="0"/>
    <n v="8"/>
  </r>
  <r>
    <x v="1"/>
    <x v="0"/>
    <x v="0"/>
    <s v="Current Employees"/>
    <x v="1"/>
    <x v="2"/>
    <s v="STAFF-1014"/>
    <n v="1014"/>
    <x v="0"/>
    <s v="Healthcare Representative"/>
    <x v="2"/>
    <s v="Yes"/>
    <s v="Y"/>
    <n v="3"/>
    <n v="-2"/>
    <n v="0"/>
    <n v="35"/>
    <n v="0"/>
    <m/>
    <n v="0"/>
    <n v="1"/>
    <n v="583"/>
    <n v="25"/>
    <s v="Master's Degree"/>
    <n v="1"/>
    <n v="3"/>
    <n v="57"/>
    <n v="3"/>
    <n v="3"/>
    <n v="3"/>
    <n v="10388"/>
    <n v="6975"/>
    <n v="1"/>
    <n v="11"/>
    <n v="3"/>
    <n v="3"/>
    <n v="80"/>
    <n v="1"/>
    <x v="28"/>
    <n v="2"/>
    <n v="16"/>
    <n v="10"/>
    <n v="10"/>
    <n v="1"/>
  </r>
  <r>
    <x v="1"/>
    <x v="0"/>
    <x v="2"/>
    <s v="Current Employees"/>
    <x v="1"/>
    <x v="0"/>
    <s v="STAFF-1015"/>
    <n v="1015"/>
    <x v="0"/>
    <s v="Research Director"/>
    <x v="1"/>
    <s v="Yes"/>
    <s v="Y"/>
    <n v="4"/>
    <n v="-2"/>
    <n v="0"/>
    <n v="30"/>
    <n v="0"/>
    <m/>
    <n v="0"/>
    <n v="1"/>
    <n v="153"/>
    <n v="8"/>
    <s v="Associates Degree"/>
    <n v="1"/>
    <n v="2"/>
    <n v="73"/>
    <n v="4"/>
    <n v="3"/>
    <n v="1"/>
    <n v="11416"/>
    <n v="17802"/>
    <n v="0"/>
    <n v="12"/>
    <n v="3"/>
    <n v="3"/>
    <n v="80"/>
    <n v="3"/>
    <x v="15"/>
    <n v="2"/>
    <n v="8"/>
    <n v="7"/>
    <n v="1"/>
    <n v="7"/>
  </r>
  <r>
    <x v="0"/>
    <x v="0"/>
    <x v="4"/>
    <s v="Ex-Employees"/>
    <x v="1"/>
    <x v="2"/>
    <s v="STAFF-1016"/>
    <n v="1016"/>
    <x v="0"/>
    <s v="Research Scientist"/>
    <x v="0"/>
    <s v="Yes"/>
    <s v="Y"/>
    <n v="2"/>
    <n v="-2"/>
    <n v="0"/>
    <n v="20"/>
    <n v="1"/>
    <n v="1"/>
    <n v="1"/>
    <n v="0"/>
    <n v="1097"/>
    <n v="11"/>
    <s v="Bachelor's Degree"/>
    <n v="1"/>
    <n v="4"/>
    <n v="98"/>
    <n v="2"/>
    <n v="1"/>
    <n v="3"/>
    <n v="2600"/>
    <n v="18275"/>
    <n v="1"/>
    <n v="15"/>
    <n v="3"/>
    <n v="1"/>
    <n v="80"/>
    <n v="0"/>
    <x v="5"/>
    <n v="3"/>
    <n v="1"/>
    <n v="0"/>
    <n v="0"/>
    <n v="0"/>
  </r>
  <r>
    <x v="0"/>
    <x v="1"/>
    <x v="2"/>
    <s v="Ex-Employees"/>
    <x v="1"/>
    <x v="2"/>
    <s v="STAFF-1017"/>
    <n v="1017"/>
    <x v="0"/>
    <s v="Laboratory Technician"/>
    <x v="0"/>
    <s v="No"/>
    <s v="Y"/>
    <n v="3"/>
    <n v="-2"/>
    <n v="0"/>
    <n v="30"/>
    <n v="1"/>
    <n v="1"/>
    <n v="1"/>
    <n v="0"/>
    <n v="109"/>
    <n v="5"/>
    <s v="Bachelor's Degree"/>
    <n v="1"/>
    <n v="2"/>
    <n v="60"/>
    <n v="3"/>
    <n v="1"/>
    <n v="3"/>
    <n v="2422"/>
    <n v="25725"/>
    <n v="0"/>
    <n v="17"/>
    <n v="3"/>
    <n v="1"/>
    <n v="80"/>
    <n v="0"/>
    <x v="21"/>
    <n v="3"/>
    <n v="3"/>
    <n v="2"/>
    <n v="1"/>
    <n v="2"/>
  </r>
  <r>
    <x v="1"/>
    <x v="0"/>
    <x v="2"/>
    <s v="Current Employees"/>
    <x v="1"/>
    <x v="2"/>
    <s v="STAFF-1018"/>
    <n v="1018"/>
    <x v="1"/>
    <s v="Manufacturing Director"/>
    <x v="1"/>
    <s v="No"/>
    <s v="Y"/>
    <n v="2"/>
    <n v="-2"/>
    <n v="0"/>
    <n v="26"/>
    <n v="0"/>
    <m/>
    <n v="0"/>
    <n v="1"/>
    <n v="1066"/>
    <n v="2"/>
    <s v="Associates Degree"/>
    <n v="1"/>
    <n v="4"/>
    <n v="32"/>
    <n v="4"/>
    <n v="2"/>
    <n v="4"/>
    <n v="5472"/>
    <n v="3334"/>
    <n v="1"/>
    <n v="12"/>
    <n v="3"/>
    <n v="2"/>
    <n v="80"/>
    <n v="0"/>
    <x v="0"/>
    <n v="3"/>
    <n v="8"/>
    <n v="7"/>
    <n v="1"/>
    <n v="3"/>
  </r>
  <r>
    <x v="1"/>
    <x v="0"/>
    <x v="4"/>
    <s v="Current Employees"/>
    <x v="1"/>
    <x v="0"/>
    <s v="STAFF-1019"/>
    <n v="1019"/>
    <x v="1"/>
    <s v="Laboratory Technician"/>
    <x v="1"/>
    <s v="No"/>
    <s v="Y"/>
    <n v="3"/>
    <n v="-2"/>
    <n v="0"/>
    <n v="22"/>
    <n v="0"/>
    <m/>
    <n v="0"/>
    <n v="1"/>
    <n v="217"/>
    <n v="8"/>
    <s v="High School"/>
    <n v="1"/>
    <n v="2"/>
    <n v="94"/>
    <n v="1"/>
    <n v="1"/>
    <n v="1"/>
    <n v="2451"/>
    <n v="6881"/>
    <n v="1"/>
    <n v="15"/>
    <n v="3"/>
    <n v="1"/>
    <n v="80"/>
    <n v="1"/>
    <x v="21"/>
    <n v="2"/>
    <n v="4"/>
    <n v="3"/>
    <n v="1"/>
    <n v="1"/>
  </r>
  <r>
    <x v="1"/>
    <x v="0"/>
    <x v="1"/>
    <s v="Current Employees"/>
    <x v="1"/>
    <x v="0"/>
    <s v="STAFF-1022"/>
    <n v="1022"/>
    <x v="1"/>
    <s v="Healthcare Representative"/>
    <x v="0"/>
    <s v="No"/>
    <s v="Y"/>
    <n v="0"/>
    <n v="-2"/>
    <n v="0"/>
    <n v="48"/>
    <n v="0"/>
    <m/>
    <n v="0"/>
    <n v="1"/>
    <n v="277"/>
    <n v="6"/>
    <s v="Bachelor's Degree"/>
    <n v="1"/>
    <n v="1"/>
    <n v="97"/>
    <n v="2"/>
    <n v="2"/>
    <n v="1"/>
    <n v="4240"/>
    <n v="13119"/>
    <n v="2"/>
    <n v="13"/>
    <n v="3"/>
    <n v="4"/>
    <n v="80"/>
    <n v="0"/>
    <x v="16"/>
    <n v="3"/>
    <n v="2"/>
    <n v="2"/>
    <n v="2"/>
    <n v="2"/>
  </r>
  <r>
    <x v="1"/>
    <x v="0"/>
    <x v="1"/>
    <s v="Current Employees"/>
    <x v="1"/>
    <x v="0"/>
    <s v="STAFF-1024"/>
    <n v="1024"/>
    <x v="1"/>
    <s v="Healthcare Representative"/>
    <x v="0"/>
    <s v="No"/>
    <s v="Y"/>
    <n v="3"/>
    <n v="-2"/>
    <n v="0"/>
    <n v="48"/>
    <n v="0"/>
    <m/>
    <n v="0"/>
    <n v="1"/>
    <n v="1355"/>
    <n v="4"/>
    <s v="Master's Degree"/>
    <n v="1"/>
    <n v="3"/>
    <n v="78"/>
    <n v="2"/>
    <n v="3"/>
    <n v="1"/>
    <n v="10999"/>
    <n v="22245"/>
    <n v="7"/>
    <n v="14"/>
    <n v="3"/>
    <n v="2"/>
    <n v="80"/>
    <n v="0"/>
    <x v="39"/>
    <n v="3"/>
    <n v="15"/>
    <n v="11"/>
    <n v="4"/>
    <n v="8"/>
  </r>
  <r>
    <x v="1"/>
    <x v="0"/>
    <x v="0"/>
    <s v="Current Employees"/>
    <x v="1"/>
    <x v="2"/>
    <s v="STAFF-1025"/>
    <n v="1025"/>
    <x v="0"/>
    <s v="Manufacturing Director"/>
    <x v="0"/>
    <s v="No"/>
    <s v="Y"/>
    <n v="6"/>
    <n v="-2"/>
    <n v="0"/>
    <n v="41"/>
    <n v="0"/>
    <m/>
    <n v="0"/>
    <n v="1"/>
    <n v="549"/>
    <n v="7"/>
    <s v="Associates Degree"/>
    <n v="1"/>
    <n v="4"/>
    <n v="42"/>
    <n v="3"/>
    <n v="2"/>
    <n v="3"/>
    <n v="5003"/>
    <n v="23371"/>
    <n v="6"/>
    <n v="14"/>
    <n v="3"/>
    <n v="2"/>
    <n v="80"/>
    <n v="0"/>
    <x v="0"/>
    <n v="3"/>
    <n v="2"/>
    <n v="2"/>
    <n v="2"/>
    <n v="1"/>
  </r>
  <r>
    <x v="1"/>
    <x v="0"/>
    <x v="0"/>
    <s v="Current Employees"/>
    <x v="1"/>
    <x v="0"/>
    <s v="STAFF-1026"/>
    <n v="1026"/>
    <x v="0"/>
    <s v="Manufacturing Director"/>
    <x v="1"/>
    <s v="No"/>
    <s v="Y"/>
    <n v="3"/>
    <n v="-2"/>
    <n v="0"/>
    <n v="39"/>
    <n v="0"/>
    <m/>
    <n v="0"/>
    <n v="1"/>
    <n v="466"/>
    <n v="1"/>
    <s v="High School"/>
    <n v="1"/>
    <n v="4"/>
    <n v="65"/>
    <n v="2"/>
    <n v="4"/>
    <n v="1"/>
    <n v="12742"/>
    <n v="7060"/>
    <n v="1"/>
    <n v="16"/>
    <n v="3"/>
    <n v="3"/>
    <n v="80"/>
    <n v="1"/>
    <x v="24"/>
    <n v="3"/>
    <n v="21"/>
    <n v="6"/>
    <n v="11"/>
    <n v="8"/>
  </r>
  <r>
    <x v="1"/>
    <x v="0"/>
    <x v="2"/>
    <s v="Current Employees"/>
    <x v="1"/>
    <x v="0"/>
    <s v="STAFF-1027"/>
    <n v="1027"/>
    <x v="0"/>
    <s v="Manufacturing Director"/>
    <x v="1"/>
    <s v="No"/>
    <s v="Y"/>
    <n v="2"/>
    <n v="-2"/>
    <n v="0"/>
    <n v="27"/>
    <n v="0"/>
    <m/>
    <n v="0"/>
    <n v="1"/>
    <n v="1055"/>
    <n v="2"/>
    <s v="Master's Degree"/>
    <n v="1"/>
    <n v="1"/>
    <n v="47"/>
    <n v="3"/>
    <n v="2"/>
    <n v="1"/>
    <n v="4227"/>
    <n v="4658"/>
    <n v="0"/>
    <n v="18"/>
    <n v="3"/>
    <n v="2"/>
    <n v="80"/>
    <n v="1"/>
    <x v="21"/>
    <n v="3"/>
    <n v="3"/>
    <n v="2"/>
    <n v="2"/>
    <n v="2"/>
  </r>
  <r>
    <x v="1"/>
    <x v="0"/>
    <x v="0"/>
    <s v="Current Employees"/>
    <x v="1"/>
    <x v="1"/>
    <s v="STAFF-1028"/>
    <n v="1028"/>
    <x v="1"/>
    <s v="Laboratory Technician"/>
    <x v="2"/>
    <s v="No"/>
    <s v="Y"/>
    <n v="4"/>
    <n v="-2"/>
    <n v="0"/>
    <n v="35"/>
    <n v="0"/>
    <m/>
    <n v="0"/>
    <n v="1"/>
    <n v="802"/>
    <n v="10"/>
    <s v="Bachelor's Degree"/>
    <n v="1"/>
    <n v="2"/>
    <n v="45"/>
    <n v="3"/>
    <n v="1"/>
    <n v="4"/>
    <n v="3917"/>
    <n v="9541"/>
    <n v="1"/>
    <n v="20"/>
    <n v="4"/>
    <n v="1"/>
    <n v="80"/>
    <n v="1"/>
    <x v="8"/>
    <n v="2"/>
    <n v="3"/>
    <n v="2"/>
    <n v="1"/>
    <n v="2"/>
  </r>
  <r>
    <x v="1"/>
    <x v="0"/>
    <x v="0"/>
    <s v="Current Employees"/>
    <x v="0"/>
    <x v="3"/>
    <s v="STAFF-1029"/>
    <n v="1029"/>
    <x v="1"/>
    <s v="Manager"/>
    <x v="1"/>
    <s v="No"/>
    <s v="Y"/>
    <n v="3"/>
    <n v="-2"/>
    <n v="0"/>
    <n v="42"/>
    <n v="0"/>
    <m/>
    <n v="0"/>
    <n v="1"/>
    <n v="265"/>
    <n v="5"/>
    <s v="Associates Degree"/>
    <n v="1"/>
    <n v="4"/>
    <n v="90"/>
    <n v="3"/>
    <n v="5"/>
    <n v="2"/>
    <n v="18303"/>
    <n v="7770"/>
    <n v="6"/>
    <n v="13"/>
    <n v="3"/>
    <n v="2"/>
    <n v="80"/>
    <n v="0"/>
    <x v="24"/>
    <n v="4"/>
    <n v="1"/>
    <n v="0"/>
    <n v="0"/>
    <n v="0"/>
  </r>
  <r>
    <x v="1"/>
    <x v="0"/>
    <x v="1"/>
    <s v="Current Employees"/>
    <x v="1"/>
    <x v="0"/>
    <s v="STAFF-1030"/>
    <n v="1030"/>
    <x v="1"/>
    <s v="Laboratory Technician"/>
    <x v="1"/>
    <s v="No"/>
    <s v="Y"/>
    <n v="5"/>
    <n v="-2"/>
    <n v="0"/>
    <n v="50"/>
    <n v="0"/>
    <m/>
    <n v="0"/>
    <n v="1"/>
    <n v="804"/>
    <n v="9"/>
    <s v="Bachelor's Degree"/>
    <n v="1"/>
    <n v="1"/>
    <n v="64"/>
    <n v="3"/>
    <n v="1"/>
    <n v="1"/>
    <n v="2380"/>
    <n v="20165"/>
    <n v="4"/>
    <n v="18"/>
    <n v="3"/>
    <n v="2"/>
    <n v="80"/>
    <n v="0"/>
    <x v="0"/>
    <n v="3"/>
    <n v="1"/>
    <n v="0"/>
    <n v="0"/>
    <n v="0"/>
  </r>
  <r>
    <x v="1"/>
    <x v="0"/>
    <x v="3"/>
    <s v="Current Employees"/>
    <x v="1"/>
    <x v="0"/>
    <s v="STAFF-1032"/>
    <n v="1032"/>
    <x v="0"/>
    <s v="Manufacturing Director"/>
    <x v="0"/>
    <s v="Yes"/>
    <s v="Y"/>
    <n v="4"/>
    <n v="-2"/>
    <n v="0"/>
    <n v="59"/>
    <n v="0"/>
    <m/>
    <n v="0"/>
    <n v="1"/>
    <n v="715"/>
    <n v="2"/>
    <s v="Bachelor's Degree"/>
    <n v="1"/>
    <n v="3"/>
    <n v="69"/>
    <n v="2"/>
    <n v="4"/>
    <n v="1"/>
    <n v="13726"/>
    <n v="21829"/>
    <n v="3"/>
    <n v="13"/>
    <n v="3"/>
    <n v="1"/>
    <n v="80"/>
    <n v="0"/>
    <x v="31"/>
    <n v="3"/>
    <n v="5"/>
    <n v="3"/>
    <n v="4"/>
    <n v="3"/>
  </r>
  <r>
    <x v="0"/>
    <x v="0"/>
    <x v="0"/>
    <s v="Ex-Employees"/>
    <x v="1"/>
    <x v="2"/>
    <s v="STAFF-1033"/>
    <n v="1033"/>
    <x v="0"/>
    <s v="Healthcare Representative"/>
    <x v="1"/>
    <s v="No"/>
    <s v="Y"/>
    <n v="2"/>
    <n v="-2"/>
    <n v="0"/>
    <n v="37"/>
    <n v="1"/>
    <n v="1"/>
    <n v="1"/>
    <n v="0"/>
    <n v="1141"/>
    <n v="11"/>
    <s v="Associates Degree"/>
    <n v="1"/>
    <n v="1"/>
    <n v="61"/>
    <n v="1"/>
    <n v="2"/>
    <n v="3"/>
    <n v="4777"/>
    <n v="14382"/>
    <n v="5"/>
    <n v="15"/>
    <n v="3"/>
    <n v="1"/>
    <n v="80"/>
    <n v="0"/>
    <x v="20"/>
    <n v="1"/>
    <n v="1"/>
    <n v="0"/>
    <n v="0"/>
    <n v="0"/>
  </r>
  <r>
    <x v="1"/>
    <x v="1"/>
    <x v="3"/>
    <s v="Current Employees"/>
    <x v="1"/>
    <x v="2"/>
    <s v="STAFF-1034"/>
    <n v="1034"/>
    <x v="1"/>
    <s v="Healthcare Representative"/>
    <x v="1"/>
    <s v="Yes"/>
    <s v="Y"/>
    <n v="3"/>
    <n v="-2"/>
    <n v="0"/>
    <n v="55"/>
    <n v="0"/>
    <m/>
    <n v="0"/>
    <n v="1"/>
    <n v="135"/>
    <n v="18"/>
    <s v="Master's Degree"/>
    <n v="1"/>
    <n v="3"/>
    <n v="62"/>
    <n v="3"/>
    <n v="2"/>
    <n v="3"/>
    <n v="6385"/>
    <n v="12992"/>
    <n v="3"/>
    <n v="14"/>
    <n v="3"/>
    <n v="4"/>
    <n v="80"/>
    <n v="2"/>
    <x v="6"/>
    <n v="3"/>
    <n v="8"/>
    <n v="7"/>
    <n v="6"/>
    <n v="7"/>
  </r>
  <r>
    <x v="1"/>
    <x v="2"/>
    <x v="0"/>
    <s v="Current Employees"/>
    <x v="1"/>
    <x v="0"/>
    <s v="STAFF-1035"/>
    <n v="1035"/>
    <x v="0"/>
    <s v="Research Director"/>
    <x v="2"/>
    <s v="No"/>
    <s v="Y"/>
    <n v="3"/>
    <n v="-2"/>
    <n v="0"/>
    <n v="41"/>
    <n v="0"/>
    <m/>
    <n v="0"/>
    <n v="1"/>
    <n v="247"/>
    <n v="7"/>
    <s v="High School"/>
    <n v="1"/>
    <n v="2"/>
    <n v="55"/>
    <n v="1"/>
    <n v="5"/>
    <n v="1"/>
    <n v="19973"/>
    <n v="20284"/>
    <n v="1"/>
    <n v="22"/>
    <n v="4"/>
    <n v="2"/>
    <n v="80"/>
    <n v="2"/>
    <x v="24"/>
    <n v="3"/>
    <n v="21"/>
    <n v="16"/>
    <n v="5"/>
    <n v="10"/>
  </r>
  <r>
    <x v="1"/>
    <x v="0"/>
    <x v="0"/>
    <s v="Current Employees"/>
    <x v="0"/>
    <x v="0"/>
    <s v="STAFF-1036"/>
    <n v="1036"/>
    <x v="1"/>
    <s v="Sales Executive"/>
    <x v="0"/>
    <s v="Yes"/>
    <s v="Y"/>
    <n v="1"/>
    <n v="-2"/>
    <n v="0"/>
    <n v="38"/>
    <n v="0"/>
    <m/>
    <n v="0"/>
    <n v="1"/>
    <n v="1035"/>
    <n v="3"/>
    <s v="Master's Degree"/>
    <n v="1"/>
    <n v="2"/>
    <n v="42"/>
    <n v="3"/>
    <n v="2"/>
    <n v="1"/>
    <n v="6861"/>
    <n v="4981"/>
    <n v="8"/>
    <n v="12"/>
    <n v="3"/>
    <n v="3"/>
    <n v="80"/>
    <n v="0"/>
    <x v="16"/>
    <n v="3"/>
    <n v="1"/>
    <n v="0"/>
    <n v="0"/>
    <n v="0"/>
  </r>
  <r>
    <x v="0"/>
    <x v="2"/>
    <x v="2"/>
    <s v="Ex-Employees"/>
    <x v="0"/>
    <x v="2"/>
    <s v="STAFF-1037"/>
    <n v="1037"/>
    <x v="1"/>
    <s v="Sales Executive"/>
    <x v="0"/>
    <s v="No"/>
    <s v="Y"/>
    <n v="6"/>
    <n v="-2"/>
    <n v="0"/>
    <n v="26"/>
    <n v="1"/>
    <n v="1"/>
    <n v="1"/>
    <n v="0"/>
    <n v="265"/>
    <n v="29"/>
    <s v="Associates Degree"/>
    <n v="1"/>
    <n v="2"/>
    <n v="79"/>
    <n v="1"/>
    <n v="2"/>
    <n v="3"/>
    <n v="4969"/>
    <n v="21813"/>
    <n v="8"/>
    <n v="18"/>
    <n v="3"/>
    <n v="4"/>
    <n v="80"/>
    <n v="0"/>
    <x v="2"/>
    <n v="3"/>
    <n v="2"/>
    <n v="2"/>
    <n v="2"/>
    <n v="2"/>
  </r>
  <r>
    <x v="0"/>
    <x v="0"/>
    <x v="1"/>
    <s v="Ex-Employees"/>
    <x v="0"/>
    <x v="3"/>
    <s v="STAFF-1038"/>
    <n v="1038"/>
    <x v="0"/>
    <s v="Manager"/>
    <x v="1"/>
    <s v="No"/>
    <s v="Y"/>
    <n v="3"/>
    <n v="-2"/>
    <n v="0"/>
    <n v="52"/>
    <n v="1"/>
    <n v="1"/>
    <n v="1"/>
    <n v="0"/>
    <n v="266"/>
    <n v="2"/>
    <s v="High School"/>
    <n v="1"/>
    <n v="1"/>
    <n v="57"/>
    <n v="1"/>
    <n v="5"/>
    <n v="2"/>
    <n v="19845"/>
    <n v="25846"/>
    <n v="1"/>
    <n v="15"/>
    <n v="3"/>
    <n v="4"/>
    <n v="80"/>
    <n v="1"/>
    <x v="37"/>
    <n v="3"/>
    <n v="32"/>
    <n v="14"/>
    <n v="6"/>
    <n v="9"/>
  </r>
  <r>
    <x v="1"/>
    <x v="0"/>
    <x v="0"/>
    <s v="Current Employees"/>
    <x v="0"/>
    <x v="2"/>
    <s v="STAFF-1039"/>
    <n v="1039"/>
    <x v="0"/>
    <s v="Sales Executive"/>
    <x v="1"/>
    <s v="Yes"/>
    <s v="Y"/>
    <n v="2"/>
    <n v="-2"/>
    <n v="0"/>
    <n v="44"/>
    <n v="0"/>
    <m/>
    <n v="0"/>
    <n v="1"/>
    <n v="1448"/>
    <n v="28"/>
    <s v="Bachelor's Degree"/>
    <n v="1"/>
    <n v="4"/>
    <n v="53"/>
    <n v="4"/>
    <n v="4"/>
    <n v="4"/>
    <n v="13320"/>
    <n v="11737"/>
    <n v="3"/>
    <n v="18"/>
    <n v="3"/>
    <n v="3"/>
    <n v="80"/>
    <n v="1"/>
    <x v="18"/>
    <n v="3"/>
    <n v="12"/>
    <n v="11"/>
    <n v="11"/>
    <n v="11"/>
  </r>
  <r>
    <x v="1"/>
    <x v="2"/>
    <x v="1"/>
    <s v="Current Employees"/>
    <x v="0"/>
    <x v="0"/>
    <s v="STAFF-1040"/>
    <n v="1040"/>
    <x v="0"/>
    <s v="Sales Executive"/>
    <x v="1"/>
    <s v="No"/>
    <s v="Y"/>
    <n v="3"/>
    <n v="-2"/>
    <n v="0"/>
    <n v="50"/>
    <n v="0"/>
    <m/>
    <n v="0"/>
    <n v="1"/>
    <n v="145"/>
    <n v="1"/>
    <s v="Bachelor's Degree"/>
    <n v="1"/>
    <n v="4"/>
    <n v="95"/>
    <n v="3"/>
    <n v="2"/>
    <n v="1"/>
    <n v="6347"/>
    <n v="24920"/>
    <n v="0"/>
    <n v="12"/>
    <n v="3"/>
    <n v="1"/>
    <n v="80"/>
    <n v="1"/>
    <x v="16"/>
    <n v="3"/>
    <n v="18"/>
    <n v="7"/>
    <n v="0"/>
    <n v="13"/>
  </r>
  <r>
    <x v="0"/>
    <x v="0"/>
    <x v="0"/>
    <s v="Ex-Employees"/>
    <x v="1"/>
    <x v="0"/>
    <s v="STAFF-1042"/>
    <n v="1042"/>
    <x v="0"/>
    <s v="Laboratory Technician"/>
    <x v="0"/>
    <s v="No"/>
    <s v="Y"/>
    <n v="1"/>
    <n v="-2"/>
    <n v="0"/>
    <n v="36"/>
    <n v="1"/>
    <n v="1"/>
    <n v="1"/>
    <n v="0"/>
    <n v="885"/>
    <n v="16"/>
    <s v="Master's Degree"/>
    <n v="1"/>
    <n v="3"/>
    <n v="43"/>
    <n v="4"/>
    <n v="1"/>
    <n v="1"/>
    <n v="2743"/>
    <n v="8269"/>
    <n v="1"/>
    <n v="16"/>
    <n v="3"/>
    <n v="3"/>
    <n v="80"/>
    <n v="0"/>
    <x v="33"/>
    <n v="3"/>
    <n v="17"/>
    <n v="13"/>
    <n v="15"/>
    <n v="14"/>
  </r>
  <r>
    <x v="1"/>
    <x v="1"/>
    <x v="0"/>
    <s v="Current Employees"/>
    <x v="1"/>
    <x v="2"/>
    <s v="STAFF-1043"/>
    <n v="1043"/>
    <x v="0"/>
    <s v="Manufacturing Director"/>
    <x v="0"/>
    <s v="Yes"/>
    <s v="Y"/>
    <n v="2"/>
    <n v="-2"/>
    <n v="0"/>
    <n v="39"/>
    <n v="0"/>
    <m/>
    <n v="0"/>
    <n v="1"/>
    <n v="945"/>
    <n v="22"/>
    <s v="Bachelor's Degree"/>
    <n v="1"/>
    <n v="4"/>
    <n v="82"/>
    <n v="3"/>
    <n v="3"/>
    <n v="3"/>
    <n v="10880"/>
    <n v="5083"/>
    <n v="1"/>
    <n v="13"/>
    <n v="3"/>
    <n v="3"/>
    <n v="80"/>
    <n v="0"/>
    <x v="24"/>
    <n v="3"/>
    <n v="21"/>
    <n v="6"/>
    <n v="2"/>
    <n v="8"/>
  </r>
  <r>
    <x v="1"/>
    <x v="2"/>
    <x v="2"/>
    <s v="Current Employees"/>
    <x v="0"/>
    <x v="0"/>
    <s v="STAFF-1044"/>
    <n v="1044"/>
    <x v="0"/>
    <s v="Sales Representative"/>
    <x v="0"/>
    <s v="No"/>
    <s v="Y"/>
    <n v="2"/>
    <n v="-2"/>
    <n v="0"/>
    <n v="33"/>
    <n v="0"/>
    <m/>
    <n v="0"/>
    <n v="1"/>
    <n v="1038"/>
    <n v="8"/>
    <s v="High School"/>
    <n v="1"/>
    <n v="2"/>
    <n v="88"/>
    <n v="2"/>
    <n v="1"/>
    <n v="1"/>
    <n v="2342"/>
    <n v="21437"/>
    <n v="0"/>
    <n v="19"/>
    <n v="3"/>
    <n v="4"/>
    <n v="80"/>
    <n v="0"/>
    <x v="8"/>
    <n v="2"/>
    <n v="2"/>
    <n v="2"/>
    <n v="2"/>
    <n v="2"/>
  </r>
  <r>
    <x v="1"/>
    <x v="0"/>
    <x v="1"/>
    <s v="Current Employees"/>
    <x v="0"/>
    <x v="0"/>
    <s v="STAFF-1045"/>
    <n v="1045"/>
    <x v="0"/>
    <s v="Manager"/>
    <x v="1"/>
    <s v="No"/>
    <s v="Y"/>
    <n v="4"/>
    <n v="-2"/>
    <n v="0"/>
    <n v="45"/>
    <n v="0"/>
    <m/>
    <n v="0"/>
    <n v="1"/>
    <n v="1234"/>
    <n v="11"/>
    <s v="Associates Degree"/>
    <n v="1"/>
    <n v="4"/>
    <n v="90"/>
    <n v="3"/>
    <n v="4"/>
    <n v="1"/>
    <n v="17650"/>
    <n v="5404"/>
    <n v="3"/>
    <n v="13"/>
    <n v="3"/>
    <n v="2"/>
    <n v="80"/>
    <n v="1"/>
    <x v="12"/>
    <n v="4"/>
    <n v="9"/>
    <n v="3"/>
    <n v="1"/>
    <n v="1"/>
  </r>
  <r>
    <x v="1"/>
    <x v="2"/>
    <x v="2"/>
    <s v="Current Employees"/>
    <x v="1"/>
    <x v="2"/>
    <s v="STAFF-1046"/>
    <n v="1046"/>
    <x v="0"/>
    <s v="Laboratory Technician"/>
    <x v="0"/>
    <s v="No"/>
    <s v="Y"/>
    <n v="2"/>
    <n v="-2"/>
    <n v="0"/>
    <n v="32"/>
    <n v="0"/>
    <m/>
    <n v="0"/>
    <n v="1"/>
    <n v="1109"/>
    <n v="29"/>
    <s v="Master's Degree"/>
    <n v="1"/>
    <n v="4"/>
    <n v="69"/>
    <n v="3"/>
    <n v="1"/>
    <n v="3"/>
    <n v="4025"/>
    <n v="11135"/>
    <n v="9"/>
    <n v="12"/>
    <n v="3"/>
    <n v="2"/>
    <n v="80"/>
    <n v="0"/>
    <x v="1"/>
    <n v="3"/>
    <n v="8"/>
    <n v="7"/>
    <n v="7"/>
    <n v="7"/>
  </r>
  <r>
    <x v="1"/>
    <x v="0"/>
    <x v="2"/>
    <s v="Current Employees"/>
    <x v="0"/>
    <x v="3"/>
    <s v="STAFF-1047"/>
    <n v="1047"/>
    <x v="1"/>
    <s v="Sales Executive"/>
    <x v="2"/>
    <s v="No"/>
    <s v="Y"/>
    <n v="2"/>
    <n v="-2"/>
    <n v="0"/>
    <n v="34"/>
    <n v="0"/>
    <m/>
    <n v="0"/>
    <n v="1"/>
    <n v="216"/>
    <n v="1"/>
    <s v="Master's Degree"/>
    <n v="1"/>
    <n v="2"/>
    <n v="75"/>
    <n v="4"/>
    <n v="2"/>
    <n v="2"/>
    <n v="9725"/>
    <n v="12278"/>
    <n v="0"/>
    <n v="11"/>
    <n v="3"/>
    <n v="4"/>
    <n v="80"/>
    <n v="1"/>
    <x v="28"/>
    <n v="2"/>
    <n v="15"/>
    <n v="1"/>
    <n v="0"/>
    <n v="9"/>
  </r>
  <r>
    <x v="1"/>
    <x v="0"/>
    <x v="3"/>
    <s v="Current Employees"/>
    <x v="0"/>
    <x v="4"/>
    <s v="STAFF-1048"/>
    <n v="1048"/>
    <x v="1"/>
    <s v="Manager"/>
    <x v="1"/>
    <s v="Yes"/>
    <s v="Y"/>
    <n v="1"/>
    <n v="-2"/>
    <n v="0"/>
    <n v="59"/>
    <n v="0"/>
    <m/>
    <n v="0"/>
    <n v="1"/>
    <n v="1089"/>
    <n v="1"/>
    <s v="Associates Degree"/>
    <n v="1"/>
    <n v="4"/>
    <n v="66"/>
    <n v="3"/>
    <n v="3"/>
    <n v="4"/>
    <n v="11904"/>
    <n v="11038"/>
    <n v="3"/>
    <n v="14"/>
    <n v="3"/>
    <n v="3"/>
    <n v="80"/>
    <n v="1"/>
    <x v="19"/>
    <n v="1"/>
    <n v="6"/>
    <n v="4"/>
    <n v="0"/>
    <n v="4"/>
  </r>
  <r>
    <x v="1"/>
    <x v="0"/>
    <x v="1"/>
    <s v="Current Employees"/>
    <x v="2"/>
    <x v="2"/>
    <s v="STAFF-1049"/>
    <n v="1049"/>
    <x v="1"/>
    <s v="Human Resources"/>
    <x v="0"/>
    <s v="No"/>
    <s v="Y"/>
    <n v="3"/>
    <n v="-2"/>
    <n v="0"/>
    <n v="45"/>
    <n v="0"/>
    <m/>
    <n v="0"/>
    <n v="1"/>
    <n v="788"/>
    <n v="24"/>
    <s v="Master's Degree"/>
    <n v="1"/>
    <n v="2"/>
    <n v="36"/>
    <n v="3"/>
    <n v="1"/>
    <n v="3"/>
    <n v="2177"/>
    <n v="8318"/>
    <n v="1"/>
    <n v="16"/>
    <n v="3"/>
    <n v="1"/>
    <n v="80"/>
    <n v="0"/>
    <x v="3"/>
    <n v="3"/>
    <n v="6"/>
    <n v="3"/>
    <n v="0"/>
    <n v="4"/>
  </r>
  <r>
    <x v="1"/>
    <x v="1"/>
    <x v="1"/>
    <s v="Current Employees"/>
    <x v="0"/>
    <x v="3"/>
    <s v="STAFF-1050"/>
    <n v="1050"/>
    <x v="0"/>
    <s v="Sales Executive"/>
    <x v="1"/>
    <s v="No"/>
    <s v="Y"/>
    <n v="2"/>
    <n v="-2"/>
    <n v="0"/>
    <n v="53"/>
    <n v="0"/>
    <m/>
    <n v="0"/>
    <n v="1"/>
    <n v="124"/>
    <n v="2"/>
    <s v="Bachelor's Degree"/>
    <n v="1"/>
    <n v="3"/>
    <n v="38"/>
    <n v="2"/>
    <n v="3"/>
    <n v="2"/>
    <n v="7525"/>
    <n v="23537"/>
    <n v="2"/>
    <n v="12"/>
    <n v="3"/>
    <n v="1"/>
    <n v="80"/>
    <n v="1"/>
    <x v="31"/>
    <n v="3"/>
    <n v="15"/>
    <n v="7"/>
    <n v="6"/>
    <n v="12"/>
  </r>
  <r>
    <x v="0"/>
    <x v="0"/>
    <x v="0"/>
    <s v="Ex-Employees"/>
    <x v="1"/>
    <x v="1"/>
    <s v="STAFF-1052"/>
    <n v="1052"/>
    <x v="1"/>
    <s v="Laboratory Technician"/>
    <x v="2"/>
    <s v="No"/>
    <s v="Y"/>
    <n v="3"/>
    <n v="-2"/>
    <n v="0"/>
    <n v="36"/>
    <n v="1"/>
    <n v="1"/>
    <n v="1"/>
    <n v="0"/>
    <n v="660"/>
    <n v="15"/>
    <s v="Bachelor's Degree"/>
    <n v="1"/>
    <n v="1"/>
    <n v="81"/>
    <n v="3"/>
    <n v="2"/>
    <n v="3"/>
    <n v="4834"/>
    <n v="7858"/>
    <n v="7"/>
    <n v="14"/>
    <n v="3"/>
    <n v="2"/>
    <n v="80"/>
    <n v="1"/>
    <x v="15"/>
    <n v="2"/>
    <n v="1"/>
    <n v="0"/>
    <n v="0"/>
    <n v="0"/>
  </r>
  <r>
    <x v="0"/>
    <x v="1"/>
    <x v="2"/>
    <s v="Ex-Employees"/>
    <x v="1"/>
    <x v="0"/>
    <s v="STAFF-1053"/>
    <n v="1053"/>
    <x v="1"/>
    <s v="Research Scientist"/>
    <x v="1"/>
    <s v="Yes"/>
    <s v="Y"/>
    <n v="2"/>
    <n v="-2"/>
    <n v="0"/>
    <n v="26"/>
    <n v="1"/>
    <n v="1"/>
    <n v="1"/>
    <n v="0"/>
    <n v="342"/>
    <n v="2"/>
    <s v="Bachelor's Degree"/>
    <n v="1"/>
    <n v="1"/>
    <n v="57"/>
    <n v="3"/>
    <n v="1"/>
    <n v="1"/>
    <n v="2042"/>
    <n v="15346"/>
    <n v="6"/>
    <n v="14"/>
    <n v="3"/>
    <n v="2"/>
    <n v="80"/>
    <n v="1"/>
    <x v="3"/>
    <n v="3"/>
    <n v="3"/>
    <n v="2"/>
    <n v="1"/>
    <n v="2"/>
  </r>
  <r>
    <x v="1"/>
    <x v="0"/>
    <x v="2"/>
    <s v="Current Employees"/>
    <x v="0"/>
    <x v="0"/>
    <s v="STAFF-1055"/>
    <n v="1055"/>
    <x v="0"/>
    <s v="Sales Representative"/>
    <x v="1"/>
    <s v="Yes"/>
    <s v="Y"/>
    <n v="2"/>
    <n v="-2"/>
    <n v="0"/>
    <n v="34"/>
    <n v="0"/>
    <m/>
    <n v="0"/>
    <n v="1"/>
    <n v="1333"/>
    <n v="10"/>
    <s v="Master's Degree"/>
    <n v="1"/>
    <n v="3"/>
    <n v="87"/>
    <n v="3"/>
    <n v="1"/>
    <n v="1"/>
    <n v="2220"/>
    <n v="18410"/>
    <n v="1"/>
    <n v="19"/>
    <n v="3"/>
    <n v="4"/>
    <n v="80"/>
    <n v="1"/>
    <x v="5"/>
    <n v="3"/>
    <n v="1"/>
    <n v="1"/>
    <n v="0"/>
    <n v="0"/>
  </r>
  <r>
    <x v="1"/>
    <x v="0"/>
    <x v="2"/>
    <s v="Current Employees"/>
    <x v="0"/>
    <x v="2"/>
    <s v="STAFF-1056"/>
    <n v="1056"/>
    <x v="1"/>
    <s v="Sales Representative"/>
    <x v="1"/>
    <s v="No"/>
    <s v="Y"/>
    <n v="5"/>
    <n v="-2"/>
    <n v="0"/>
    <n v="28"/>
    <n v="0"/>
    <m/>
    <n v="0"/>
    <n v="1"/>
    <n v="1144"/>
    <n v="10"/>
    <s v="High School"/>
    <n v="1"/>
    <n v="4"/>
    <n v="74"/>
    <n v="3"/>
    <n v="1"/>
    <n v="3"/>
    <n v="1052"/>
    <n v="23384"/>
    <n v="1"/>
    <n v="22"/>
    <n v="4"/>
    <n v="2"/>
    <n v="80"/>
    <n v="0"/>
    <x v="5"/>
    <n v="3"/>
    <n v="1"/>
    <n v="0"/>
    <n v="0"/>
    <n v="0"/>
  </r>
  <r>
    <x v="1"/>
    <x v="1"/>
    <x v="0"/>
    <s v="Current Employees"/>
    <x v="1"/>
    <x v="1"/>
    <s v="STAFF-1060"/>
    <n v="1060"/>
    <x v="1"/>
    <s v="Research Scientist"/>
    <x v="1"/>
    <s v="No"/>
    <s v="Y"/>
    <n v="2"/>
    <n v="-2"/>
    <n v="0"/>
    <n v="38"/>
    <n v="0"/>
    <m/>
    <n v="0"/>
    <n v="1"/>
    <n v="1186"/>
    <n v="3"/>
    <s v="Master's Degree"/>
    <n v="1"/>
    <n v="3"/>
    <n v="44"/>
    <n v="3"/>
    <n v="1"/>
    <n v="3"/>
    <n v="2821"/>
    <n v="2997"/>
    <n v="3"/>
    <n v="16"/>
    <n v="3"/>
    <n v="1"/>
    <n v="80"/>
    <n v="1"/>
    <x v="0"/>
    <n v="3"/>
    <n v="2"/>
    <n v="2"/>
    <n v="2"/>
    <n v="2"/>
  </r>
  <r>
    <x v="1"/>
    <x v="0"/>
    <x v="1"/>
    <s v="Current Employees"/>
    <x v="1"/>
    <x v="2"/>
    <s v="STAFF-1061"/>
    <n v="1061"/>
    <x v="1"/>
    <s v="Research Director"/>
    <x v="1"/>
    <s v="Yes"/>
    <s v="Y"/>
    <n v="2"/>
    <n v="-2"/>
    <n v="0"/>
    <n v="50"/>
    <n v="0"/>
    <m/>
    <n v="0"/>
    <n v="1"/>
    <n v="1464"/>
    <n v="2"/>
    <s v="Master's Degree"/>
    <n v="1"/>
    <n v="2"/>
    <n v="62"/>
    <n v="3"/>
    <n v="5"/>
    <n v="3"/>
    <n v="19237"/>
    <n v="12853"/>
    <n v="2"/>
    <n v="11"/>
    <n v="3"/>
    <n v="4"/>
    <n v="80"/>
    <n v="1"/>
    <x v="22"/>
    <n v="2"/>
    <n v="8"/>
    <n v="1"/>
    <n v="7"/>
    <n v="7"/>
  </r>
  <r>
    <x v="1"/>
    <x v="0"/>
    <x v="0"/>
    <s v="Current Employees"/>
    <x v="1"/>
    <x v="1"/>
    <s v="STAFF-1062"/>
    <n v="1062"/>
    <x v="0"/>
    <s v="Healthcare Representative"/>
    <x v="0"/>
    <s v="No"/>
    <s v="Y"/>
    <n v="3"/>
    <n v="-2"/>
    <n v="0"/>
    <n v="37"/>
    <n v="0"/>
    <m/>
    <n v="0"/>
    <n v="1"/>
    <n v="124"/>
    <n v="3"/>
    <s v="Bachelor's Degree"/>
    <n v="1"/>
    <n v="4"/>
    <n v="35"/>
    <n v="3"/>
    <n v="2"/>
    <n v="3"/>
    <n v="4107"/>
    <n v="13848"/>
    <n v="3"/>
    <n v="15"/>
    <n v="3"/>
    <n v="1"/>
    <n v="80"/>
    <n v="0"/>
    <x v="0"/>
    <n v="2"/>
    <n v="4"/>
    <n v="3"/>
    <n v="0"/>
    <n v="1"/>
  </r>
  <r>
    <x v="1"/>
    <x v="0"/>
    <x v="0"/>
    <s v="Current Employees"/>
    <x v="0"/>
    <x v="3"/>
    <s v="STAFF-1066"/>
    <n v="1066"/>
    <x v="1"/>
    <s v="Sales Executive"/>
    <x v="1"/>
    <s v="No"/>
    <s v="Y"/>
    <n v="3"/>
    <n v="-2"/>
    <n v="0"/>
    <n v="40"/>
    <n v="0"/>
    <m/>
    <n v="0"/>
    <n v="1"/>
    <n v="300"/>
    <n v="26"/>
    <s v="Bachelor's Degree"/>
    <n v="1"/>
    <n v="3"/>
    <n v="74"/>
    <n v="3"/>
    <n v="2"/>
    <n v="2"/>
    <n v="8396"/>
    <n v="22217"/>
    <n v="1"/>
    <n v="14"/>
    <n v="3"/>
    <n v="2"/>
    <n v="80"/>
    <n v="1"/>
    <x v="0"/>
    <n v="2"/>
    <n v="7"/>
    <n v="7"/>
    <n v="7"/>
    <n v="5"/>
  </r>
  <r>
    <x v="1"/>
    <x v="1"/>
    <x v="2"/>
    <s v="Current Employees"/>
    <x v="1"/>
    <x v="2"/>
    <s v="STAFF-1068"/>
    <n v="1068"/>
    <x v="0"/>
    <s v="Research Scientist"/>
    <x v="2"/>
    <s v="No"/>
    <s v="Y"/>
    <n v="5"/>
    <n v="-2"/>
    <n v="0"/>
    <n v="26"/>
    <n v="0"/>
    <m/>
    <n v="0"/>
    <n v="1"/>
    <n v="921"/>
    <n v="1"/>
    <s v="High School"/>
    <n v="1"/>
    <n v="1"/>
    <n v="66"/>
    <n v="2"/>
    <n v="1"/>
    <n v="3"/>
    <n v="2007"/>
    <n v="25265"/>
    <n v="1"/>
    <n v="13"/>
    <n v="3"/>
    <n v="3"/>
    <n v="80"/>
    <n v="2"/>
    <x v="7"/>
    <n v="3"/>
    <n v="5"/>
    <n v="3"/>
    <n v="1"/>
    <n v="3"/>
  </r>
  <r>
    <x v="1"/>
    <x v="0"/>
    <x v="1"/>
    <s v="Current Employees"/>
    <x v="1"/>
    <x v="2"/>
    <s v="STAFF-1069"/>
    <n v="1069"/>
    <x v="1"/>
    <s v="Research Director"/>
    <x v="2"/>
    <s v="No"/>
    <s v="Y"/>
    <n v="0"/>
    <n v="-2"/>
    <n v="0"/>
    <n v="46"/>
    <n v="0"/>
    <m/>
    <n v="0"/>
    <n v="1"/>
    <n v="430"/>
    <n v="1"/>
    <s v="Master's Degree"/>
    <n v="1"/>
    <n v="4"/>
    <n v="40"/>
    <n v="3"/>
    <n v="5"/>
    <n v="4"/>
    <n v="19627"/>
    <n v="21445"/>
    <n v="9"/>
    <n v="17"/>
    <n v="3"/>
    <n v="4"/>
    <n v="80"/>
    <n v="2"/>
    <x v="18"/>
    <n v="3"/>
    <n v="2"/>
    <n v="2"/>
    <n v="2"/>
    <n v="2"/>
  </r>
  <r>
    <x v="1"/>
    <x v="0"/>
    <x v="1"/>
    <s v="Current Employees"/>
    <x v="0"/>
    <x v="0"/>
    <s v="STAFF-1070"/>
    <n v="1070"/>
    <x v="0"/>
    <s v="Sales Executive"/>
    <x v="1"/>
    <s v="No"/>
    <s v="Y"/>
    <n v="4"/>
    <n v="-2"/>
    <n v="0"/>
    <n v="54"/>
    <n v="0"/>
    <m/>
    <n v="0"/>
    <n v="1"/>
    <n v="1082"/>
    <n v="2"/>
    <s v="Master's Degree"/>
    <n v="1"/>
    <n v="3"/>
    <n v="41"/>
    <n v="2"/>
    <n v="3"/>
    <n v="1"/>
    <n v="10686"/>
    <n v="8392"/>
    <n v="6"/>
    <n v="11"/>
    <n v="3"/>
    <n v="2"/>
    <n v="80"/>
    <n v="1"/>
    <x v="10"/>
    <n v="3"/>
    <n v="9"/>
    <n v="4"/>
    <n v="7"/>
    <n v="0"/>
  </r>
  <r>
    <x v="1"/>
    <x v="1"/>
    <x v="3"/>
    <s v="Current Employees"/>
    <x v="1"/>
    <x v="2"/>
    <s v="STAFF-1071"/>
    <n v="1071"/>
    <x v="0"/>
    <s v="Research Scientist"/>
    <x v="1"/>
    <s v="No"/>
    <s v="Y"/>
    <n v="4"/>
    <n v="-2"/>
    <n v="0"/>
    <n v="56"/>
    <n v="0"/>
    <m/>
    <n v="0"/>
    <n v="1"/>
    <n v="1240"/>
    <n v="9"/>
    <s v="Bachelor's Degree"/>
    <n v="1"/>
    <n v="1"/>
    <n v="63"/>
    <n v="3"/>
    <n v="1"/>
    <n v="3"/>
    <n v="2942"/>
    <n v="12154"/>
    <n v="2"/>
    <n v="19"/>
    <n v="3"/>
    <n v="2"/>
    <n v="80"/>
    <n v="1"/>
    <x v="33"/>
    <n v="3"/>
    <n v="5"/>
    <n v="4"/>
    <n v="0"/>
    <n v="3"/>
  </r>
  <r>
    <x v="1"/>
    <x v="0"/>
    <x v="0"/>
    <s v="Current Employees"/>
    <x v="1"/>
    <x v="2"/>
    <s v="STAFF-1073"/>
    <n v="1073"/>
    <x v="0"/>
    <s v="Manufacturing Director"/>
    <x v="0"/>
    <s v="No"/>
    <s v="Y"/>
    <n v="2"/>
    <n v="-2"/>
    <n v="0"/>
    <n v="36"/>
    <n v="0"/>
    <m/>
    <n v="0"/>
    <n v="1"/>
    <n v="796"/>
    <n v="12"/>
    <s v="Doctoral Degree"/>
    <n v="1"/>
    <n v="4"/>
    <n v="51"/>
    <n v="2"/>
    <n v="3"/>
    <n v="4"/>
    <n v="8858"/>
    <n v="15669"/>
    <n v="0"/>
    <n v="11"/>
    <n v="3"/>
    <n v="2"/>
    <n v="80"/>
    <n v="0"/>
    <x v="20"/>
    <n v="2"/>
    <n v="14"/>
    <n v="8"/>
    <n v="7"/>
    <n v="8"/>
  </r>
  <r>
    <x v="1"/>
    <x v="2"/>
    <x v="3"/>
    <s v="Current Employees"/>
    <x v="1"/>
    <x v="2"/>
    <s v="STAFF-1074"/>
    <n v="1074"/>
    <x v="1"/>
    <s v="Manager"/>
    <x v="0"/>
    <s v="No"/>
    <s v="Y"/>
    <n v="3"/>
    <n v="-2"/>
    <n v="0"/>
    <n v="55"/>
    <n v="0"/>
    <m/>
    <n v="0"/>
    <n v="1"/>
    <n v="444"/>
    <n v="2"/>
    <s v="High School"/>
    <n v="1"/>
    <n v="3"/>
    <n v="40"/>
    <n v="2"/>
    <n v="4"/>
    <n v="3"/>
    <n v="16756"/>
    <n v="17323"/>
    <n v="7"/>
    <n v="15"/>
    <n v="3"/>
    <n v="2"/>
    <n v="80"/>
    <n v="0"/>
    <x v="9"/>
    <n v="4"/>
    <n v="9"/>
    <n v="7"/>
    <n v="6"/>
    <n v="2"/>
  </r>
  <r>
    <x v="1"/>
    <x v="0"/>
    <x v="0"/>
    <s v="Current Employees"/>
    <x v="0"/>
    <x v="2"/>
    <s v="STAFF-1076"/>
    <n v="1076"/>
    <x v="1"/>
    <s v="Sales Executive"/>
    <x v="2"/>
    <s v="No"/>
    <s v="Y"/>
    <n v="5"/>
    <n v="-2"/>
    <n v="0"/>
    <n v="43"/>
    <n v="0"/>
    <m/>
    <n v="0"/>
    <n v="1"/>
    <n v="415"/>
    <n v="25"/>
    <s v="Bachelor's Degree"/>
    <n v="1"/>
    <n v="3"/>
    <n v="79"/>
    <n v="2"/>
    <n v="3"/>
    <n v="4"/>
    <n v="10798"/>
    <n v="5268"/>
    <n v="5"/>
    <n v="13"/>
    <n v="3"/>
    <n v="3"/>
    <n v="80"/>
    <n v="1"/>
    <x v="33"/>
    <n v="3"/>
    <n v="1"/>
    <n v="0"/>
    <n v="0"/>
    <n v="0"/>
  </r>
  <r>
    <x v="0"/>
    <x v="1"/>
    <x v="4"/>
    <s v="Ex-Employees"/>
    <x v="0"/>
    <x v="3"/>
    <s v="STAFF-1077"/>
    <n v="1077"/>
    <x v="0"/>
    <s v="Sales Representative"/>
    <x v="0"/>
    <s v="Yes"/>
    <s v="Y"/>
    <n v="3"/>
    <n v="-2"/>
    <n v="0"/>
    <n v="20"/>
    <n v="1"/>
    <n v="1"/>
    <n v="1"/>
    <n v="0"/>
    <n v="769"/>
    <n v="9"/>
    <s v="Bachelor's Degree"/>
    <n v="1"/>
    <n v="4"/>
    <n v="54"/>
    <n v="3"/>
    <n v="1"/>
    <n v="2"/>
    <n v="2323"/>
    <n v="17205"/>
    <n v="1"/>
    <n v="14"/>
    <n v="3"/>
    <n v="2"/>
    <n v="80"/>
    <n v="0"/>
    <x v="17"/>
    <n v="3"/>
    <n v="2"/>
    <n v="2"/>
    <n v="0"/>
    <n v="2"/>
  </r>
  <r>
    <x v="0"/>
    <x v="0"/>
    <x v="4"/>
    <s v="Ex-Employees"/>
    <x v="1"/>
    <x v="0"/>
    <s v="STAFF-1079"/>
    <n v="1079"/>
    <x v="0"/>
    <s v="Laboratory Technician"/>
    <x v="0"/>
    <s v="No"/>
    <s v="Y"/>
    <n v="6"/>
    <n v="-2"/>
    <n v="0"/>
    <n v="21"/>
    <n v="1"/>
    <n v="1"/>
    <n v="1"/>
    <n v="0"/>
    <n v="1334"/>
    <n v="10"/>
    <s v="Bachelor's Degree"/>
    <n v="1"/>
    <n v="3"/>
    <n v="36"/>
    <n v="2"/>
    <n v="1"/>
    <n v="1"/>
    <n v="1416"/>
    <n v="17258"/>
    <n v="1"/>
    <n v="13"/>
    <n v="3"/>
    <n v="1"/>
    <n v="80"/>
    <n v="0"/>
    <x v="5"/>
    <n v="2"/>
    <n v="1"/>
    <n v="0"/>
    <n v="1"/>
    <n v="0"/>
  </r>
  <r>
    <x v="1"/>
    <x v="0"/>
    <x v="1"/>
    <s v="Current Employees"/>
    <x v="1"/>
    <x v="0"/>
    <s v="STAFF-1080"/>
    <n v="1080"/>
    <x v="0"/>
    <s v="Research Scientist"/>
    <x v="2"/>
    <s v="Yes"/>
    <s v="Y"/>
    <n v="2"/>
    <n v="-2"/>
    <n v="0"/>
    <n v="46"/>
    <n v="0"/>
    <m/>
    <n v="0"/>
    <n v="1"/>
    <n v="1003"/>
    <n v="8"/>
    <s v="Master's Degree"/>
    <n v="1"/>
    <n v="4"/>
    <n v="74"/>
    <n v="2"/>
    <n v="2"/>
    <n v="1"/>
    <n v="4615"/>
    <n v="21029"/>
    <n v="8"/>
    <n v="23"/>
    <n v="4"/>
    <n v="1"/>
    <n v="80"/>
    <n v="3"/>
    <x v="16"/>
    <n v="3"/>
    <n v="16"/>
    <n v="13"/>
    <n v="1"/>
    <n v="7"/>
  </r>
  <r>
    <x v="0"/>
    <x v="0"/>
    <x v="1"/>
    <s v="Ex-Employees"/>
    <x v="1"/>
    <x v="0"/>
    <s v="STAFF-1081"/>
    <n v="1081"/>
    <x v="1"/>
    <s v="Research Scientist"/>
    <x v="1"/>
    <s v="Yes"/>
    <s v="Y"/>
    <n v="2"/>
    <n v="-2"/>
    <n v="0"/>
    <n v="51"/>
    <n v="1"/>
    <n v="1"/>
    <n v="1"/>
    <n v="0"/>
    <n v="1323"/>
    <n v="4"/>
    <s v="Master's Degree"/>
    <n v="1"/>
    <n v="1"/>
    <n v="34"/>
    <n v="3"/>
    <n v="1"/>
    <n v="1"/>
    <n v="2461"/>
    <n v="10332"/>
    <n v="9"/>
    <n v="12"/>
    <n v="3"/>
    <n v="3"/>
    <n v="80"/>
    <n v="3"/>
    <x v="33"/>
    <n v="4"/>
    <n v="10"/>
    <n v="0"/>
    <n v="2"/>
    <n v="7"/>
  </r>
  <r>
    <x v="0"/>
    <x v="2"/>
    <x v="2"/>
    <s v="Ex-Employees"/>
    <x v="1"/>
    <x v="4"/>
    <s v="STAFF-1082"/>
    <n v="1082"/>
    <x v="1"/>
    <s v="Healthcare Representative"/>
    <x v="0"/>
    <s v="No"/>
    <s v="Y"/>
    <n v="2"/>
    <n v="-2"/>
    <n v="0"/>
    <n v="28"/>
    <n v="1"/>
    <n v="1"/>
    <n v="1"/>
    <n v="0"/>
    <n v="1366"/>
    <n v="24"/>
    <s v="Associates Degree"/>
    <n v="1"/>
    <n v="4"/>
    <n v="72"/>
    <n v="2"/>
    <n v="3"/>
    <n v="4"/>
    <n v="8722"/>
    <n v="12355"/>
    <n v="1"/>
    <n v="12"/>
    <n v="3"/>
    <n v="1"/>
    <n v="80"/>
    <n v="0"/>
    <x v="1"/>
    <n v="2"/>
    <n v="10"/>
    <n v="7"/>
    <n v="1"/>
    <n v="9"/>
  </r>
  <r>
    <x v="1"/>
    <x v="0"/>
    <x v="2"/>
    <s v="Current Employees"/>
    <x v="1"/>
    <x v="2"/>
    <s v="STAFF-1083"/>
    <n v="1083"/>
    <x v="1"/>
    <s v="Laboratory Technician"/>
    <x v="1"/>
    <s v="No"/>
    <s v="Y"/>
    <n v="2"/>
    <n v="-2"/>
    <n v="0"/>
    <n v="26"/>
    <n v="0"/>
    <m/>
    <n v="0"/>
    <n v="1"/>
    <n v="192"/>
    <n v="1"/>
    <s v="Associates Degree"/>
    <n v="1"/>
    <n v="1"/>
    <n v="59"/>
    <n v="2"/>
    <n v="1"/>
    <n v="3"/>
    <n v="3955"/>
    <n v="11141"/>
    <n v="1"/>
    <n v="16"/>
    <n v="3"/>
    <n v="1"/>
    <n v="80"/>
    <n v="2"/>
    <x v="3"/>
    <n v="3"/>
    <n v="5"/>
    <n v="3"/>
    <n v="1"/>
    <n v="3"/>
  </r>
  <r>
    <x v="1"/>
    <x v="0"/>
    <x v="2"/>
    <s v="Current Employees"/>
    <x v="1"/>
    <x v="1"/>
    <s v="STAFF-1084"/>
    <n v="1084"/>
    <x v="1"/>
    <s v="Manufacturing Director"/>
    <x v="1"/>
    <s v="No"/>
    <s v="Y"/>
    <n v="1"/>
    <n v="-2"/>
    <n v="0"/>
    <n v="30"/>
    <n v="0"/>
    <m/>
    <n v="0"/>
    <n v="1"/>
    <n v="1176"/>
    <n v="20"/>
    <s v="Bachelor's Degree"/>
    <n v="1"/>
    <n v="3"/>
    <n v="85"/>
    <n v="3"/>
    <n v="2"/>
    <n v="3"/>
    <n v="9957"/>
    <n v="9096"/>
    <n v="0"/>
    <n v="15"/>
    <n v="3"/>
    <n v="3"/>
    <n v="80"/>
    <n v="1"/>
    <x v="2"/>
    <n v="2"/>
    <n v="6"/>
    <n v="2"/>
    <n v="0"/>
    <n v="2"/>
  </r>
  <r>
    <x v="1"/>
    <x v="0"/>
    <x v="0"/>
    <s v="Current Employees"/>
    <x v="1"/>
    <x v="4"/>
    <s v="STAFF-1085"/>
    <n v="1085"/>
    <x v="0"/>
    <s v="Research Scientist"/>
    <x v="1"/>
    <s v="No"/>
    <s v="Y"/>
    <n v="3"/>
    <n v="-2"/>
    <n v="0"/>
    <n v="41"/>
    <n v="0"/>
    <m/>
    <n v="0"/>
    <n v="1"/>
    <n v="509"/>
    <n v="7"/>
    <s v="Associates Degree"/>
    <n v="1"/>
    <n v="4"/>
    <n v="43"/>
    <n v="4"/>
    <n v="1"/>
    <n v="4"/>
    <n v="3376"/>
    <n v="18863"/>
    <n v="1"/>
    <n v="13"/>
    <n v="3"/>
    <n v="3"/>
    <n v="80"/>
    <n v="0"/>
    <x v="1"/>
    <n v="3"/>
    <n v="10"/>
    <n v="6"/>
    <n v="0"/>
    <n v="8"/>
  </r>
  <r>
    <x v="1"/>
    <x v="0"/>
    <x v="0"/>
    <s v="Current Employees"/>
    <x v="1"/>
    <x v="0"/>
    <s v="STAFF-1088"/>
    <n v="1088"/>
    <x v="0"/>
    <s v="Healthcare Representative"/>
    <x v="1"/>
    <s v="No"/>
    <s v="Y"/>
    <n v="4"/>
    <n v="-2"/>
    <n v="0"/>
    <n v="38"/>
    <n v="0"/>
    <m/>
    <n v="0"/>
    <n v="1"/>
    <n v="330"/>
    <n v="17"/>
    <s v="High School"/>
    <n v="1"/>
    <n v="3"/>
    <n v="65"/>
    <n v="2"/>
    <n v="3"/>
    <n v="1"/>
    <n v="8823"/>
    <n v="24608"/>
    <n v="0"/>
    <n v="18"/>
    <n v="3"/>
    <n v="1"/>
    <n v="80"/>
    <n v="1"/>
    <x v="26"/>
    <n v="2"/>
    <n v="19"/>
    <n v="9"/>
    <n v="1"/>
    <n v="9"/>
  </r>
  <r>
    <x v="1"/>
    <x v="0"/>
    <x v="0"/>
    <s v="Current Employees"/>
    <x v="1"/>
    <x v="4"/>
    <s v="STAFF-1092"/>
    <n v="1092"/>
    <x v="1"/>
    <s v="Healthcare Representative"/>
    <x v="1"/>
    <s v="No"/>
    <s v="Y"/>
    <n v="6"/>
    <n v="-2"/>
    <n v="0"/>
    <n v="40"/>
    <n v="0"/>
    <m/>
    <n v="0"/>
    <n v="1"/>
    <n v="1492"/>
    <n v="20"/>
    <s v="Master's Degree"/>
    <n v="1"/>
    <n v="4"/>
    <n v="61"/>
    <n v="3"/>
    <n v="3"/>
    <n v="4"/>
    <n v="10322"/>
    <n v="26542"/>
    <n v="4"/>
    <n v="20"/>
    <n v="4"/>
    <n v="4"/>
    <n v="80"/>
    <n v="1"/>
    <x v="19"/>
    <n v="3"/>
    <n v="11"/>
    <n v="10"/>
    <n v="11"/>
    <n v="1"/>
  </r>
  <r>
    <x v="1"/>
    <x v="2"/>
    <x v="2"/>
    <s v="Current Employees"/>
    <x v="1"/>
    <x v="0"/>
    <s v="STAFF-1094"/>
    <n v="1094"/>
    <x v="1"/>
    <s v="Laboratory Technician"/>
    <x v="1"/>
    <s v="No"/>
    <s v="Y"/>
    <n v="4"/>
    <n v="-2"/>
    <n v="0"/>
    <n v="27"/>
    <n v="0"/>
    <m/>
    <n v="0"/>
    <n v="1"/>
    <n v="1277"/>
    <n v="8"/>
    <s v="Doctoral Degree"/>
    <n v="1"/>
    <n v="1"/>
    <n v="87"/>
    <n v="1"/>
    <n v="1"/>
    <n v="1"/>
    <n v="4621"/>
    <n v="5869"/>
    <n v="1"/>
    <n v="19"/>
    <n v="3"/>
    <n v="4"/>
    <n v="80"/>
    <n v="3"/>
    <x v="8"/>
    <n v="3"/>
    <n v="3"/>
    <n v="2"/>
    <n v="1"/>
    <n v="2"/>
  </r>
  <r>
    <x v="1"/>
    <x v="1"/>
    <x v="3"/>
    <s v="Current Employees"/>
    <x v="1"/>
    <x v="0"/>
    <s v="STAFF-1096"/>
    <n v="1096"/>
    <x v="1"/>
    <s v="Manufacturing Director"/>
    <x v="1"/>
    <s v="No"/>
    <s v="Y"/>
    <n v="4"/>
    <n v="-2"/>
    <n v="0"/>
    <n v="55"/>
    <n v="0"/>
    <m/>
    <n v="0"/>
    <n v="1"/>
    <n v="1091"/>
    <n v="2"/>
    <s v="High School"/>
    <n v="1"/>
    <n v="4"/>
    <n v="65"/>
    <n v="3"/>
    <n v="3"/>
    <n v="1"/>
    <n v="10976"/>
    <n v="15813"/>
    <n v="3"/>
    <n v="18"/>
    <n v="3"/>
    <n v="2"/>
    <n v="80"/>
    <n v="1"/>
    <x v="18"/>
    <n v="3"/>
    <n v="3"/>
    <n v="2"/>
    <n v="1"/>
    <n v="2"/>
  </r>
  <r>
    <x v="1"/>
    <x v="0"/>
    <x v="2"/>
    <s v="Current Employees"/>
    <x v="1"/>
    <x v="1"/>
    <s v="STAFF-1097"/>
    <n v="1097"/>
    <x v="0"/>
    <s v="Research Scientist"/>
    <x v="0"/>
    <s v="No"/>
    <s v="Y"/>
    <n v="4"/>
    <n v="-2"/>
    <n v="0"/>
    <n v="28"/>
    <n v="0"/>
    <m/>
    <n v="0"/>
    <n v="1"/>
    <n v="857"/>
    <n v="10"/>
    <s v="Bachelor's Degree"/>
    <n v="1"/>
    <n v="3"/>
    <n v="59"/>
    <n v="3"/>
    <n v="2"/>
    <n v="3"/>
    <n v="3660"/>
    <n v="7909"/>
    <n v="3"/>
    <n v="13"/>
    <n v="3"/>
    <n v="4"/>
    <n v="80"/>
    <n v="0"/>
    <x v="1"/>
    <n v="4"/>
    <n v="8"/>
    <n v="7"/>
    <n v="1"/>
    <n v="7"/>
  </r>
  <r>
    <x v="0"/>
    <x v="0"/>
    <x v="0"/>
    <s v="Ex-Employees"/>
    <x v="2"/>
    <x v="2"/>
    <s v="STAFF-1098"/>
    <n v="1098"/>
    <x v="1"/>
    <s v="Human Resources"/>
    <x v="1"/>
    <s v="No"/>
    <s v="Y"/>
    <n v="1"/>
    <n v="-2"/>
    <n v="0"/>
    <n v="44"/>
    <n v="1"/>
    <n v="1"/>
    <n v="1"/>
    <n v="0"/>
    <n v="1376"/>
    <n v="1"/>
    <s v="Associates Degree"/>
    <n v="1"/>
    <n v="2"/>
    <n v="91"/>
    <n v="2"/>
    <n v="3"/>
    <n v="3"/>
    <n v="10482"/>
    <n v="2326"/>
    <n v="9"/>
    <n v="14"/>
    <n v="3"/>
    <n v="4"/>
    <n v="80"/>
    <n v="1"/>
    <x v="13"/>
    <n v="3"/>
    <n v="20"/>
    <n v="6"/>
    <n v="3"/>
    <n v="6"/>
  </r>
  <r>
    <x v="1"/>
    <x v="0"/>
    <x v="2"/>
    <s v="Current Employees"/>
    <x v="1"/>
    <x v="0"/>
    <s v="STAFF-1099"/>
    <n v="1099"/>
    <x v="1"/>
    <s v="Healthcare Representative"/>
    <x v="2"/>
    <s v="No"/>
    <s v="Y"/>
    <n v="2"/>
    <n v="-2"/>
    <n v="0"/>
    <n v="33"/>
    <n v="0"/>
    <m/>
    <n v="0"/>
    <n v="1"/>
    <n v="654"/>
    <n v="5"/>
    <s v="Bachelor's Degree"/>
    <n v="1"/>
    <n v="4"/>
    <n v="34"/>
    <n v="2"/>
    <n v="3"/>
    <n v="1"/>
    <n v="7119"/>
    <n v="21214"/>
    <n v="4"/>
    <n v="15"/>
    <n v="3"/>
    <n v="3"/>
    <n v="80"/>
    <n v="1"/>
    <x v="15"/>
    <n v="3"/>
    <n v="3"/>
    <n v="2"/>
    <n v="1"/>
    <n v="2"/>
  </r>
  <r>
    <x v="0"/>
    <x v="0"/>
    <x v="0"/>
    <s v="Ex-Employees"/>
    <x v="0"/>
    <x v="4"/>
    <s v="STAFF-1100"/>
    <n v="1100"/>
    <x v="1"/>
    <s v="Sales Executive"/>
    <x v="0"/>
    <s v="Yes"/>
    <s v="Y"/>
    <n v="2"/>
    <n v="-2"/>
    <n v="0"/>
    <n v="35"/>
    <n v="1"/>
    <n v="1"/>
    <n v="1"/>
    <n v="0"/>
    <n v="1204"/>
    <n v="4"/>
    <s v="Bachelor's Degree"/>
    <n v="1"/>
    <n v="4"/>
    <n v="86"/>
    <n v="3"/>
    <n v="3"/>
    <n v="4"/>
    <n v="9582"/>
    <n v="10333"/>
    <n v="0"/>
    <n v="22"/>
    <n v="4"/>
    <n v="1"/>
    <n v="80"/>
    <n v="0"/>
    <x v="15"/>
    <n v="3"/>
    <n v="8"/>
    <n v="7"/>
    <n v="4"/>
    <n v="7"/>
  </r>
  <r>
    <x v="0"/>
    <x v="1"/>
    <x v="2"/>
    <s v="Ex-Employees"/>
    <x v="1"/>
    <x v="2"/>
    <s v="STAFF-1101"/>
    <n v="1101"/>
    <x v="0"/>
    <s v="Research Scientist"/>
    <x v="0"/>
    <s v="No"/>
    <s v="Y"/>
    <n v="4"/>
    <n v="-2"/>
    <n v="0"/>
    <n v="33"/>
    <n v="1"/>
    <n v="1"/>
    <n v="1"/>
    <n v="0"/>
    <n v="827"/>
    <n v="29"/>
    <s v="Master's Degree"/>
    <n v="1"/>
    <n v="1"/>
    <n v="54"/>
    <n v="2"/>
    <n v="2"/>
    <n v="3"/>
    <n v="4508"/>
    <n v="3129"/>
    <n v="1"/>
    <n v="22"/>
    <n v="4"/>
    <n v="2"/>
    <n v="80"/>
    <n v="0"/>
    <x v="19"/>
    <n v="3"/>
    <n v="13"/>
    <n v="7"/>
    <n v="3"/>
    <n v="8"/>
  </r>
  <r>
    <x v="1"/>
    <x v="0"/>
    <x v="2"/>
    <s v="Current Employees"/>
    <x v="1"/>
    <x v="0"/>
    <s v="STAFF-1102"/>
    <n v="1102"/>
    <x v="1"/>
    <s v="Laboratory Technician"/>
    <x v="2"/>
    <s v="No"/>
    <s v="Y"/>
    <n v="5"/>
    <n v="-2"/>
    <n v="0"/>
    <n v="28"/>
    <n v="0"/>
    <m/>
    <n v="0"/>
    <n v="1"/>
    <n v="895"/>
    <n v="15"/>
    <s v="Associates Degree"/>
    <n v="1"/>
    <n v="1"/>
    <n v="50"/>
    <n v="3"/>
    <n v="1"/>
    <n v="1"/>
    <n v="2207"/>
    <n v="22482"/>
    <n v="1"/>
    <n v="16"/>
    <n v="3"/>
    <n v="4"/>
    <n v="80"/>
    <n v="1"/>
    <x v="21"/>
    <n v="2"/>
    <n v="4"/>
    <n v="2"/>
    <n v="2"/>
    <n v="2"/>
  </r>
  <r>
    <x v="1"/>
    <x v="1"/>
    <x v="2"/>
    <s v="Current Employees"/>
    <x v="1"/>
    <x v="0"/>
    <s v="STAFF-1103"/>
    <n v="1103"/>
    <x v="1"/>
    <s v="Healthcare Representative"/>
    <x v="0"/>
    <s v="No"/>
    <s v="Y"/>
    <n v="1"/>
    <n v="-2"/>
    <n v="0"/>
    <n v="34"/>
    <n v="0"/>
    <m/>
    <n v="0"/>
    <n v="1"/>
    <n v="618"/>
    <n v="3"/>
    <s v="High School"/>
    <n v="1"/>
    <n v="1"/>
    <n v="45"/>
    <n v="3"/>
    <n v="2"/>
    <n v="1"/>
    <n v="7756"/>
    <n v="22266"/>
    <n v="0"/>
    <n v="17"/>
    <n v="3"/>
    <n v="3"/>
    <n v="80"/>
    <n v="0"/>
    <x v="2"/>
    <n v="2"/>
    <n v="6"/>
    <n v="2"/>
    <n v="0"/>
    <n v="4"/>
  </r>
  <r>
    <x v="1"/>
    <x v="0"/>
    <x v="0"/>
    <s v="Current Employees"/>
    <x v="0"/>
    <x v="0"/>
    <s v="STAFF-1105"/>
    <n v="1105"/>
    <x v="0"/>
    <s v="Sales Executive"/>
    <x v="2"/>
    <s v="Yes"/>
    <s v="Y"/>
    <n v="5"/>
    <n v="-2"/>
    <n v="0"/>
    <n v="37"/>
    <n v="0"/>
    <m/>
    <n v="0"/>
    <n v="1"/>
    <n v="309"/>
    <n v="10"/>
    <s v="Master's Degree"/>
    <n v="1"/>
    <n v="4"/>
    <n v="88"/>
    <n v="2"/>
    <n v="2"/>
    <n v="1"/>
    <n v="6694"/>
    <n v="24223"/>
    <n v="2"/>
    <n v="14"/>
    <n v="3"/>
    <n v="3"/>
    <n v="80"/>
    <n v="3"/>
    <x v="0"/>
    <n v="3"/>
    <n v="1"/>
    <n v="0"/>
    <n v="0"/>
    <n v="0"/>
  </r>
  <r>
    <x v="0"/>
    <x v="0"/>
    <x v="2"/>
    <s v="Ex-Employees"/>
    <x v="1"/>
    <x v="4"/>
    <s v="STAFF-1106"/>
    <n v="1106"/>
    <x v="1"/>
    <s v="Laboratory Technician"/>
    <x v="1"/>
    <s v="Yes"/>
    <s v="Y"/>
    <n v="3"/>
    <n v="-2"/>
    <n v="0"/>
    <n v="25"/>
    <n v="1"/>
    <n v="1"/>
    <n v="1"/>
    <n v="0"/>
    <n v="1219"/>
    <n v="4"/>
    <s v="High School"/>
    <n v="1"/>
    <n v="4"/>
    <n v="32"/>
    <n v="3"/>
    <n v="1"/>
    <n v="4"/>
    <n v="3691"/>
    <n v="4605"/>
    <n v="1"/>
    <n v="15"/>
    <n v="3"/>
    <n v="2"/>
    <n v="80"/>
    <n v="1"/>
    <x v="2"/>
    <n v="4"/>
    <n v="7"/>
    <n v="7"/>
    <n v="5"/>
    <n v="6"/>
  </r>
  <r>
    <x v="0"/>
    <x v="0"/>
    <x v="2"/>
    <s v="Ex-Employees"/>
    <x v="1"/>
    <x v="2"/>
    <s v="STAFF-1107"/>
    <n v="1107"/>
    <x v="1"/>
    <s v="Laboratory Technician"/>
    <x v="2"/>
    <s v="No"/>
    <s v="Y"/>
    <n v="0"/>
    <n v="-2"/>
    <n v="0"/>
    <n v="26"/>
    <n v="1"/>
    <n v="1"/>
    <n v="1"/>
    <n v="0"/>
    <n v="1330"/>
    <n v="21"/>
    <s v="Bachelor's Degree"/>
    <n v="1"/>
    <n v="1"/>
    <n v="37"/>
    <n v="3"/>
    <n v="1"/>
    <n v="3"/>
    <n v="2377"/>
    <n v="19373"/>
    <n v="1"/>
    <n v="20"/>
    <n v="4"/>
    <n v="3"/>
    <n v="80"/>
    <n v="1"/>
    <x v="5"/>
    <n v="2"/>
    <n v="1"/>
    <n v="1"/>
    <n v="0"/>
    <n v="0"/>
  </r>
  <r>
    <x v="0"/>
    <x v="0"/>
    <x v="2"/>
    <s v="Ex-Employees"/>
    <x v="1"/>
    <x v="2"/>
    <s v="STAFF-1108"/>
    <n v="1108"/>
    <x v="1"/>
    <s v="Research Scientist"/>
    <x v="0"/>
    <s v="Yes"/>
    <s v="Y"/>
    <n v="0"/>
    <n v="-2"/>
    <n v="0"/>
    <n v="33"/>
    <n v="1"/>
    <n v="1"/>
    <n v="1"/>
    <n v="0"/>
    <n v="1017"/>
    <n v="25"/>
    <s v="Bachelor's Degree"/>
    <n v="1"/>
    <n v="1"/>
    <n v="55"/>
    <n v="2"/>
    <n v="1"/>
    <n v="3"/>
    <n v="2313"/>
    <n v="2993"/>
    <n v="4"/>
    <n v="20"/>
    <n v="4"/>
    <n v="2"/>
    <n v="80"/>
    <n v="0"/>
    <x v="7"/>
    <n v="3"/>
    <n v="2"/>
    <n v="2"/>
    <n v="2"/>
    <n v="2"/>
  </r>
  <r>
    <x v="1"/>
    <x v="0"/>
    <x v="0"/>
    <s v="Current Employees"/>
    <x v="1"/>
    <x v="2"/>
    <s v="STAFF-1109"/>
    <n v="1109"/>
    <x v="1"/>
    <s v="Manager"/>
    <x v="1"/>
    <s v="No"/>
    <s v="Y"/>
    <n v="3"/>
    <n v="-2"/>
    <n v="0"/>
    <n v="42"/>
    <n v="0"/>
    <m/>
    <n v="0"/>
    <n v="1"/>
    <n v="469"/>
    <n v="2"/>
    <s v="Associates Degree"/>
    <n v="1"/>
    <n v="4"/>
    <n v="35"/>
    <n v="3"/>
    <n v="4"/>
    <n v="3"/>
    <n v="17665"/>
    <n v="14399"/>
    <n v="0"/>
    <n v="17"/>
    <n v="3"/>
    <n v="4"/>
    <n v="80"/>
    <n v="1"/>
    <x v="18"/>
    <n v="3"/>
    <n v="22"/>
    <n v="6"/>
    <n v="13"/>
    <n v="7"/>
  </r>
  <r>
    <x v="0"/>
    <x v="1"/>
    <x v="2"/>
    <s v="Ex-Employees"/>
    <x v="1"/>
    <x v="2"/>
    <s v="STAFF-1111"/>
    <n v="1111"/>
    <x v="1"/>
    <s v="Laboratory Technician"/>
    <x v="2"/>
    <s v="No"/>
    <s v="Y"/>
    <n v="2"/>
    <n v="-2"/>
    <n v="0"/>
    <n v="28"/>
    <n v="1"/>
    <n v="1"/>
    <n v="1"/>
    <n v="0"/>
    <n v="1009"/>
    <n v="1"/>
    <s v="Bachelor's Degree"/>
    <n v="1"/>
    <n v="1"/>
    <n v="45"/>
    <n v="2"/>
    <n v="1"/>
    <n v="3"/>
    <n v="2596"/>
    <n v="7160"/>
    <n v="1"/>
    <n v="15"/>
    <n v="3"/>
    <n v="1"/>
    <n v="80"/>
    <n v="2"/>
    <x v="5"/>
    <n v="3"/>
    <n v="1"/>
    <n v="0"/>
    <n v="0"/>
    <n v="0"/>
  </r>
  <r>
    <x v="0"/>
    <x v="1"/>
    <x v="1"/>
    <s v="Ex-Employees"/>
    <x v="0"/>
    <x v="1"/>
    <s v="STAFF-1113"/>
    <n v="1113"/>
    <x v="1"/>
    <s v="Sales Executive"/>
    <x v="0"/>
    <s v="Yes"/>
    <s v="Y"/>
    <n v="4"/>
    <n v="-2"/>
    <n v="0"/>
    <n v="50"/>
    <n v="1"/>
    <n v="1"/>
    <n v="1"/>
    <n v="0"/>
    <n v="959"/>
    <n v="1"/>
    <s v="Master's Degree"/>
    <n v="1"/>
    <n v="4"/>
    <n v="81"/>
    <n v="3"/>
    <n v="2"/>
    <n v="3"/>
    <n v="4728"/>
    <n v="17251"/>
    <n v="3"/>
    <n v="14"/>
    <n v="3"/>
    <n v="4"/>
    <n v="80"/>
    <n v="0"/>
    <x v="7"/>
    <n v="3"/>
    <n v="0"/>
    <n v="0"/>
    <n v="0"/>
    <n v="0"/>
  </r>
  <r>
    <x v="1"/>
    <x v="1"/>
    <x v="2"/>
    <s v="Current Employees"/>
    <x v="0"/>
    <x v="0"/>
    <s v="STAFF-1114"/>
    <n v="1114"/>
    <x v="0"/>
    <s v="Sales Executive"/>
    <x v="1"/>
    <s v="No"/>
    <s v="Y"/>
    <n v="3"/>
    <n v="-2"/>
    <n v="0"/>
    <n v="33"/>
    <n v="0"/>
    <m/>
    <n v="0"/>
    <n v="1"/>
    <n v="970"/>
    <n v="7"/>
    <s v="Bachelor's Degree"/>
    <n v="1"/>
    <n v="4"/>
    <n v="30"/>
    <n v="3"/>
    <n v="2"/>
    <n v="1"/>
    <n v="4302"/>
    <n v="13401"/>
    <n v="0"/>
    <n v="17"/>
    <n v="3"/>
    <n v="3"/>
    <n v="80"/>
    <n v="1"/>
    <x v="21"/>
    <n v="3"/>
    <n v="3"/>
    <n v="2"/>
    <n v="0"/>
    <n v="2"/>
  </r>
  <r>
    <x v="1"/>
    <x v="2"/>
    <x v="2"/>
    <s v="Current Employees"/>
    <x v="1"/>
    <x v="0"/>
    <s v="STAFF-1115"/>
    <n v="1115"/>
    <x v="1"/>
    <s v="Research Scientist"/>
    <x v="1"/>
    <s v="No"/>
    <s v="Y"/>
    <n v="2"/>
    <n v="-2"/>
    <n v="0"/>
    <n v="34"/>
    <n v="0"/>
    <m/>
    <n v="0"/>
    <n v="1"/>
    <n v="697"/>
    <n v="3"/>
    <s v="Master's Degree"/>
    <n v="1"/>
    <n v="3"/>
    <n v="40"/>
    <n v="2"/>
    <n v="1"/>
    <n v="1"/>
    <n v="2979"/>
    <n v="22478"/>
    <n v="3"/>
    <n v="17"/>
    <n v="3"/>
    <n v="4"/>
    <n v="80"/>
    <n v="3"/>
    <x v="3"/>
    <n v="3"/>
    <n v="0"/>
    <n v="0"/>
    <n v="0"/>
    <n v="0"/>
  </r>
  <r>
    <x v="1"/>
    <x v="2"/>
    <x v="1"/>
    <s v="Current Employees"/>
    <x v="1"/>
    <x v="2"/>
    <s v="STAFF-1116"/>
    <n v="1116"/>
    <x v="1"/>
    <s v="Manager"/>
    <x v="0"/>
    <s v="No"/>
    <s v="Y"/>
    <n v="3"/>
    <n v="-2"/>
    <n v="0"/>
    <n v="48"/>
    <n v="0"/>
    <m/>
    <n v="0"/>
    <n v="1"/>
    <n v="1262"/>
    <n v="1"/>
    <s v="Master's Degree"/>
    <n v="1"/>
    <n v="1"/>
    <n v="35"/>
    <n v="4"/>
    <n v="4"/>
    <n v="4"/>
    <n v="16885"/>
    <n v="16154"/>
    <n v="2"/>
    <n v="22"/>
    <n v="4"/>
    <n v="3"/>
    <n v="80"/>
    <n v="0"/>
    <x v="39"/>
    <n v="2"/>
    <n v="5"/>
    <n v="4"/>
    <n v="2"/>
    <n v="1"/>
  </r>
  <r>
    <x v="1"/>
    <x v="2"/>
    <x v="1"/>
    <s v="Current Employees"/>
    <x v="0"/>
    <x v="0"/>
    <s v="STAFF-1117"/>
    <n v="1117"/>
    <x v="0"/>
    <s v="Sales Executive"/>
    <x v="1"/>
    <s v="No"/>
    <s v="Y"/>
    <n v="2"/>
    <n v="-2"/>
    <n v="0"/>
    <n v="45"/>
    <n v="0"/>
    <m/>
    <n v="0"/>
    <n v="1"/>
    <n v="1050"/>
    <n v="9"/>
    <s v="Master's Degree"/>
    <n v="1"/>
    <n v="2"/>
    <n v="65"/>
    <n v="2"/>
    <n v="2"/>
    <n v="1"/>
    <n v="5593"/>
    <n v="17970"/>
    <n v="1"/>
    <n v="13"/>
    <n v="3"/>
    <n v="4"/>
    <n v="80"/>
    <n v="1"/>
    <x v="20"/>
    <n v="3"/>
    <n v="15"/>
    <n v="10"/>
    <n v="4"/>
    <n v="12"/>
  </r>
  <r>
    <x v="1"/>
    <x v="0"/>
    <x v="1"/>
    <s v="Current Employees"/>
    <x v="1"/>
    <x v="0"/>
    <s v="STAFF-1118"/>
    <n v="1118"/>
    <x v="1"/>
    <s v="Healthcare Representative"/>
    <x v="0"/>
    <s v="No"/>
    <s v="Y"/>
    <n v="4"/>
    <n v="-2"/>
    <n v="0"/>
    <n v="52"/>
    <n v="0"/>
    <m/>
    <n v="0"/>
    <n v="1"/>
    <n v="994"/>
    <n v="7"/>
    <s v="Master's Degree"/>
    <n v="1"/>
    <n v="2"/>
    <n v="87"/>
    <n v="3"/>
    <n v="3"/>
    <n v="1"/>
    <n v="10445"/>
    <n v="15322"/>
    <n v="7"/>
    <n v="19"/>
    <n v="3"/>
    <n v="4"/>
    <n v="80"/>
    <n v="0"/>
    <x v="33"/>
    <n v="3"/>
    <n v="8"/>
    <n v="6"/>
    <n v="4"/>
    <n v="0"/>
  </r>
  <r>
    <x v="1"/>
    <x v="0"/>
    <x v="0"/>
    <s v="Current Employees"/>
    <x v="0"/>
    <x v="3"/>
    <s v="STAFF-1119"/>
    <n v="1119"/>
    <x v="1"/>
    <s v="Sales Executive"/>
    <x v="2"/>
    <s v="Yes"/>
    <s v="Y"/>
    <n v="2"/>
    <n v="-2"/>
    <n v="0"/>
    <n v="38"/>
    <n v="0"/>
    <m/>
    <n v="0"/>
    <n v="1"/>
    <n v="770"/>
    <n v="10"/>
    <s v="Master's Degree"/>
    <n v="1"/>
    <n v="3"/>
    <n v="73"/>
    <n v="2"/>
    <n v="3"/>
    <n v="2"/>
    <n v="8740"/>
    <n v="5569"/>
    <n v="0"/>
    <n v="14"/>
    <n v="3"/>
    <n v="2"/>
    <n v="80"/>
    <n v="2"/>
    <x v="15"/>
    <n v="3"/>
    <n v="8"/>
    <n v="7"/>
    <n v="2"/>
    <n v="7"/>
  </r>
  <r>
    <x v="1"/>
    <x v="0"/>
    <x v="2"/>
    <s v="Current Employees"/>
    <x v="1"/>
    <x v="0"/>
    <s v="STAFF-1120"/>
    <n v="1120"/>
    <x v="0"/>
    <s v="Research Scientist"/>
    <x v="2"/>
    <s v="No"/>
    <s v="Y"/>
    <n v="1"/>
    <n v="-2"/>
    <n v="0"/>
    <n v="29"/>
    <n v="0"/>
    <m/>
    <n v="0"/>
    <n v="1"/>
    <n v="1107"/>
    <n v="28"/>
    <s v="Master's Degree"/>
    <n v="1"/>
    <n v="3"/>
    <n v="93"/>
    <n v="3"/>
    <n v="1"/>
    <n v="1"/>
    <n v="2514"/>
    <n v="26968"/>
    <n v="4"/>
    <n v="22"/>
    <n v="4"/>
    <n v="1"/>
    <n v="80"/>
    <n v="1"/>
    <x v="27"/>
    <n v="3"/>
    <n v="7"/>
    <n v="5"/>
    <n v="1"/>
    <n v="7"/>
  </r>
  <r>
    <x v="1"/>
    <x v="0"/>
    <x v="2"/>
    <s v="Current Employees"/>
    <x v="1"/>
    <x v="2"/>
    <s v="STAFF-1121"/>
    <n v="1121"/>
    <x v="0"/>
    <s v="Manufacturing Director"/>
    <x v="2"/>
    <s v="No"/>
    <s v="Y"/>
    <n v="3"/>
    <n v="-2"/>
    <n v="0"/>
    <n v="28"/>
    <n v="0"/>
    <m/>
    <n v="0"/>
    <n v="1"/>
    <n v="950"/>
    <n v="3"/>
    <s v="Bachelor's Degree"/>
    <n v="1"/>
    <n v="4"/>
    <n v="93"/>
    <n v="3"/>
    <n v="3"/>
    <n v="3"/>
    <n v="7655"/>
    <n v="8039"/>
    <n v="0"/>
    <n v="17"/>
    <n v="3"/>
    <n v="2"/>
    <n v="80"/>
    <n v="3"/>
    <x v="1"/>
    <n v="2"/>
    <n v="9"/>
    <n v="7"/>
    <n v="1"/>
    <n v="7"/>
  </r>
  <r>
    <x v="1"/>
    <x v="0"/>
    <x v="1"/>
    <s v="Current Employees"/>
    <x v="0"/>
    <x v="3"/>
    <s v="STAFF-1124"/>
    <n v="1124"/>
    <x v="1"/>
    <s v="Manager"/>
    <x v="1"/>
    <s v="No"/>
    <s v="Y"/>
    <n v="3"/>
    <n v="-2"/>
    <n v="0"/>
    <n v="46"/>
    <n v="0"/>
    <m/>
    <n v="0"/>
    <n v="1"/>
    <n v="406"/>
    <n v="3"/>
    <s v="High School"/>
    <n v="1"/>
    <n v="1"/>
    <n v="52"/>
    <n v="3"/>
    <n v="4"/>
    <n v="2"/>
    <n v="17465"/>
    <n v="15596"/>
    <n v="3"/>
    <n v="12"/>
    <n v="3"/>
    <n v="4"/>
    <n v="80"/>
    <n v="1"/>
    <x v="18"/>
    <n v="3"/>
    <n v="12"/>
    <n v="9"/>
    <n v="4"/>
    <n v="9"/>
  </r>
  <r>
    <x v="1"/>
    <x v="0"/>
    <x v="0"/>
    <s v="Current Employees"/>
    <x v="0"/>
    <x v="3"/>
    <s v="STAFF-1125"/>
    <n v="1125"/>
    <x v="1"/>
    <s v="Sales Executive"/>
    <x v="0"/>
    <s v="No"/>
    <s v="Y"/>
    <n v="2"/>
    <n v="-2"/>
    <n v="0"/>
    <n v="38"/>
    <n v="0"/>
    <m/>
    <n v="0"/>
    <n v="1"/>
    <n v="130"/>
    <n v="2"/>
    <s v="Associates Degree"/>
    <n v="1"/>
    <n v="4"/>
    <n v="32"/>
    <n v="3"/>
    <n v="3"/>
    <n v="2"/>
    <n v="7351"/>
    <n v="20619"/>
    <n v="7"/>
    <n v="16"/>
    <n v="3"/>
    <n v="3"/>
    <n v="80"/>
    <n v="0"/>
    <x v="1"/>
    <n v="3"/>
    <n v="1"/>
    <n v="0"/>
    <n v="0"/>
    <n v="0"/>
  </r>
  <r>
    <x v="1"/>
    <x v="1"/>
    <x v="0"/>
    <s v="Current Employees"/>
    <x v="1"/>
    <x v="0"/>
    <s v="STAFF-1126"/>
    <n v="1126"/>
    <x v="0"/>
    <s v="Manufacturing Director"/>
    <x v="1"/>
    <s v="No"/>
    <s v="Y"/>
    <n v="1"/>
    <n v="-2"/>
    <n v="0"/>
    <n v="43"/>
    <n v="0"/>
    <m/>
    <n v="0"/>
    <n v="1"/>
    <n v="1082"/>
    <n v="27"/>
    <s v="Bachelor's Degree"/>
    <n v="1"/>
    <n v="3"/>
    <n v="83"/>
    <n v="3"/>
    <n v="3"/>
    <n v="1"/>
    <n v="10820"/>
    <n v="11535"/>
    <n v="8"/>
    <n v="11"/>
    <n v="3"/>
    <n v="3"/>
    <n v="80"/>
    <n v="1"/>
    <x v="33"/>
    <n v="3"/>
    <n v="8"/>
    <n v="7"/>
    <n v="0"/>
    <n v="1"/>
  </r>
  <r>
    <x v="0"/>
    <x v="1"/>
    <x v="0"/>
    <s v="Ex-Employees"/>
    <x v="1"/>
    <x v="0"/>
    <s v="STAFF-1127"/>
    <n v="1127"/>
    <x v="1"/>
    <s v="Healthcare Representative"/>
    <x v="2"/>
    <s v="No"/>
    <s v="Y"/>
    <n v="4"/>
    <n v="-2"/>
    <n v="0"/>
    <n v="39"/>
    <n v="1"/>
    <n v="1"/>
    <n v="1"/>
    <n v="0"/>
    <n v="203"/>
    <n v="2"/>
    <s v="Bachelor's Degree"/>
    <n v="1"/>
    <n v="1"/>
    <n v="84"/>
    <n v="3"/>
    <n v="4"/>
    <n v="1"/>
    <n v="12169"/>
    <n v="13547"/>
    <n v="7"/>
    <n v="11"/>
    <n v="3"/>
    <n v="4"/>
    <n v="80"/>
    <n v="3"/>
    <x v="24"/>
    <n v="3"/>
    <n v="18"/>
    <n v="7"/>
    <n v="11"/>
    <n v="5"/>
  </r>
  <r>
    <x v="1"/>
    <x v="0"/>
    <x v="0"/>
    <s v="Current Employees"/>
    <x v="1"/>
    <x v="2"/>
    <s v="STAFF-1128"/>
    <n v="1128"/>
    <x v="1"/>
    <s v="Research Director"/>
    <x v="0"/>
    <s v="No"/>
    <s v="Y"/>
    <n v="2"/>
    <n v="-2"/>
    <n v="0"/>
    <n v="40"/>
    <n v="0"/>
    <m/>
    <n v="0"/>
    <n v="1"/>
    <n v="1308"/>
    <n v="14"/>
    <s v="Bachelor's Degree"/>
    <n v="1"/>
    <n v="3"/>
    <n v="44"/>
    <n v="2"/>
    <n v="5"/>
    <n v="3"/>
    <n v="19626"/>
    <n v="17544"/>
    <n v="1"/>
    <n v="14"/>
    <n v="3"/>
    <n v="1"/>
    <n v="80"/>
    <n v="0"/>
    <x v="24"/>
    <n v="4"/>
    <n v="20"/>
    <n v="7"/>
    <n v="4"/>
    <n v="9"/>
  </r>
  <r>
    <x v="1"/>
    <x v="0"/>
    <x v="4"/>
    <s v="Current Employees"/>
    <x v="1"/>
    <x v="4"/>
    <s v="STAFF-1131"/>
    <n v="1131"/>
    <x v="0"/>
    <s v="Research Scientist"/>
    <x v="0"/>
    <s v="Yes"/>
    <s v="Y"/>
    <n v="6"/>
    <n v="-2"/>
    <n v="0"/>
    <n v="21"/>
    <n v="0"/>
    <m/>
    <n v="0"/>
    <n v="1"/>
    <n v="984"/>
    <n v="1"/>
    <s v="High School"/>
    <n v="1"/>
    <n v="4"/>
    <n v="70"/>
    <n v="2"/>
    <n v="1"/>
    <n v="4"/>
    <n v="2070"/>
    <n v="25326"/>
    <n v="1"/>
    <n v="11"/>
    <n v="3"/>
    <n v="3"/>
    <n v="80"/>
    <n v="0"/>
    <x v="17"/>
    <n v="4"/>
    <n v="2"/>
    <n v="2"/>
    <n v="2"/>
    <n v="2"/>
  </r>
  <r>
    <x v="1"/>
    <x v="2"/>
    <x v="0"/>
    <s v="Current Employees"/>
    <x v="1"/>
    <x v="0"/>
    <s v="STAFF-1132"/>
    <n v="1132"/>
    <x v="1"/>
    <s v="Laboratory Technician"/>
    <x v="0"/>
    <s v="No"/>
    <s v="Y"/>
    <n v="2"/>
    <n v="-2"/>
    <n v="0"/>
    <n v="39"/>
    <n v="0"/>
    <m/>
    <n v="0"/>
    <n v="1"/>
    <n v="439"/>
    <n v="9"/>
    <s v="Bachelor's Degree"/>
    <n v="1"/>
    <n v="3"/>
    <n v="70"/>
    <n v="3"/>
    <n v="2"/>
    <n v="1"/>
    <n v="6782"/>
    <n v="8770"/>
    <n v="9"/>
    <n v="15"/>
    <n v="3"/>
    <n v="3"/>
    <n v="80"/>
    <n v="0"/>
    <x v="15"/>
    <n v="2"/>
    <n v="5"/>
    <n v="4"/>
    <n v="0"/>
    <n v="3"/>
  </r>
  <r>
    <x v="1"/>
    <x v="2"/>
    <x v="0"/>
    <s v="Current Employees"/>
    <x v="1"/>
    <x v="0"/>
    <s v="STAFF-1133"/>
    <n v="1133"/>
    <x v="1"/>
    <s v="Manufacturing Director"/>
    <x v="0"/>
    <s v="No"/>
    <s v="Y"/>
    <n v="0"/>
    <n v="-2"/>
    <n v="0"/>
    <n v="36"/>
    <n v="0"/>
    <m/>
    <n v="0"/>
    <n v="1"/>
    <n v="217"/>
    <n v="18"/>
    <s v="Master's Degree"/>
    <n v="1"/>
    <n v="1"/>
    <n v="78"/>
    <n v="3"/>
    <n v="2"/>
    <n v="1"/>
    <n v="7779"/>
    <n v="23238"/>
    <n v="2"/>
    <n v="20"/>
    <n v="4"/>
    <n v="1"/>
    <n v="80"/>
    <n v="0"/>
    <x v="33"/>
    <n v="3"/>
    <n v="11"/>
    <n v="9"/>
    <n v="0"/>
    <n v="9"/>
  </r>
  <r>
    <x v="1"/>
    <x v="1"/>
    <x v="2"/>
    <s v="Current Employees"/>
    <x v="0"/>
    <x v="0"/>
    <s v="STAFF-1135"/>
    <n v="1135"/>
    <x v="1"/>
    <s v="Sales Representative"/>
    <x v="1"/>
    <s v="No"/>
    <s v="Y"/>
    <n v="4"/>
    <n v="-2"/>
    <n v="0"/>
    <n v="31"/>
    <n v="0"/>
    <m/>
    <n v="0"/>
    <n v="1"/>
    <n v="793"/>
    <n v="20"/>
    <s v="Bachelor's Degree"/>
    <n v="1"/>
    <n v="3"/>
    <n v="67"/>
    <n v="4"/>
    <n v="1"/>
    <n v="1"/>
    <n v="2791"/>
    <n v="21981"/>
    <n v="0"/>
    <n v="12"/>
    <n v="3"/>
    <n v="1"/>
    <n v="80"/>
    <n v="1"/>
    <x v="8"/>
    <n v="3"/>
    <n v="2"/>
    <n v="2"/>
    <n v="2"/>
    <n v="2"/>
  </r>
  <r>
    <x v="1"/>
    <x v="0"/>
    <x v="2"/>
    <s v="Current Employees"/>
    <x v="1"/>
    <x v="0"/>
    <s v="STAFF-1136"/>
    <n v="1136"/>
    <x v="1"/>
    <s v="Research Scientist"/>
    <x v="1"/>
    <s v="No"/>
    <s v="Y"/>
    <n v="2"/>
    <n v="-2"/>
    <n v="0"/>
    <n v="28"/>
    <n v="0"/>
    <m/>
    <n v="0"/>
    <n v="1"/>
    <n v="1451"/>
    <n v="2"/>
    <s v="High School"/>
    <n v="1"/>
    <n v="1"/>
    <n v="67"/>
    <n v="2"/>
    <n v="1"/>
    <n v="1"/>
    <n v="3201"/>
    <n v="19911"/>
    <n v="0"/>
    <n v="17"/>
    <n v="3"/>
    <n v="1"/>
    <n v="80"/>
    <n v="0"/>
    <x v="3"/>
    <n v="1"/>
    <n v="5"/>
    <n v="3"/>
    <n v="0"/>
    <n v="4"/>
  </r>
  <r>
    <x v="1"/>
    <x v="1"/>
    <x v="0"/>
    <s v="Current Employees"/>
    <x v="0"/>
    <x v="3"/>
    <s v="STAFF-1137"/>
    <n v="1137"/>
    <x v="1"/>
    <s v="Sales Executive"/>
    <x v="2"/>
    <s v="No"/>
    <s v="Y"/>
    <n v="3"/>
    <n v="-2"/>
    <n v="0"/>
    <n v="35"/>
    <n v="0"/>
    <m/>
    <n v="0"/>
    <n v="1"/>
    <n v="1182"/>
    <n v="11"/>
    <s v="Associates Degree"/>
    <n v="1"/>
    <n v="4"/>
    <n v="54"/>
    <n v="3"/>
    <n v="2"/>
    <n v="2"/>
    <n v="4968"/>
    <n v="18500"/>
    <n v="1"/>
    <n v="11"/>
    <n v="3"/>
    <n v="4"/>
    <n v="80"/>
    <n v="1"/>
    <x v="7"/>
    <n v="3"/>
    <n v="5"/>
    <n v="2"/>
    <n v="0"/>
    <n v="2"/>
  </r>
  <r>
    <x v="1"/>
    <x v="0"/>
    <x v="1"/>
    <s v="Current Employees"/>
    <x v="0"/>
    <x v="4"/>
    <s v="STAFF-1138"/>
    <n v="1138"/>
    <x v="1"/>
    <s v="Sales Executive"/>
    <x v="1"/>
    <s v="No"/>
    <s v="Y"/>
    <n v="3"/>
    <n v="-2"/>
    <n v="0"/>
    <n v="49"/>
    <n v="0"/>
    <m/>
    <n v="0"/>
    <n v="1"/>
    <n v="174"/>
    <n v="8"/>
    <s v="Master's Degree"/>
    <n v="1"/>
    <n v="4"/>
    <n v="56"/>
    <n v="2"/>
    <n v="4"/>
    <n v="4"/>
    <n v="13120"/>
    <n v="11879"/>
    <n v="6"/>
    <n v="17"/>
    <n v="3"/>
    <n v="2"/>
    <n v="80"/>
    <n v="1"/>
    <x v="14"/>
    <n v="3"/>
    <n v="9"/>
    <n v="8"/>
    <n v="2"/>
    <n v="3"/>
  </r>
  <r>
    <x v="1"/>
    <x v="1"/>
    <x v="2"/>
    <s v="Current Employees"/>
    <x v="1"/>
    <x v="0"/>
    <s v="STAFF-1140"/>
    <n v="1140"/>
    <x v="1"/>
    <s v="Manufacturing Director"/>
    <x v="0"/>
    <s v="No"/>
    <s v="Y"/>
    <n v="3"/>
    <n v="-2"/>
    <n v="0"/>
    <n v="34"/>
    <n v="0"/>
    <m/>
    <n v="0"/>
    <n v="1"/>
    <n v="1003"/>
    <n v="2"/>
    <s v="Associates Degree"/>
    <n v="1"/>
    <n v="4"/>
    <n v="95"/>
    <n v="3"/>
    <n v="2"/>
    <n v="1"/>
    <n v="4033"/>
    <n v="15834"/>
    <n v="2"/>
    <n v="11"/>
    <n v="3"/>
    <n v="4"/>
    <n v="80"/>
    <n v="0"/>
    <x v="7"/>
    <n v="2"/>
    <n v="3"/>
    <n v="2"/>
    <n v="0"/>
    <n v="2"/>
  </r>
  <r>
    <x v="1"/>
    <x v="1"/>
    <x v="2"/>
    <s v="Current Employees"/>
    <x v="1"/>
    <x v="0"/>
    <s v="STAFF-1143"/>
    <n v="1143"/>
    <x v="0"/>
    <s v="Research Scientist"/>
    <x v="2"/>
    <s v="No"/>
    <s v="Y"/>
    <n v="2"/>
    <n v="-2"/>
    <n v="0"/>
    <n v="29"/>
    <n v="0"/>
    <m/>
    <n v="0"/>
    <n v="1"/>
    <n v="490"/>
    <n v="10"/>
    <s v="Bachelor's Degree"/>
    <n v="1"/>
    <n v="4"/>
    <n v="61"/>
    <n v="3"/>
    <n v="1"/>
    <n v="1"/>
    <n v="3291"/>
    <n v="17940"/>
    <n v="0"/>
    <n v="14"/>
    <n v="3"/>
    <n v="4"/>
    <n v="80"/>
    <n v="2"/>
    <x v="0"/>
    <n v="2"/>
    <n v="7"/>
    <n v="5"/>
    <n v="1"/>
    <n v="1"/>
  </r>
  <r>
    <x v="1"/>
    <x v="0"/>
    <x v="0"/>
    <s v="Current Employees"/>
    <x v="1"/>
    <x v="2"/>
    <s v="STAFF-1148"/>
    <n v="1148"/>
    <x v="1"/>
    <s v="Laboratory Technician"/>
    <x v="0"/>
    <s v="No"/>
    <s v="Y"/>
    <n v="3"/>
    <n v="-2"/>
    <n v="0"/>
    <n v="42"/>
    <n v="0"/>
    <m/>
    <n v="0"/>
    <n v="1"/>
    <n v="188"/>
    <n v="29"/>
    <s v="Bachelor's Degree"/>
    <n v="1"/>
    <n v="2"/>
    <n v="56"/>
    <n v="1"/>
    <n v="2"/>
    <n v="4"/>
    <n v="4272"/>
    <n v="9558"/>
    <n v="4"/>
    <n v="19"/>
    <n v="3"/>
    <n v="1"/>
    <n v="80"/>
    <n v="0"/>
    <x v="28"/>
    <n v="3"/>
    <n v="1"/>
    <n v="0"/>
    <n v="0"/>
    <n v="0"/>
  </r>
  <r>
    <x v="1"/>
    <x v="0"/>
    <x v="2"/>
    <s v="Current Employees"/>
    <x v="1"/>
    <x v="2"/>
    <s v="STAFF-1150"/>
    <n v="1150"/>
    <x v="1"/>
    <s v="Manufacturing Director"/>
    <x v="1"/>
    <s v="Yes"/>
    <s v="Y"/>
    <n v="2"/>
    <n v="-2"/>
    <n v="0"/>
    <n v="29"/>
    <n v="0"/>
    <m/>
    <n v="0"/>
    <n v="1"/>
    <n v="718"/>
    <n v="8"/>
    <s v="High School"/>
    <n v="1"/>
    <n v="2"/>
    <n v="79"/>
    <n v="2"/>
    <n v="2"/>
    <n v="4"/>
    <n v="5056"/>
    <n v="17689"/>
    <n v="1"/>
    <n v="15"/>
    <n v="3"/>
    <n v="3"/>
    <n v="80"/>
    <n v="1"/>
    <x v="1"/>
    <n v="2"/>
    <n v="10"/>
    <n v="7"/>
    <n v="1"/>
    <n v="2"/>
  </r>
  <r>
    <x v="1"/>
    <x v="0"/>
    <x v="0"/>
    <s v="Current Employees"/>
    <x v="2"/>
    <x v="5"/>
    <s v="STAFF-1152"/>
    <n v="1152"/>
    <x v="1"/>
    <s v="Human Resources"/>
    <x v="1"/>
    <s v="No"/>
    <s v="Y"/>
    <n v="2"/>
    <n v="-2"/>
    <n v="0"/>
    <n v="38"/>
    <n v="0"/>
    <m/>
    <n v="0"/>
    <n v="1"/>
    <n v="433"/>
    <n v="1"/>
    <s v="Bachelor's Degree"/>
    <n v="1"/>
    <n v="3"/>
    <n v="37"/>
    <n v="4"/>
    <n v="1"/>
    <n v="3"/>
    <n v="2844"/>
    <n v="6004"/>
    <n v="1"/>
    <n v="13"/>
    <n v="3"/>
    <n v="4"/>
    <n v="80"/>
    <n v="1"/>
    <x v="2"/>
    <n v="4"/>
    <n v="7"/>
    <n v="6"/>
    <n v="5"/>
    <n v="0"/>
  </r>
  <r>
    <x v="1"/>
    <x v="1"/>
    <x v="2"/>
    <s v="Current Employees"/>
    <x v="1"/>
    <x v="0"/>
    <s v="STAFF-1154"/>
    <n v="1154"/>
    <x v="1"/>
    <s v="Research Scientist"/>
    <x v="2"/>
    <s v="Yes"/>
    <s v="Y"/>
    <n v="2"/>
    <n v="-2"/>
    <n v="0"/>
    <n v="28"/>
    <n v="0"/>
    <m/>
    <n v="0"/>
    <n v="1"/>
    <n v="773"/>
    <n v="6"/>
    <s v="Bachelor's Degree"/>
    <n v="1"/>
    <n v="3"/>
    <n v="39"/>
    <n v="2"/>
    <n v="1"/>
    <n v="1"/>
    <n v="2703"/>
    <n v="22088"/>
    <n v="1"/>
    <n v="14"/>
    <n v="3"/>
    <n v="4"/>
    <n v="80"/>
    <n v="1"/>
    <x v="8"/>
    <n v="3"/>
    <n v="3"/>
    <n v="1"/>
    <n v="0"/>
    <n v="2"/>
  </r>
  <r>
    <x v="0"/>
    <x v="2"/>
    <x v="4"/>
    <s v="Ex-Employees"/>
    <x v="1"/>
    <x v="2"/>
    <s v="STAFF-1156"/>
    <n v="1156"/>
    <x v="1"/>
    <s v="Laboratory Technician"/>
    <x v="0"/>
    <s v="No"/>
    <s v="Y"/>
    <n v="0"/>
    <n v="-2"/>
    <n v="0"/>
    <n v="18"/>
    <n v="1"/>
    <n v="1"/>
    <n v="1"/>
    <n v="0"/>
    <n v="247"/>
    <n v="8"/>
    <s v="High School"/>
    <n v="1"/>
    <n v="3"/>
    <n v="80"/>
    <n v="3"/>
    <n v="1"/>
    <n v="3"/>
    <n v="1904"/>
    <n v="13556"/>
    <n v="1"/>
    <n v="12"/>
    <n v="3"/>
    <n v="4"/>
    <n v="80"/>
    <n v="0"/>
    <x v="11"/>
    <n v="3"/>
    <n v="0"/>
    <n v="0"/>
    <n v="0"/>
    <n v="0"/>
  </r>
  <r>
    <x v="0"/>
    <x v="0"/>
    <x v="2"/>
    <s v="Ex-Employees"/>
    <x v="0"/>
    <x v="3"/>
    <s v="STAFF-1157"/>
    <n v="1157"/>
    <x v="0"/>
    <s v="Sales Executive"/>
    <x v="0"/>
    <s v="Yes"/>
    <s v="Y"/>
    <n v="3"/>
    <n v="-2"/>
    <n v="0"/>
    <n v="33"/>
    <n v="1"/>
    <n v="1"/>
    <n v="1"/>
    <n v="0"/>
    <n v="603"/>
    <n v="9"/>
    <s v="Master's Degree"/>
    <n v="1"/>
    <n v="1"/>
    <n v="77"/>
    <n v="3"/>
    <n v="2"/>
    <n v="2"/>
    <n v="8224"/>
    <n v="18385"/>
    <n v="0"/>
    <n v="17"/>
    <n v="3"/>
    <n v="1"/>
    <n v="80"/>
    <n v="0"/>
    <x v="3"/>
    <n v="3"/>
    <n v="5"/>
    <n v="2"/>
    <n v="0"/>
    <n v="3"/>
  </r>
  <r>
    <x v="1"/>
    <x v="0"/>
    <x v="0"/>
    <s v="Current Employees"/>
    <x v="1"/>
    <x v="0"/>
    <s v="STAFF-1158"/>
    <n v="1158"/>
    <x v="1"/>
    <s v="Laboratory Technician"/>
    <x v="1"/>
    <s v="Yes"/>
    <s v="Y"/>
    <n v="4"/>
    <n v="-2"/>
    <n v="0"/>
    <n v="41"/>
    <n v="0"/>
    <m/>
    <n v="0"/>
    <n v="1"/>
    <n v="167"/>
    <n v="12"/>
    <s v="Master's Degree"/>
    <n v="1"/>
    <n v="2"/>
    <n v="46"/>
    <n v="3"/>
    <n v="1"/>
    <n v="1"/>
    <n v="4766"/>
    <n v="9051"/>
    <n v="3"/>
    <n v="11"/>
    <n v="3"/>
    <n v="1"/>
    <n v="80"/>
    <n v="1"/>
    <x v="3"/>
    <n v="3"/>
    <n v="1"/>
    <n v="0"/>
    <n v="0"/>
    <n v="0"/>
  </r>
  <r>
    <x v="0"/>
    <x v="1"/>
    <x v="2"/>
    <s v="Ex-Employees"/>
    <x v="1"/>
    <x v="2"/>
    <s v="STAFF-1160"/>
    <n v="1160"/>
    <x v="1"/>
    <s v="Laboratory Technician"/>
    <x v="1"/>
    <s v="No"/>
    <s v="Y"/>
    <n v="5"/>
    <n v="-2"/>
    <n v="0"/>
    <n v="31"/>
    <n v="1"/>
    <n v="1"/>
    <n v="1"/>
    <n v="0"/>
    <n v="874"/>
    <n v="15"/>
    <s v="Bachelor's Degree"/>
    <n v="1"/>
    <n v="3"/>
    <n v="72"/>
    <n v="3"/>
    <n v="1"/>
    <n v="3"/>
    <n v="2610"/>
    <n v="6233"/>
    <n v="1"/>
    <n v="12"/>
    <n v="3"/>
    <n v="3"/>
    <n v="80"/>
    <n v="1"/>
    <x v="17"/>
    <n v="2"/>
    <n v="2"/>
    <n v="2"/>
    <n v="2"/>
    <n v="2"/>
  </r>
  <r>
    <x v="1"/>
    <x v="0"/>
    <x v="0"/>
    <s v="Current Employees"/>
    <x v="1"/>
    <x v="2"/>
    <s v="STAFF-1161"/>
    <n v="1161"/>
    <x v="0"/>
    <s v="Healthcare Representative"/>
    <x v="2"/>
    <s v="No"/>
    <s v="Y"/>
    <n v="2"/>
    <n v="-2"/>
    <n v="0"/>
    <n v="37"/>
    <n v="0"/>
    <m/>
    <n v="0"/>
    <n v="1"/>
    <n v="367"/>
    <n v="25"/>
    <s v="Associates Degree"/>
    <n v="1"/>
    <n v="3"/>
    <n v="52"/>
    <n v="2"/>
    <n v="2"/>
    <n v="4"/>
    <n v="5731"/>
    <n v="17171"/>
    <n v="7"/>
    <n v="13"/>
    <n v="3"/>
    <n v="3"/>
    <n v="80"/>
    <n v="2"/>
    <x v="15"/>
    <n v="3"/>
    <n v="6"/>
    <n v="2"/>
    <n v="1"/>
    <n v="3"/>
  </r>
  <r>
    <x v="1"/>
    <x v="0"/>
    <x v="2"/>
    <s v="Current Employees"/>
    <x v="1"/>
    <x v="0"/>
    <s v="STAFF-1162"/>
    <n v="1162"/>
    <x v="1"/>
    <s v="Research Scientist"/>
    <x v="1"/>
    <s v="No"/>
    <s v="Y"/>
    <n v="0"/>
    <n v="-2"/>
    <n v="0"/>
    <n v="27"/>
    <n v="0"/>
    <m/>
    <n v="0"/>
    <n v="1"/>
    <n v="199"/>
    <n v="6"/>
    <s v="Bachelor's Degree"/>
    <n v="1"/>
    <n v="4"/>
    <n v="55"/>
    <n v="2"/>
    <n v="1"/>
    <n v="1"/>
    <n v="2539"/>
    <n v="7950"/>
    <n v="1"/>
    <n v="13"/>
    <n v="3"/>
    <n v="3"/>
    <n v="80"/>
    <n v="1"/>
    <x v="21"/>
    <n v="3"/>
    <n v="4"/>
    <n v="2"/>
    <n v="2"/>
    <n v="2"/>
  </r>
  <r>
    <x v="1"/>
    <x v="0"/>
    <x v="2"/>
    <s v="Current Employees"/>
    <x v="0"/>
    <x v="0"/>
    <s v="STAFF-1163"/>
    <n v="1163"/>
    <x v="0"/>
    <s v="Sales Executive"/>
    <x v="1"/>
    <s v="No"/>
    <s v="Y"/>
    <n v="3"/>
    <n v="-2"/>
    <n v="0"/>
    <n v="34"/>
    <n v="0"/>
    <m/>
    <n v="0"/>
    <n v="1"/>
    <n v="1400"/>
    <n v="9"/>
    <s v="High School"/>
    <n v="1"/>
    <n v="2"/>
    <n v="70"/>
    <n v="3"/>
    <n v="2"/>
    <n v="1"/>
    <n v="5714"/>
    <n v="5829"/>
    <n v="1"/>
    <n v="20"/>
    <n v="4"/>
    <n v="1"/>
    <n v="80"/>
    <n v="0"/>
    <x v="3"/>
    <n v="2"/>
    <n v="6"/>
    <n v="5"/>
    <n v="1"/>
    <n v="3"/>
  </r>
  <r>
    <x v="1"/>
    <x v="0"/>
    <x v="0"/>
    <s v="Current Employees"/>
    <x v="2"/>
    <x v="4"/>
    <s v="STAFF-1164"/>
    <n v="1164"/>
    <x v="1"/>
    <s v="Human Resources"/>
    <x v="0"/>
    <s v="No"/>
    <s v="Y"/>
    <n v="2"/>
    <n v="-2"/>
    <n v="0"/>
    <n v="35"/>
    <n v="0"/>
    <m/>
    <n v="0"/>
    <n v="1"/>
    <n v="528"/>
    <n v="8"/>
    <s v="Master's Degree"/>
    <n v="1"/>
    <n v="4"/>
    <n v="100"/>
    <n v="3"/>
    <n v="1"/>
    <n v="4"/>
    <n v="4323"/>
    <n v="7108"/>
    <n v="1"/>
    <n v="17"/>
    <n v="3"/>
    <n v="2"/>
    <n v="80"/>
    <n v="0"/>
    <x v="3"/>
    <n v="1"/>
    <n v="5"/>
    <n v="4"/>
    <n v="1"/>
    <n v="4"/>
  </r>
  <r>
    <x v="0"/>
    <x v="0"/>
    <x v="2"/>
    <s v="Ex-Employees"/>
    <x v="0"/>
    <x v="0"/>
    <s v="STAFF-1165"/>
    <n v="1165"/>
    <x v="0"/>
    <s v="Sales Executive"/>
    <x v="1"/>
    <s v="No"/>
    <s v="Y"/>
    <n v="3"/>
    <n v="-2"/>
    <n v="0"/>
    <n v="29"/>
    <n v="1"/>
    <n v="1"/>
    <n v="1"/>
    <n v="0"/>
    <n v="408"/>
    <n v="23"/>
    <s v="High School"/>
    <n v="1"/>
    <n v="4"/>
    <n v="45"/>
    <n v="2"/>
    <n v="3"/>
    <n v="1"/>
    <n v="7336"/>
    <n v="11162"/>
    <n v="1"/>
    <n v="13"/>
    <n v="3"/>
    <n v="1"/>
    <n v="80"/>
    <n v="1"/>
    <x v="27"/>
    <n v="1"/>
    <n v="11"/>
    <n v="8"/>
    <n v="3"/>
    <n v="10"/>
  </r>
  <r>
    <x v="1"/>
    <x v="1"/>
    <x v="0"/>
    <s v="Current Employees"/>
    <x v="1"/>
    <x v="2"/>
    <s v="STAFF-1166"/>
    <n v="1166"/>
    <x v="0"/>
    <s v="Research Director"/>
    <x v="0"/>
    <s v="No"/>
    <s v="Y"/>
    <n v="3"/>
    <n v="-2"/>
    <n v="0"/>
    <n v="40"/>
    <n v="0"/>
    <m/>
    <n v="0"/>
    <n v="1"/>
    <n v="593"/>
    <n v="9"/>
    <s v="Master's Degree"/>
    <n v="1"/>
    <n v="2"/>
    <n v="88"/>
    <n v="3"/>
    <n v="3"/>
    <n v="3"/>
    <n v="13499"/>
    <n v="13782"/>
    <n v="9"/>
    <n v="17"/>
    <n v="3"/>
    <n v="3"/>
    <n v="80"/>
    <n v="0"/>
    <x v="26"/>
    <n v="2"/>
    <n v="18"/>
    <n v="7"/>
    <n v="2"/>
    <n v="13"/>
  </r>
  <r>
    <x v="0"/>
    <x v="1"/>
    <x v="0"/>
    <s v="Ex-Employees"/>
    <x v="0"/>
    <x v="0"/>
    <s v="STAFF-1167"/>
    <n v="1167"/>
    <x v="1"/>
    <s v="Sales Executive"/>
    <x v="0"/>
    <s v="Yes"/>
    <s v="Y"/>
    <n v="2"/>
    <n v="-2"/>
    <n v="0"/>
    <n v="42"/>
    <n v="1"/>
    <n v="1"/>
    <n v="1"/>
    <n v="0"/>
    <n v="481"/>
    <n v="12"/>
    <s v="Bachelor's Degree"/>
    <n v="1"/>
    <n v="3"/>
    <n v="44"/>
    <n v="3"/>
    <n v="4"/>
    <n v="1"/>
    <n v="13758"/>
    <n v="2447"/>
    <n v="0"/>
    <n v="12"/>
    <n v="3"/>
    <n v="2"/>
    <n v="80"/>
    <n v="0"/>
    <x v="14"/>
    <n v="2"/>
    <n v="21"/>
    <n v="9"/>
    <n v="13"/>
    <n v="14"/>
  </r>
  <r>
    <x v="1"/>
    <x v="0"/>
    <x v="0"/>
    <s v="Current Employees"/>
    <x v="0"/>
    <x v="3"/>
    <s v="STAFF-1171"/>
    <n v="1171"/>
    <x v="1"/>
    <s v="Sales Executive"/>
    <x v="0"/>
    <s v="No"/>
    <s v="Y"/>
    <n v="3"/>
    <n v="-2"/>
    <n v="0"/>
    <n v="42"/>
    <n v="0"/>
    <m/>
    <n v="0"/>
    <n v="1"/>
    <n v="647"/>
    <n v="4"/>
    <s v="Master's Degree"/>
    <n v="1"/>
    <n v="2"/>
    <n v="45"/>
    <n v="3"/>
    <n v="2"/>
    <n v="2"/>
    <n v="5155"/>
    <n v="2253"/>
    <n v="7"/>
    <n v="13"/>
    <n v="3"/>
    <n v="4"/>
    <n v="80"/>
    <n v="0"/>
    <x v="15"/>
    <n v="4"/>
    <n v="6"/>
    <n v="4"/>
    <n v="1"/>
    <n v="5"/>
  </r>
  <r>
    <x v="1"/>
    <x v="0"/>
    <x v="0"/>
    <s v="Current Employees"/>
    <x v="1"/>
    <x v="2"/>
    <s v="STAFF-1172"/>
    <n v="1172"/>
    <x v="1"/>
    <s v="Laboratory Technician"/>
    <x v="1"/>
    <s v="No"/>
    <s v="Y"/>
    <n v="2"/>
    <n v="-2"/>
    <n v="0"/>
    <n v="35"/>
    <n v="0"/>
    <m/>
    <n v="0"/>
    <n v="1"/>
    <n v="982"/>
    <n v="1"/>
    <s v="Master's Degree"/>
    <n v="1"/>
    <n v="4"/>
    <n v="58"/>
    <n v="2"/>
    <n v="1"/>
    <n v="3"/>
    <n v="2258"/>
    <n v="16340"/>
    <n v="6"/>
    <n v="12"/>
    <n v="3"/>
    <n v="2"/>
    <n v="80"/>
    <n v="1"/>
    <x v="1"/>
    <n v="3"/>
    <n v="8"/>
    <n v="0"/>
    <n v="1"/>
    <n v="7"/>
  </r>
  <r>
    <x v="1"/>
    <x v="0"/>
    <x v="4"/>
    <s v="Current Employees"/>
    <x v="1"/>
    <x v="2"/>
    <s v="STAFF-1173"/>
    <n v="1173"/>
    <x v="1"/>
    <s v="Laboratory Technician"/>
    <x v="0"/>
    <s v="No"/>
    <s v="Y"/>
    <n v="2"/>
    <n v="-2"/>
    <n v="0"/>
    <n v="24"/>
    <n v="0"/>
    <m/>
    <n v="0"/>
    <n v="1"/>
    <n v="477"/>
    <n v="24"/>
    <s v="Bachelor's Degree"/>
    <n v="1"/>
    <n v="4"/>
    <n v="49"/>
    <n v="3"/>
    <n v="1"/>
    <n v="2"/>
    <n v="3597"/>
    <n v="6409"/>
    <n v="8"/>
    <n v="22"/>
    <n v="4"/>
    <n v="4"/>
    <n v="80"/>
    <n v="0"/>
    <x v="3"/>
    <n v="3"/>
    <n v="4"/>
    <n v="3"/>
    <n v="1"/>
    <n v="2"/>
  </r>
  <r>
    <x v="0"/>
    <x v="0"/>
    <x v="2"/>
    <s v="Ex-Employees"/>
    <x v="1"/>
    <x v="0"/>
    <s v="STAFF-1175"/>
    <n v="1175"/>
    <x v="0"/>
    <s v="Laboratory Technician"/>
    <x v="1"/>
    <s v="Yes"/>
    <s v="Y"/>
    <n v="4"/>
    <n v="-2"/>
    <n v="0"/>
    <n v="28"/>
    <n v="1"/>
    <n v="1"/>
    <n v="1"/>
    <n v="0"/>
    <n v="1485"/>
    <n v="12"/>
    <s v="High School"/>
    <n v="1"/>
    <n v="3"/>
    <n v="79"/>
    <n v="3"/>
    <n v="1"/>
    <n v="1"/>
    <n v="2515"/>
    <n v="22955"/>
    <n v="1"/>
    <n v="11"/>
    <n v="3"/>
    <n v="4"/>
    <n v="80"/>
    <n v="0"/>
    <x v="5"/>
    <n v="2"/>
    <n v="1"/>
    <n v="1"/>
    <n v="0"/>
    <n v="0"/>
  </r>
  <r>
    <x v="1"/>
    <x v="0"/>
    <x v="2"/>
    <s v="Current Employees"/>
    <x v="1"/>
    <x v="2"/>
    <s v="STAFF-1177"/>
    <n v="1177"/>
    <x v="1"/>
    <s v="Laboratory Technician"/>
    <x v="1"/>
    <s v="No"/>
    <s v="Y"/>
    <n v="2"/>
    <n v="-2"/>
    <n v="0"/>
    <n v="26"/>
    <n v="0"/>
    <m/>
    <n v="0"/>
    <n v="1"/>
    <n v="1384"/>
    <n v="3"/>
    <s v="Master's Degree"/>
    <n v="1"/>
    <n v="1"/>
    <n v="82"/>
    <n v="4"/>
    <n v="1"/>
    <n v="4"/>
    <n v="4420"/>
    <n v="13421"/>
    <n v="1"/>
    <n v="22"/>
    <n v="4"/>
    <n v="2"/>
    <n v="80"/>
    <n v="1"/>
    <x v="0"/>
    <n v="3"/>
    <n v="8"/>
    <n v="7"/>
    <n v="0"/>
    <n v="7"/>
  </r>
  <r>
    <x v="1"/>
    <x v="0"/>
    <x v="2"/>
    <s v="Current Employees"/>
    <x v="0"/>
    <x v="3"/>
    <s v="STAFF-1179"/>
    <n v="1179"/>
    <x v="1"/>
    <s v="Sales Executive"/>
    <x v="1"/>
    <s v="No"/>
    <s v="Y"/>
    <n v="3"/>
    <n v="-2"/>
    <n v="0"/>
    <n v="30"/>
    <n v="0"/>
    <m/>
    <n v="0"/>
    <n v="1"/>
    <n v="852"/>
    <n v="10"/>
    <s v="Bachelor's Degree"/>
    <n v="1"/>
    <n v="3"/>
    <n v="72"/>
    <n v="2"/>
    <n v="2"/>
    <n v="2"/>
    <n v="6578"/>
    <n v="2706"/>
    <n v="1"/>
    <n v="18"/>
    <n v="3"/>
    <n v="1"/>
    <n v="80"/>
    <n v="1"/>
    <x v="1"/>
    <n v="3"/>
    <n v="10"/>
    <n v="3"/>
    <n v="1"/>
    <n v="4"/>
  </r>
  <r>
    <x v="1"/>
    <x v="1"/>
    <x v="0"/>
    <s v="Current Employees"/>
    <x v="1"/>
    <x v="2"/>
    <s v="STAFF-1180"/>
    <n v="1180"/>
    <x v="0"/>
    <s v="Research Scientist"/>
    <x v="1"/>
    <s v="Yes"/>
    <s v="Y"/>
    <n v="3"/>
    <n v="-2"/>
    <n v="0"/>
    <n v="40"/>
    <n v="0"/>
    <m/>
    <n v="0"/>
    <n v="1"/>
    <n v="902"/>
    <n v="26"/>
    <s v="Associates Degree"/>
    <n v="1"/>
    <n v="3"/>
    <n v="92"/>
    <n v="2"/>
    <n v="2"/>
    <n v="4"/>
    <n v="4422"/>
    <n v="21203"/>
    <n v="3"/>
    <n v="13"/>
    <n v="3"/>
    <n v="4"/>
    <n v="80"/>
    <n v="1"/>
    <x v="28"/>
    <n v="1"/>
    <n v="1"/>
    <n v="1"/>
    <n v="0"/>
    <n v="0"/>
  </r>
  <r>
    <x v="1"/>
    <x v="0"/>
    <x v="0"/>
    <s v="Current Employees"/>
    <x v="1"/>
    <x v="0"/>
    <s v="STAFF-1182"/>
    <n v="1182"/>
    <x v="1"/>
    <s v="Manufacturing Director"/>
    <x v="2"/>
    <s v="No"/>
    <s v="Y"/>
    <n v="2"/>
    <n v="-2"/>
    <n v="0"/>
    <n v="35"/>
    <n v="0"/>
    <m/>
    <n v="0"/>
    <n v="1"/>
    <n v="819"/>
    <n v="2"/>
    <s v="Bachelor's Degree"/>
    <n v="1"/>
    <n v="3"/>
    <n v="44"/>
    <n v="2"/>
    <n v="3"/>
    <n v="1"/>
    <n v="10274"/>
    <n v="19588"/>
    <n v="2"/>
    <n v="18"/>
    <n v="3"/>
    <n v="2"/>
    <n v="80"/>
    <n v="1"/>
    <x v="20"/>
    <n v="4"/>
    <n v="7"/>
    <n v="7"/>
    <n v="6"/>
    <n v="4"/>
  </r>
  <r>
    <x v="1"/>
    <x v="1"/>
    <x v="2"/>
    <s v="Current Employees"/>
    <x v="1"/>
    <x v="2"/>
    <s v="STAFF-1184"/>
    <n v="1184"/>
    <x v="1"/>
    <s v="Healthcare Representative"/>
    <x v="0"/>
    <s v="No"/>
    <s v="Y"/>
    <n v="3"/>
    <n v="-2"/>
    <n v="0"/>
    <n v="34"/>
    <n v="0"/>
    <m/>
    <n v="0"/>
    <n v="1"/>
    <n v="669"/>
    <n v="1"/>
    <s v="Bachelor's Degree"/>
    <n v="1"/>
    <n v="4"/>
    <n v="97"/>
    <n v="2"/>
    <n v="2"/>
    <n v="3"/>
    <n v="5343"/>
    <n v="25755"/>
    <n v="0"/>
    <n v="20"/>
    <n v="4"/>
    <n v="3"/>
    <n v="80"/>
    <n v="0"/>
    <x v="19"/>
    <n v="3"/>
    <n v="13"/>
    <n v="9"/>
    <n v="4"/>
    <n v="9"/>
  </r>
  <r>
    <x v="1"/>
    <x v="1"/>
    <x v="0"/>
    <s v="Current Employees"/>
    <x v="1"/>
    <x v="1"/>
    <s v="STAFF-1185"/>
    <n v="1185"/>
    <x v="1"/>
    <s v="Laboratory Technician"/>
    <x v="1"/>
    <s v="No"/>
    <s v="Y"/>
    <n v="2"/>
    <n v="-2"/>
    <n v="0"/>
    <n v="35"/>
    <n v="0"/>
    <m/>
    <n v="0"/>
    <n v="1"/>
    <n v="636"/>
    <n v="4"/>
    <s v="Master's Degree"/>
    <n v="1"/>
    <n v="4"/>
    <n v="47"/>
    <n v="2"/>
    <n v="1"/>
    <n v="4"/>
    <n v="2376"/>
    <n v="26537"/>
    <n v="1"/>
    <n v="13"/>
    <n v="3"/>
    <n v="2"/>
    <n v="80"/>
    <n v="1"/>
    <x v="17"/>
    <n v="4"/>
    <n v="2"/>
    <n v="2"/>
    <n v="2"/>
    <n v="2"/>
  </r>
  <r>
    <x v="0"/>
    <x v="0"/>
    <x v="0"/>
    <s v="Ex-Employees"/>
    <x v="0"/>
    <x v="3"/>
    <s v="STAFF-1188"/>
    <n v="1188"/>
    <x v="0"/>
    <s v="Sales Executive"/>
    <x v="0"/>
    <s v="No"/>
    <s v="Y"/>
    <n v="2"/>
    <n v="-2"/>
    <n v="0"/>
    <n v="43"/>
    <n v="1"/>
    <n v="1"/>
    <n v="1"/>
    <n v="0"/>
    <n v="1372"/>
    <n v="9"/>
    <s v="Bachelor's Degree"/>
    <n v="1"/>
    <n v="1"/>
    <n v="85"/>
    <n v="1"/>
    <n v="2"/>
    <n v="2"/>
    <n v="5346"/>
    <n v="9489"/>
    <n v="8"/>
    <n v="13"/>
    <n v="3"/>
    <n v="2"/>
    <n v="80"/>
    <n v="0"/>
    <x v="2"/>
    <n v="2"/>
    <n v="4"/>
    <n v="3"/>
    <n v="1"/>
    <n v="3"/>
  </r>
  <r>
    <x v="1"/>
    <x v="2"/>
    <x v="2"/>
    <s v="Current Employees"/>
    <x v="0"/>
    <x v="0"/>
    <s v="STAFF-1190"/>
    <n v="1190"/>
    <x v="0"/>
    <s v="Sales Representative"/>
    <x v="2"/>
    <s v="No"/>
    <s v="Y"/>
    <n v="3"/>
    <n v="-2"/>
    <n v="0"/>
    <n v="32"/>
    <n v="0"/>
    <m/>
    <n v="0"/>
    <n v="1"/>
    <n v="862"/>
    <n v="2"/>
    <s v="High School"/>
    <n v="1"/>
    <n v="3"/>
    <n v="76"/>
    <n v="3"/>
    <n v="1"/>
    <n v="1"/>
    <n v="2827"/>
    <n v="14947"/>
    <n v="1"/>
    <n v="12"/>
    <n v="3"/>
    <n v="3"/>
    <n v="80"/>
    <n v="3"/>
    <x v="5"/>
    <n v="3"/>
    <n v="1"/>
    <n v="0"/>
    <n v="0"/>
    <n v="0"/>
  </r>
  <r>
    <x v="1"/>
    <x v="0"/>
    <x v="3"/>
    <s v="Current Employees"/>
    <x v="1"/>
    <x v="4"/>
    <s v="STAFF-1191"/>
    <n v="1191"/>
    <x v="0"/>
    <s v="Manager"/>
    <x v="2"/>
    <s v="No"/>
    <s v="Y"/>
    <n v="2"/>
    <n v="-2"/>
    <n v="0"/>
    <n v="56"/>
    <n v="0"/>
    <m/>
    <n v="0"/>
    <n v="1"/>
    <n v="718"/>
    <n v="4"/>
    <s v="Master's Degree"/>
    <n v="1"/>
    <n v="4"/>
    <n v="92"/>
    <n v="3"/>
    <n v="5"/>
    <n v="4"/>
    <n v="19943"/>
    <n v="18575"/>
    <n v="4"/>
    <n v="13"/>
    <n v="3"/>
    <n v="4"/>
    <n v="80"/>
    <n v="1"/>
    <x v="23"/>
    <n v="3"/>
    <n v="5"/>
    <n v="2"/>
    <n v="4"/>
    <n v="2"/>
  </r>
  <r>
    <x v="1"/>
    <x v="0"/>
    <x v="2"/>
    <s v="Current Employees"/>
    <x v="1"/>
    <x v="2"/>
    <s v="STAFF-1192"/>
    <n v="1192"/>
    <x v="0"/>
    <s v="Laboratory Technician"/>
    <x v="1"/>
    <s v="No"/>
    <s v="Y"/>
    <n v="5"/>
    <n v="-2"/>
    <n v="0"/>
    <n v="29"/>
    <n v="0"/>
    <m/>
    <n v="0"/>
    <n v="1"/>
    <n v="1401"/>
    <n v="6"/>
    <s v="High School"/>
    <n v="1"/>
    <n v="2"/>
    <n v="54"/>
    <n v="3"/>
    <n v="1"/>
    <n v="4"/>
    <n v="3131"/>
    <n v="26342"/>
    <n v="1"/>
    <n v="13"/>
    <n v="3"/>
    <n v="1"/>
    <n v="80"/>
    <n v="1"/>
    <x v="1"/>
    <n v="3"/>
    <n v="10"/>
    <n v="8"/>
    <n v="0"/>
    <n v="8"/>
  </r>
  <r>
    <x v="1"/>
    <x v="0"/>
    <x v="4"/>
    <s v="Current Employees"/>
    <x v="1"/>
    <x v="0"/>
    <s v="STAFF-1193"/>
    <n v="1193"/>
    <x v="1"/>
    <s v="Research Scientist"/>
    <x v="0"/>
    <s v="No"/>
    <s v="Y"/>
    <n v="4"/>
    <n v="-2"/>
    <n v="0"/>
    <n v="19"/>
    <n v="0"/>
    <m/>
    <n v="0"/>
    <n v="1"/>
    <n v="645"/>
    <n v="9"/>
    <s v="Associates Degree"/>
    <n v="1"/>
    <n v="3"/>
    <n v="54"/>
    <n v="3"/>
    <n v="1"/>
    <n v="1"/>
    <n v="2552"/>
    <n v="7172"/>
    <n v="1"/>
    <n v="25"/>
    <n v="4"/>
    <n v="3"/>
    <n v="80"/>
    <n v="0"/>
    <x v="5"/>
    <n v="3"/>
    <n v="1"/>
    <n v="1"/>
    <n v="0"/>
    <n v="0"/>
  </r>
  <r>
    <x v="1"/>
    <x v="0"/>
    <x v="1"/>
    <s v="Current Employees"/>
    <x v="1"/>
    <x v="2"/>
    <s v="STAFF-1195"/>
    <n v="1195"/>
    <x v="0"/>
    <s v="Research Scientist"/>
    <x v="1"/>
    <s v="Yes"/>
    <s v="Y"/>
    <n v="2"/>
    <n v="-2"/>
    <n v="0"/>
    <n v="45"/>
    <n v="0"/>
    <m/>
    <n v="0"/>
    <n v="1"/>
    <n v="1457"/>
    <n v="7"/>
    <s v="Bachelor's Degree"/>
    <n v="1"/>
    <n v="1"/>
    <n v="83"/>
    <n v="3"/>
    <n v="1"/>
    <n v="3"/>
    <n v="4477"/>
    <n v="20100"/>
    <n v="4"/>
    <n v="19"/>
    <n v="3"/>
    <n v="3"/>
    <n v="80"/>
    <n v="1"/>
    <x v="2"/>
    <n v="2"/>
    <n v="3"/>
    <n v="2"/>
    <n v="0"/>
    <n v="2"/>
  </r>
  <r>
    <x v="1"/>
    <x v="0"/>
    <x v="0"/>
    <s v="Current Employees"/>
    <x v="1"/>
    <x v="0"/>
    <s v="STAFF-1196"/>
    <n v="1196"/>
    <x v="0"/>
    <s v="Manufacturing Director"/>
    <x v="1"/>
    <s v="No"/>
    <s v="Y"/>
    <n v="2"/>
    <n v="-2"/>
    <n v="0"/>
    <n v="37"/>
    <n v="0"/>
    <m/>
    <n v="0"/>
    <n v="1"/>
    <n v="977"/>
    <n v="1"/>
    <s v="Bachelor's Degree"/>
    <n v="1"/>
    <n v="4"/>
    <n v="56"/>
    <n v="2"/>
    <n v="2"/>
    <n v="1"/>
    <n v="6474"/>
    <n v="9961"/>
    <n v="1"/>
    <n v="13"/>
    <n v="3"/>
    <n v="2"/>
    <n v="80"/>
    <n v="1"/>
    <x v="19"/>
    <n v="2"/>
    <n v="14"/>
    <n v="8"/>
    <n v="3"/>
    <n v="11"/>
  </r>
  <r>
    <x v="1"/>
    <x v="0"/>
    <x v="4"/>
    <s v="Current Employees"/>
    <x v="1"/>
    <x v="0"/>
    <s v="STAFF-1198"/>
    <n v="1198"/>
    <x v="1"/>
    <s v="Laboratory Technician"/>
    <x v="0"/>
    <s v="No"/>
    <s v="Y"/>
    <n v="2"/>
    <n v="-2"/>
    <n v="0"/>
    <n v="20"/>
    <n v="0"/>
    <m/>
    <n v="0"/>
    <n v="1"/>
    <n v="805"/>
    <n v="3"/>
    <s v="Bachelor's Degree"/>
    <n v="1"/>
    <n v="1"/>
    <n v="87"/>
    <n v="2"/>
    <n v="1"/>
    <n v="1"/>
    <n v="3033"/>
    <n v="12828"/>
    <n v="1"/>
    <n v="12"/>
    <n v="3"/>
    <n v="1"/>
    <n v="80"/>
    <n v="0"/>
    <x v="17"/>
    <n v="2"/>
    <n v="2"/>
    <n v="2"/>
    <n v="1"/>
    <n v="2"/>
  </r>
  <r>
    <x v="0"/>
    <x v="0"/>
    <x v="0"/>
    <s v="Ex-Employees"/>
    <x v="1"/>
    <x v="0"/>
    <s v="STAFF-1200"/>
    <n v="1200"/>
    <x v="1"/>
    <s v="Research Scientist"/>
    <x v="0"/>
    <s v="Yes"/>
    <s v="Y"/>
    <n v="4"/>
    <n v="-2"/>
    <n v="0"/>
    <n v="44"/>
    <n v="1"/>
    <n v="1"/>
    <n v="1"/>
    <n v="0"/>
    <n v="1097"/>
    <n v="10"/>
    <s v="Master's Degree"/>
    <n v="1"/>
    <n v="3"/>
    <n v="96"/>
    <n v="3"/>
    <n v="1"/>
    <n v="1"/>
    <n v="2936"/>
    <n v="10826"/>
    <n v="1"/>
    <n v="11"/>
    <n v="3"/>
    <n v="3"/>
    <n v="80"/>
    <n v="0"/>
    <x v="3"/>
    <n v="3"/>
    <n v="6"/>
    <n v="4"/>
    <n v="0"/>
    <n v="2"/>
  </r>
  <r>
    <x v="1"/>
    <x v="0"/>
    <x v="1"/>
    <s v="Current Employees"/>
    <x v="1"/>
    <x v="2"/>
    <s v="STAFF-1201"/>
    <n v="1201"/>
    <x v="0"/>
    <s v="Manager"/>
    <x v="2"/>
    <s v="No"/>
    <s v="Y"/>
    <n v="6"/>
    <n v="-2"/>
    <n v="0"/>
    <n v="53"/>
    <n v="0"/>
    <m/>
    <n v="0"/>
    <n v="1"/>
    <n v="1223"/>
    <n v="7"/>
    <s v="Associates Degree"/>
    <n v="1"/>
    <n v="4"/>
    <n v="50"/>
    <n v="3"/>
    <n v="5"/>
    <n v="3"/>
    <n v="18606"/>
    <n v="18640"/>
    <n v="3"/>
    <n v="18"/>
    <n v="3"/>
    <n v="2"/>
    <n v="80"/>
    <n v="1"/>
    <x v="12"/>
    <n v="3"/>
    <n v="7"/>
    <n v="7"/>
    <n v="4"/>
    <n v="7"/>
  </r>
  <r>
    <x v="1"/>
    <x v="0"/>
    <x v="2"/>
    <s v="Current Employees"/>
    <x v="1"/>
    <x v="0"/>
    <s v="STAFF-1202"/>
    <n v="1202"/>
    <x v="0"/>
    <s v="Research Scientist"/>
    <x v="1"/>
    <s v="Yes"/>
    <s v="Y"/>
    <n v="2"/>
    <n v="-2"/>
    <n v="0"/>
    <n v="29"/>
    <n v="0"/>
    <m/>
    <n v="0"/>
    <n v="1"/>
    <n v="942"/>
    <n v="15"/>
    <s v="High School"/>
    <n v="1"/>
    <n v="2"/>
    <n v="69"/>
    <n v="1"/>
    <n v="1"/>
    <n v="1"/>
    <n v="2168"/>
    <n v="26933"/>
    <n v="0"/>
    <n v="18"/>
    <n v="3"/>
    <n v="1"/>
    <n v="80"/>
    <n v="1"/>
    <x v="3"/>
    <n v="2"/>
    <n v="5"/>
    <n v="4"/>
    <n v="1"/>
    <n v="3"/>
  </r>
  <r>
    <x v="0"/>
    <x v="1"/>
    <x v="4"/>
    <s v="Ex-Employees"/>
    <x v="1"/>
    <x v="0"/>
    <s v="STAFF-1203"/>
    <n v="1203"/>
    <x v="1"/>
    <s v="Research Scientist"/>
    <x v="1"/>
    <s v="Yes"/>
    <s v="Y"/>
    <n v="5"/>
    <n v="-2"/>
    <n v="0"/>
    <n v="22"/>
    <n v="1"/>
    <n v="1"/>
    <n v="1"/>
    <n v="0"/>
    <n v="1256"/>
    <n v="3"/>
    <s v="Master's Degree"/>
    <n v="1"/>
    <n v="3"/>
    <n v="48"/>
    <n v="2"/>
    <n v="1"/>
    <n v="1"/>
    <n v="2853"/>
    <n v="4223"/>
    <n v="0"/>
    <n v="11"/>
    <n v="3"/>
    <n v="2"/>
    <n v="80"/>
    <n v="1"/>
    <x v="5"/>
    <n v="3"/>
    <n v="0"/>
    <n v="0"/>
    <n v="0"/>
    <n v="0"/>
  </r>
  <r>
    <x v="1"/>
    <x v="0"/>
    <x v="1"/>
    <s v="Current Employees"/>
    <x v="0"/>
    <x v="3"/>
    <s v="STAFF-1204"/>
    <n v="1204"/>
    <x v="0"/>
    <s v="Manager"/>
    <x v="1"/>
    <s v="No"/>
    <s v="Y"/>
    <n v="2"/>
    <n v="-2"/>
    <n v="0"/>
    <n v="46"/>
    <n v="0"/>
    <m/>
    <n v="0"/>
    <n v="1"/>
    <n v="1402"/>
    <n v="2"/>
    <s v="Bachelor's Degree"/>
    <n v="1"/>
    <n v="3"/>
    <n v="69"/>
    <n v="3"/>
    <n v="4"/>
    <n v="2"/>
    <n v="17048"/>
    <n v="24097"/>
    <n v="8"/>
    <n v="23"/>
    <n v="4"/>
    <n v="1"/>
    <n v="80"/>
    <n v="0"/>
    <x v="23"/>
    <n v="3"/>
    <n v="26"/>
    <n v="15"/>
    <n v="15"/>
    <n v="9"/>
  </r>
  <r>
    <x v="1"/>
    <x v="2"/>
    <x v="0"/>
    <s v="Current Employees"/>
    <x v="1"/>
    <x v="0"/>
    <s v="STAFF-1206"/>
    <n v="1206"/>
    <x v="1"/>
    <s v="Research Scientist"/>
    <x v="0"/>
    <s v="No"/>
    <s v="Y"/>
    <n v="3"/>
    <n v="-2"/>
    <n v="0"/>
    <n v="44"/>
    <n v="0"/>
    <m/>
    <n v="0"/>
    <n v="1"/>
    <n v="111"/>
    <n v="17"/>
    <s v="Bachelor's Degree"/>
    <n v="1"/>
    <n v="4"/>
    <n v="74"/>
    <n v="1"/>
    <n v="1"/>
    <n v="1"/>
    <n v="2290"/>
    <n v="4279"/>
    <n v="2"/>
    <n v="13"/>
    <n v="3"/>
    <n v="4"/>
    <n v="80"/>
    <n v="0"/>
    <x v="3"/>
    <n v="3"/>
    <n v="0"/>
    <n v="0"/>
    <n v="0"/>
    <n v="0"/>
  </r>
  <r>
    <x v="1"/>
    <x v="0"/>
    <x v="2"/>
    <s v="Current Employees"/>
    <x v="2"/>
    <x v="5"/>
    <s v="STAFF-1207"/>
    <n v="1207"/>
    <x v="1"/>
    <s v="Human Resources"/>
    <x v="1"/>
    <s v="No"/>
    <s v="Y"/>
    <n v="2"/>
    <n v="-2"/>
    <n v="0"/>
    <n v="33"/>
    <n v="0"/>
    <m/>
    <n v="0"/>
    <n v="1"/>
    <n v="147"/>
    <n v="2"/>
    <s v="Bachelor's Degree"/>
    <n v="1"/>
    <n v="2"/>
    <n v="99"/>
    <n v="3"/>
    <n v="1"/>
    <n v="3"/>
    <n v="3600"/>
    <n v="8429"/>
    <n v="1"/>
    <n v="13"/>
    <n v="3"/>
    <n v="4"/>
    <n v="80"/>
    <n v="1"/>
    <x v="7"/>
    <n v="3"/>
    <n v="5"/>
    <n v="4"/>
    <n v="1"/>
    <n v="4"/>
  </r>
  <r>
    <x v="0"/>
    <x v="2"/>
    <x v="0"/>
    <s v="Ex-Employees"/>
    <x v="1"/>
    <x v="0"/>
    <s v="STAFF-1210"/>
    <n v="1210"/>
    <x v="1"/>
    <s v="Research Scientist"/>
    <x v="2"/>
    <s v="No"/>
    <s v="Y"/>
    <n v="2"/>
    <n v="-2"/>
    <n v="0"/>
    <n v="41"/>
    <n v="1"/>
    <n v="1"/>
    <n v="1"/>
    <n v="0"/>
    <n v="906"/>
    <n v="5"/>
    <s v="Associates Degree"/>
    <n v="1"/>
    <n v="1"/>
    <n v="95"/>
    <n v="2"/>
    <n v="1"/>
    <n v="1"/>
    <n v="2107"/>
    <n v="20293"/>
    <n v="6"/>
    <n v="17"/>
    <n v="3"/>
    <n v="1"/>
    <n v="80"/>
    <n v="1"/>
    <x v="7"/>
    <n v="1"/>
    <n v="1"/>
    <n v="0"/>
    <n v="0"/>
    <n v="0"/>
  </r>
  <r>
    <x v="1"/>
    <x v="0"/>
    <x v="2"/>
    <s v="Current Employees"/>
    <x v="0"/>
    <x v="0"/>
    <s v="STAFF-1211"/>
    <n v="1211"/>
    <x v="1"/>
    <s v="Sales Executive"/>
    <x v="2"/>
    <s v="No"/>
    <s v="Y"/>
    <n v="3"/>
    <n v="-2"/>
    <n v="0"/>
    <n v="30"/>
    <n v="0"/>
    <m/>
    <n v="0"/>
    <n v="1"/>
    <n v="1329"/>
    <n v="29"/>
    <s v="Master's Degree"/>
    <n v="1"/>
    <n v="3"/>
    <n v="61"/>
    <n v="3"/>
    <n v="2"/>
    <n v="1"/>
    <n v="4115"/>
    <n v="13192"/>
    <n v="8"/>
    <n v="19"/>
    <n v="3"/>
    <n v="3"/>
    <n v="80"/>
    <n v="3"/>
    <x v="0"/>
    <n v="3"/>
    <n v="4"/>
    <n v="3"/>
    <n v="0"/>
    <n v="3"/>
  </r>
  <r>
    <x v="1"/>
    <x v="1"/>
    <x v="0"/>
    <s v="Current Employees"/>
    <x v="0"/>
    <x v="2"/>
    <s v="STAFF-1212"/>
    <n v="1212"/>
    <x v="1"/>
    <s v="Sales Executive"/>
    <x v="1"/>
    <s v="No"/>
    <s v="Y"/>
    <n v="2"/>
    <n v="-2"/>
    <n v="0"/>
    <n v="40"/>
    <n v="0"/>
    <m/>
    <n v="0"/>
    <n v="1"/>
    <n v="1184"/>
    <n v="2"/>
    <s v="Master's Degree"/>
    <n v="1"/>
    <n v="2"/>
    <n v="62"/>
    <n v="3"/>
    <n v="2"/>
    <n v="2"/>
    <n v="4327"/>
    <n v="25440"/>
    <n v="5"/>
    <n v="12"/>
    <n v="3"/>
    <n v="4"/>
    <n v="80"/>
    <n v="3"/>
    <x v="7"/>
    <n v="3"/>
    <n v="0"/>
    <n v="0"/>
    <n v="0"/>
    <n v="0"/>
  </r>
  <r>
    <x v="1"/>
    <x v="1"/>
    <x v="1"/>
    <s v="Current Employees"/>
    <x v="1"/>
    <x v="2"/>
    <s v="STAFF-1215"/>
    <n v="1215"/>
    <x v="0"/>
    <s v="Manager"/>
    <x v="1"/>
    <s v="No"/>
    <s v="Y"/>
    <n v="3"/>
    <n v="-2"/>
    <n v="0"/>
    <n v="50"/>
    <n v="0"/>
    <m/>
    <n v="0"/>
    <n v="1"/>
    <n v="1421"/>
    <n v="2"/>
    <s v="Bachelor's Degree"/>
    <n v="1"/>
    <n v="4"/>
    <n v="30"/>
    <n v="3"/>
    <n v="4"/>
    <n v="3"/>
    <n v="17856"/>
    <n v="9490"/>
    <n v="2"/>
    <n v="22"/>
    <n v="4"/>
    <n v="3"/>
    <n v="80"/>
    <n v="1"/>
    <x v="36"/>
    <n v="3"/>
    <n v="2"/>
    <n v="2"/>
    <n v="2"/>
    <n v="2"/>
  </r>
  <r>
    <x v="1"/>
    <x v="0"/>
    <x v="2"/>
    <s v="Current Employees"/>
    <x v="1"/>
    <x v="2"/>
    <s v="STAFF-1216"/>
    <n v="1216"/>
    <x v="1"/>
    <s v="Laboratory Technician"/>
    <x v="1"/>
    <s v="No"/>
    <s v="Y"/>
    <n v="2"/>
    <n v="-2"/>
    <n v="0"/>
    <n v="28"/>
    <n v="0"/>
    <m/>
    <n v="0"/>
    <n v="1"/>
    <n v="1179"/>
    <n v="19"/>
    <s v="Master's Degree"/>
    <n v="1"/>
    <n v="4"/>
    <n v="78"/>
    <n v="2"/>
    <n v="1"/>
    <n v="3"/>
    <n v="3196"/>
    <n v="12449"/>
    <n v="1"/>
    <n v="12"/>
    <n v="3"/>
    <n v="3"/>
    <n v="80"/>
    <n v="3"/>
    <x v="3"/>
    <n v="3"/>
    <n v="6"/>
    <n v="5"/>
    <n v="3"/>
    <n v="3"/>
  </r>
  <r>
    <x v="1"/>
    <x v="0"/>
    <x v="1"/>
    <s v="Current Employees"/>
    <x v="1"/>
    <x v="0"/>
    <s v="STAFF-1217"/>
    <n v="1217"/>
    <x v="1"/>
    <s v="Research Director"/>
    <x v="1"/>
    <s v="No"/>
    <s v="Y"/>
    <n v="2"/>
    <n v="-2"/>
    <n v="0"/>
    <n v="46"/>
    <n v="0"/>
    <m/>
    <n v="0"/>
    <n v="1"/>
    <n v="1450"/>
    <n v="15"/>
    <s v="Associates Degree"/>
    <n v="1"/>
    <n v="4"/>
    <n v="52"/>
    <n v="3"/>
    <n v="5"/>
    <n v="1"/>
    <n v="19081"/>
    <n v="10849"/>
    <n v="5"/>
    <n v="11"/>
    <n v="3"/>
    <n v="1"/>
    <n v="80"/>
    <n v="1"/>
    <x v="25"/>
    <n v="3"/>
    <n v="4"/>
    <n v="2"/>
    <n v="0"/>
    <n v="3"/>
  </r>
  <r>
    <x v="1"/>
    <x v="0"/>
    <x v="0"/>
    <s v="Current Employees"/>
    <x v="0"/>
    <x v="0"/>
    <s v="STAFF-1218"/>
    <n v="1218"/>
    <x v="1"/>
    <s v="Sales Executive"/>
    <x v="1"/>
    <s v="Yes"/>
    <s v="Y"/>
    <n v="2"/>
    <n v="-2"/>
    <n v="0"/>
    <n v="35"/>
    <n v="0"/>
    <m/>
    <n v="0"/>
    <n v="1"/>
    <n v="1361"/>
    <n v="17"/>
    <s v="Master's Degree"/>
    <n v="1"/>
    <n v="3"/>
    <n v="94"/>
    <n v="3"/>
    <n v="2"/>
    <n v="1"/>
    <n v="8966"/>
    <n v="21026"/>
    <n v="3"/>
    <n v="15"/>
    <n v="3"/>
    <n v="4"/>
    <n v="80"/>
    <n v="3"/>
    <x v="20"/>
    <n v="3"/>
    <n v="7"/>
    <n v="7"/>
    <n v="1"/>
    <n v="7"/>
  </r>
  <r>
    <x v="0"/>
    <x v="0"/>
    <x v="4"/>
    <s v="Ex-Employees"/>
    <x v="1"/>
    <x v="0"/>
    <s v="STAFF-1219"/>
    <n v="1219"/>
    <x v="0"/>
    <s v="Laboratory Technician"/>
    <x v="1"/>
    <s v="No"/>
    <s v="Y"/>
    <n v="3"/>
    <n v="-2"/>
    <n v="0"/>
    <n v="24"/>
    <n v="1"/>
    <n v="1"/>
    <n v="1"/>
    <n v="0"/>
    <n v="984"/>
    <n v="17"/>
    <s v="Associates Degree"/>
    <n v="1"/>
    <n v="4"/>
    <n v="97"/>
    <n v="3"/>
    <n v="1"/>
    <n v="1"/>
    <n v="2210"/>
    <n v="3372"/>
    <n v="1"/>
    <n v="13"/>
    <n v="3"/>
    <n v="1"/>
    <n v="80"/>
    <n v="1"/>
    <x v="5"/>
    <n v="1"/>
    <n v="1"/>
    <n v="0"/>
    <n v="0"/>
    <n v="0"/>
  </r>
  <r>
    <x v="1"/>
    <x v="1"/>
    <x v="2"/>
    <s v="Current Employees"/>
    <x v="0"/>
    <x v="2"/>
    <s v="STAFF-1220"/>
    <n v="1220"/>
    <x v="0"/>
    <s v="Sales Executive"/>
    <x v="1"/>
    <s v="No"/>
    <s v="Y"/>
    <n v="3"/>
    <n v="-2"/>
    <n v="0"/>
    <n v="33"/>
    <n v="0"/>
    <m/>
    <n v="0"/>
    <n v="1"/>
    <n v="1146"/>
    <n v="25"/>
    <s v="Bachelor's Degree"/>
    <n v="1"/>
    <n v="2"/>
    <n v="82"/>
    <n v="3"/>
    <n v="2"/>
    <n v="3"/>
    <n v="4539"/>
    <n v="4905"/>
    <n v="1"/>
    <n v="12"/>
    <n v="3"/>
    <n v="1"/>
    <n v="80"/>
    <n v="1"/>
    <x v="1"/>
    <n v="2"/>
    <n v="10"/>
    <n v="7"/>
    <n v="0"/>
    <n v="1"/>
  </r>
  <r>
    <x v="1"/>
    <x v="0"/>
    <x v="0"/>
    <s v="Current Employees"/>
    <x v="1"/>
    <x v="0"/>
    <s v="STAFF-1221"/>
    <n v="1221"/>
    <x v="1"/>
    <s v="Laboratory Technician"/>
    <x v="2"/>
    <s v="No"/>
    <s v="Y"/>
    <n v="4"/>
    <n v="-2"/>
    <n v="0"/>
    <n v="36"/>
    <n v="0"/>
    <m/>
    <n v="0"/>
    <n v="1"/>
    <n v="917"/>
    <n v="6"/>
    <s v="Master's Degree"/>
    <n v="1"/>
    <n v="3"/>
    <n v="60"/>
    <n v="1"/>
    <n v="1"/>
    <n v="1"/>
    <n v="2741"/>
    <n v="6865"/>
    <n v="1"/>
    <n v="14"/>
    <n v="3"/>
    <n v="3"/>
    <n v="80"/>
    <n v="1"/>
    <x v="2"/>
    <n v="3"/>
    <n v="7"/>
    <n v="7"/>
    <n v="1"/>
    <n v="7"/>
  </r>
  <r>
    <x v="1"/>
    <x v="0"/>
    <x v="2"/>
    <s v="Current Employees"/>
    <x v="1"/>
    <x v="0"/>
    <s v="STAFF-1224"/>
    <n v="1224"/>
    <x v="1"/>
    <s v="Laboratory Technician"/>
    <x v="2"/>
    <s v="No"/>
    <s v="Y"/>
    <n v="4"/>
    <n v="-2"/>
    <n v="0"/>
    <n v="30"/>
    <n v="0"/>
    <m/>
    <n v="0"/>
    <n v="1"/>
    <n v="853"/>
    <n v="7"/>
    <s v="Master's Degree"/>
    <n v="1"/>
    <n v="3"/>
    <n v="49"/>
    <n v="3"/>
    <n v="2"/>
    <n v="1"/>
    <n v="3491"/>
    <n v="11309"/>
    <n v="1"/>
    <n v="13"/>
    <n v="3"/>
    <n v="1"/>
    <n v="80"/>
    <n v="3"/>
    <x v="1"/>
    <n v="2"/>
    <n v="10"/>
    <n v="7"/>
    <n v="8"/>
    <n v="9"/>
  </r>
  <r>
    <x v="1"/>
    <x v="0"/>
    <x v="0"/>
    <s v="Current Employees"/>
    <x v="1"/>
    <x v="1"/>
    <s v="STAFF-1225"/>
    <n v="1225"/>
    <x v="1"/>
    <s v="Research Scientist"/>
    <x v="0"/>
    <s v="No"/>
    <s v="Y"/>
    <n v="3"/>
    <n v="-2"/>
    <n v="0"/>
    <n v="44"/>
    <n v="0"/>
    <m/>
    <n v="0"/>
    <n v="1"/>
    <n v="200"/>
    <n v="29"/>
    <s v="Master's Degree"/>
    <n v="1"/>
    <n v="4"/>
    <n v="32"/>
    <n v="3"/>
    <n v="2"/>
    <n v="4"/>
    <n v="4541"/>
    <n v="7744"/>
    <n v="1"/>
    <n v="25"/>
    <n v="4"/>
    <n v="2"/>
    <n v="80"/>
    <n v="0"/>
    <x v="26"/>
    <n v="3"/>
    <n v="20"/>
    <n v="11"/>
    <n v="13"/>
    <n v="17"/>
  </r>
  <r>
    <x v="1"/>
    <x v="0"/>
    <x v="4"/>
    <s v="Current Employees"/>
    <x v="0"/>
    <x v="3"/>
    <s v="STAFF-1226"/>
    <n v="1226"/>
    <x v="1"/>
    <s v="Sales Representative"/>
    <x v="0"/>
    <s v="No"/>
    <s v="Y"/>
    <n v="2"/>
    <n v="-2"/>
    <n v="0"/>
    <n v="20"/>
    <n v="0"/>
    <m/>
    <n v="0"/>
    <n v="1"/>
    <n v="654"/>
    <n v="21"/>
    <s v="Bachelor's Degree"/>
    <n v="1"/>
    <n v="3"/>
    <n v="43"/>
    <n v="4"/>
    <n v="1"/>
    <n v="2"/>
    <n v="2678"/>
    <n v="5050"/>
    <n v="1"/>
    <n v="17"/>
    <n v="3"/>
    <n v="4"/>
    <n v="80"/>
    <n v="0"/>
    <x v="17"/>
    <n v="3"/>
    <n v="2"/>
    <n v="1"/>
    <n v="2"/>
    <n v="2"/>
  </r>
  <r>
    <x v="1"/>
    <x v="0"/>
    <x v="1"/>
    <s v="Current Employees"/>
    <x v="1"/>
    <x v="4"/>
    <s v="STAFF-1228"/>
    <n v="1228"/>
    <x v="1"/>
    <s v="Manufacturing Director"/>
    <x v="2"/>
    <s v="No"/>
    <s v="Y"/>
    <n v="3"/>
    <n v="-2"/>
    <n v="0"/>
    <n v="46"/>
    <n v="0"/>
    <m/>
    <n v="0"/>
    <n v="1"/>
    <n v="150"/>
    <n v="2"/>
    <s v="Master's Degree"/>
    <n v="1"/>
    <n v="4"/>
    <n v="60"/>
    <n v="3"/>
    <n v="2"/>
    <n v="4"/>
    <n v="7379"/>
    <n v="17433"/>
    <n v="2"/>
    <n v="11"/>
    <n v="3"/>
    <n v="3"/>
    <n v="80"/>
    <n v="1"/>
    <x v="4"/>
    <n v="2"/>
    <n v="6"/>
    <n v="3"/>
    <n v="1"/>
    <n v="4"/>
  </r>
  <r>
    <x v="1"/>
    <x v="2"/>
    <x v="0"/>
    <s v="Current Employees"/>
    <x v="2"/>
    <x v="2"/>
    <s v="STAFF-1231"/>
    <n v="1231"/>
    <x v="1"/>
    <s v="Human Resources"/>
    <x v="1"/>
    <s v="No"/>
    <s v="Y"/>
    <n v="3"/>
    <n v="-2"/>
    <n v="0"/>
    <n v="42"/>
    <n v="0"/>
    <m/>
    <n v="0"/>
    <n v="1"/>
    <n v="179"/>
    <n v="2"/>
    <s v="Doctoral Degree"/>
    <n v="1"/>
    <n v="4"/>
    <n v="79"/>
    <n v="4"/>
    <n v="2"/>
    <n v="3"/>
    <n v="6272"/>
    <n v="12858"/>
    <n v="7"/>
    <n v="16"/>
    <n v="3"/>
    <n v="1"/>
    <n v="80"/>
    <n v="1"/>
    <x v="1"/>
    <n v="4"/>
    <n v="4"/>
    <n v="3"/>
    <n v="0"/>
    <n v="3"/>
  </r>
  <r>
    <x v="1"/>
    <x v="0"/>
    <x v="3"/>
    <s v="Current Employees"/>
    <x v="0"/>
    <x v="3"/>
    <s v="STAFF-1233"/>
    <n v="1233"/>
    <x v="1"/>
    <s v="Sales Executive"/>
    <x v="2"/>
    <s v="Yes"/>
    <s v="Y"/>
    <n v="3"/>
    <n v="-2"/>
    <n v="0"/>
    <n v="60"/>
    <n v="0"/>
    <m/>
    <n v="0"/>
    <n v="1"/>
    <n v="696"/>
    <n v="7"/>
    <s v="Master's Degree"/>
    <n v="1"/>
    <n v="2"/>
    <n v="52"/>
    <n v="4"/>
    <n v="2"/>
    <n v="2"/>
    <n v="5220"/>
    <n v="10893"/>
    <n v="0"/>
    <n v="18"/>
    <n v="3"/>
    <n v="2"/>
    <n v="80"/>
    <n v="1"/>
    <x v="4"/>
    <n v="3"/>
    <n v="11"/>
    <n v="7"/>
    <n v="1"/>
    <n v="9"/>
  </r>
  <r>
    <x v="1"/>
    <x v="1"/>
    <x v="2"/>
    <s v="Current Employees"/>
    <x v="1"/>
    <x v="1"/>
    <s v="STAFF-1234"/>
    <n v="1234"/>
    <x v="0"/>
    <s v="Laboratory Technician"/>
    <x v="1"/>
    <s v="No"/>
    <s v="Y"/>
    <n v="2"/>
    <n v="-2"/>
    <n v="0"/>
    <n v="32"/>
    <n v="0"/>
    <m/>
    <n v="0"/>
    <n v="1"/>
    <n v="116"/>
    <n v="13"/>
    <s v="Bachelor's Degree"/>
    <n v="1"/>
    <n v="3"/>
    <n v="77"/>
    <n v="2"/>
    <n v="1"/>
    <n v="2"/>
    <n v="2743"/>
    <n v="7331"/>
    <n v="1"/>
    <n v="20"/>
    <n v="4"/>
    <n v="3"/>
    <n v="80"/>
    <n v="1"/>
    <x v="17"/>
    <n v="3"/>
    <n v="2"/>
    <n v="2"/>
    <n v="2"/>
    <n v="2"/>
  </r>
  <r>
    <x v="1"/>
    <x v="1"/>
    <x v="2"/>
    <s v="Current Employees"/>
    <x v="1"/>
    <x v="0"/>
    <s v="STAFF-1235"/>
    <n v="1235"/>
    <x v="0"/>
    <s v="Research Scientist"/>
    <x v="0"/>
    <s v="Yes"/>
    <s v="Y"/>
    <n v="2"/>
    <n v="-2"/>
    <n v="0"/>
    <n v="32"/>
    <n v="0"/>
    <m/>
    <n v="0"/>
    <n v="1"/>
    <n v="1316"/>
    <n v="2"/>
    <s v="Associates Degree"/>
    <n v="1"/>
    <n v="4"/>
    <n v="38"/>
    <n v="3"/>
    <n v="2"/>
    <n v="1"/>
    <n v="4998"/>
    <n v="2338"/>
    <n v="4"/>
    <n v="14"/>
    <n v="3"/>
    <n v="4"/>
    <n v="80"/>
    <n v="0"/>
    <x v="1"/>
    <n v="3"/>
    <n v="8"/>
    <n v="7"/>
    <n v="0"/>
    <n v="7"/>
  </r>
  <r>
    <x v="1"/>
    <x v="0"/>
    <x v="0"/>
    <s v="Current Employees"/>
    <x v="1"/>
    <x v="4"/>
    <s v="STAFF-1237"/>
    <n v="1237"/>
    <x v="0"/>
    <s v="Manufacturing Director"/>
    <x v="2"/>
    <s v="Yes"/>
    <s v="Y"/>
    <n v="2"/>
    <n v="-2"/>
    <n v="0"/>
    <n v="36"/>
    <n v="0"/>
    <m/>
    <n v="0"/>
    <n v="1"/>
    <n v="363"/>
    <n v="1"/>
    <s v="Bachelor's Degree"/>
    <n v="1"/>
    <n v="4"/>
    <n v="77"/>
    <n v="1"/>
    <n v="3"/>
    <n v="4"/>
    <n v="10252"/>
    <n v="4235"/>
    <n v="2"/>
    <n v="21"/>
    <n v="4"/>
    <n v="3"/>
    <n v="80"/>
    <n v="1"/>
    <x v="6"/>
    <n v="3"/>
    <n v="7"/>
    <n v="7"/>
    <n v="7"/>
    <n v="7"/>
  </r>
  <r>
    <x v="1"/>
    <x v="0"/>
    <x v="2"/>
    <s v="Current Employees"/>
    <x v="1"/>
    <x v="2"/>
    <s v="STAFF-1238"/>
    <n v="1238"/>
    <x v="1"/>
    <s v="Research Scientist"/>
    <x v="1"/>
    <s v="No"/>
    <s v="Y"/>
    <n v="5"/>
    <n v="-2"/>
    <n v="0"/>
    <n v="33"/>
    <n v="0"/>
    <m/>
    <n v="0"/>
    <n v="1"/>
    <n v="117"/>
    <n v="9"/>
    <s v="Bachelor's Degree"/>
    <n v="1"/>
    <n v="1"/>
    <n v="60"/>
    <n v="3"/>
    <n v="1"/>
    <n v="4"/>
    <n v="2781"/>
    <n v="6311"/>
    <n v="0"/>
    <n v="13"/>
    <n v="3"/>
    <n v="2"/>
    <n v="80"/>
    <n v="1"/>
    <x v="20"/>
    <n v="3"/>
    <n v="14"/>
    <n v="10"/>
    <n v="4"/>
    <n v="10"/>
  </r>
  <r>
    <x v="1"/>
    <x v="0"/>
    <x v="0"/>
    <s v="Current Employees"/>
    <x v="0"/>
    <x v="4"/>
    <s v="STAFF-1239"/>
    <n v="1239"/>
    <x v="0"/>
    <s v="Sales Executive"/>
    <x v="2"/>
    <s v="No"/>
    <s v="Y"/>
    <n v="2"/>
    <n v="-2"/>
    <n v="0"/>
    <n v="40"/>
    <n v="0"/>
    <m/>
    <n v="0"/>
    <n v="1"/>
    <n v="107"/>
    <n v="10"/>
    <s v="Bachelor's Degree"/>
    <n v="1"/>
    <n v="4"/>
    <n v="84"/>
    <n v="2"/>
    <n v="2"/>
    <n v="4"/>
    <n v="6852"/>
    <n v="11591"/>
    <n v="7"/>
    <n v="12"/>
    <n v="3"/>
    <n v="2"/>
    <n v="80"/>
    <n v="1"/>
    <x v="2"/>
    <n v="4"/>
    <n v="5"/>
    <n v="1"/>
    <n v="1"/>
    <n v="3"/>
  </r>
  <r>
    <x v="1"/>
    <x v="0"/>
    <x v="2"/>
    <s v="Current Employees"/>
    <x v="0"/>
    <x v="0"/>
    <s v="STAFF-1240"/>
    <n v="1240"/>
    <x v="1"/>
    <s v="Sales Executive"/>
    <x v="0"/>
    <s v="No"/>
    <s v="Y"/>
    <n v="4"/>
    <n v="-2"/>
    <n v="0"/>
    <n v="25"/>
    <n v="0"/>
    <m/>
    <n v="0"/>
    <n v="1"/>
    <n v="1356"/>
    <n v="10"/>
    <s v="Master's Degree"/>
    <n v="1"/>
    <n v="3"/>
    <n v="57"/>
    <n v="3"/>
    <n v="2"/>
    <n v="1"/>
    <n v="4950"/>
    <n v="20623"/>
    <n v="0"/>
    <n v="14"/>
    <n v="3"/>
    <n v="2"/>
    <n v="80"/>
    <n v="0"/>
    <x v="7"/>
    <n v="3"/>
    <n v="4"/>
    <n v="3"/>
    <n v="1"/>
    <n v="1"/>
  </r>
  <r>
    <x v="1"/>
    <x v="0"/>
    <x v="2"/>
    <s v="Current Employees"/>
    <x v="1"/>
    <x v="2"/>
    <s v="STAFF-1241"/>
    <n v="1241"/>
    <x v="1"/>
    <s v="Research Scientist"/>
    <x v="1"/>
    <s v="Yes"/>
    <s v="Y"/>
    <n v="2"/>
    <n v="-2"/>
    <n v="0"/>
    <n v="30"/>
    <n v="0"/>
    <m/>
    <n v="0"/>
    <n v="1"/>
    <n v="1465"/>
    <n v="1"/>
    <s v="Bachelor's Degree"/>
    <n v="1"/>
    <n v="4"/>
    <n v="63"/>
    <n v="3"/>
    <n v="1"/>
    <n v="2"/>
    <n v="3579"/>
    <n v="9369"/>
    <n v="0"/>
    <n v="21"/>
    <n v="4"/>
    <n v="1"/>
    <n v="80"/>
    <n v="1"/>
    <x v="4"/>
    <n v="3"/>
    <n v="11"/>
    <n v="9"/>
    <n v="5"/>
    <n v="7"/>
  </r>
  <r>
    <x v="1"/>
    <x v="1"/>
    <x v="0"/>
    <s v="Current Employees"/>
    <x v="1"/>
    <x v="2"/>
    <s v="STAFF-1242"/>
    <n v="1242"/>
    <x v="0"/>
    <s v="Research Director"/>
    <x v="1"/>
    <s v="Yes"/>
    <s v="Y"/>
    <n v="6"/>
    <n v="-2"/>
    <n v="0"/>
    <n v="42"/>
    <n v="0"/>
    <m/>
    <n v="0"/>
    <n v="1"/>
    <n v="458"/>
    <n v="26"/>
    <s v="Doctoral Degree"/>
    <n v="1"/>
    <n v="1"/>
    <n v="60"/>
    <n v="3"/>
    <n v="3"/>
    <n v="3"/>
    <n v="13191"/>
    <n v="23281"/>
    <n v="3"/>
    <n v="17"/>
    <n v="3"/>
    <n v="3"/>
    <n v="80"/>
    <n v="0"/>
    <x v="26"/>
    <n v="3"/>
    <n v="1"/>
    <n v="0"/>
    <n v="0"/>
    <n v="0"/>
  </r>
  <r>
    <x v="1"/>
    <x v="2"/>
    <x v="0"/>
    <s v="Current Employees"/>
    <x v="0"/>
    <x v="3"/>
    <s v="STAFF-1243"/>
    <n v="1243"/>
    <x v="0"/>
    <s v="Sales Executive"/>
    <x v="1"/>
    <s v="Yes"/>
    <s v="Y"/>
    <n v="6"/>
    <n v="-2"/>
    <n v="0"/>
    <n v="35"/>
    <n v="0"/>
    <m/>
    <n v="0"/>
    <n v="1"/>
    <n v="1212"/>
    <n v="8"/>
    <s v="Associates Degree"/>
    <n v="1"/>
    <n v="3"/>
    <n v="78"/>
    <n v="2"/>
    <n v="3"/>
    <n v="2"/>
    <n v="10377"/>
    <n v="13755"/>
    <n v="4"/>
    <n v="11"/>
    <n v="3"/>
    <n v="2"/>
    <n v="80"/>
    <n v="1"/>
    <x v="28"/>
    <n v="2"/>
    <n v="13"/>
    <n v="2"/>
    <n v="4"/>
    <n v="12"/>
  </r>
  <r>
    <x v="1"/>
    <x v="0"/>
    <x v="2"/>
    <s v="Current Employees"/>
    <x v="1"/>
    <x v="0"/>
    <s v="STAFF-1244"/>
    <n v="1244"/>
    <x v="1"/>
    <s v="Research Scientist"/>
    <x v="1"/>
    <s v="Yes"/>
    <s v="Y"/>
    <n v="3"/>
    <n v="-2"/>
    <n v="0"/>
    <n v="27"/>
    <n v="0"/>
    <m/>
    <n v="0"/>
    <n v="1"/>
    <n v="1103"/>
    <n v="14"/>
    <s v="Bachelor's Degree"/>
    <n v="1"/>
    <n v="1"/>
    <n v="42"/>
    <n v="3"/>
    <n v="1"/>
    <n v="1"/>
    <n v="2235"/>
    <n v="14377"/>
    <n v="1"/>
    <n v="14"/>
    <n v="3"/>
    <n v="4"/>
    <n v="80"/>
    <n v="2"/>
    <x v="15"/>
    <n v="2"/>
    <n v="9"/>
    <n v="7"/>
    <n v="6"/>
    <n v="8"/>
  </r>
  <r>
    <x v="1"/>
    <x v="1"/>
    <x v="1"/>
    <s v="Current Employees"/>
    <x v="1"/>
    <x v="0"/>
    <s v="STAFF-1245"/>
    <n v="1245"/>
    <x v="0"/>
    <s v="Manufacturing Director"/>
    <x v="2"/>
    <s v="No"/>
    <s v="Y"/>
    <n v="2"/>
    <n v="-2"/>
    <n v="0"/>
    <n v="54"/>
    <n v="0"/>
    <m/>
    <n v="0"/>
    <n v="1"/>
    <n v="966"/>
    <n v="1"/>
    <s v="Master's Degree"/>
    <n v="1"/>
    <n v="4"/>
    <n v="53"/>
    <n v="3"/>
    <n v="3"/>
    <n v="1"/>
    <n v="10502"/>
    <n v="9659"/>
    <n v="7"/>
    <n v="17"/>
    <n v="3"/>
    <n v="1"/>
    <n v="80"/>
    <n v="1"/>
    <x v="37"/>
    <n v="1"/>
    <n v="5"/>
    <n v="4"/>
    <n v="1"/>
    <n v="4"/>
  </r>
  <r>
    <x v="1"/>
    <x v="0"/>
    <x v="0"/>
    <s v="Current Employees"/>
    <x v="1"/>
    <x v="0"/>
    <s v="STAFF-1246"/>
    <n v="1246"/>
    <x v="0"/>
    <s v="Research Scientist"/>
    <x v="1"/>
    <s v="No"/>
    <s v="Y"/>
    <n v="5"/>
    <n v="-2"/>
    <n v="0"/>
    <n v="44"/>
    <n v="0"/>
    <m/>
    <n v="0"/>
    <n v="1"/>
    <n v="1117"/>
    <n v="2"/>
    <s v="High School"/>
    <n v="1"/>
    <n v="1"/>
    <n v="72"/>
    <n v="4"/>
    <n v="1"/>
    <n v="1"/>
    <n v="2011"/>
    <n v="19982"/>
    <n v="1"/>
    <n v="13"/>
    <n v="3"/>
    <n v="4"/>
    <n v="80"/>
    <n v="1"/>
    <x v="1"/>
    <n v="3"/>
    <n v="10"/>
    <n v="5"/>
    <n v="7"/>
    <n v="7"/>
  </r>
  <r>
    <x v="0"/>
    <x v="2"/>
    <x v="4"/>
    <s v="Ex-Employees"/>
    <x v="1"/>
    <x v="2"/>
    <s v="STAFF-1248"/>
    <n v="1248"/>
    <x v="0"/>
    <s v="Research Scientist"/>
    <x v="0"/>
    <s v="Yes"/>
    <s v="Y"/>
    <n v="2"/>
    <n v="-2"/>
    <n v="0"/>
    <n v="19"/>
    <n v="1"/>
    <n v="1"/>
    <n v="1"/>
    <n v="0"/>
    <n v="504"/>
    <n v="10"/>
    <s v="Bachelor's Degree"/>
    <n v="1"/>
    <n v="1"/>
    <n v="96"/>
    <n v="2"/>
    <n v="1"/>
    <n v="2"/>
    <n v="1859"/>
    <n v="6148"/>
    <n v="1"/>
    <n v="25"/>
    <n v="4"/>
    <n v="2"/>
    <n v="80"/>
    <n v="0"/>
    <x v="5"/>
    <n v="4"/>
    <n v="1"/>
    <n v="1"/>
    <n v="0"/>
    <n v="0"/>
  </r>
  <r>
    <x v="1"/>
    <x v="0"/>
    <x v="2"/>
    <s v="Current Employees"/>
    <x v="1"/>
    <x v="0"/>
    <s v="STAFF-1249"/>
    <n v="1249"/>
    <x v="0"/>
    <s v="Research Scientist"/>
    <x v="2"/>
    <s v="No"/>
    <s v="Y"/>
    <n v="5"/>
    <n v="-2"/>
    <n v="0"/>
    <n v="29"/>
    <n v="0"/>
    <m/>
    <n v="0"/>
    <n v="1"/>
    <n v="1010"/>
    <n v="1"/>
    <s v="Bachelor's Degree"/>
    <n v="1"/>
    <n v="1"/>
    <n v="97"/>
    <n v="3"/>
    <n v="1"/>
    <n v="1"/>
    <n v="3760"/>
    <n v="5598"/>
    <n v="1"/>
    <n v="15"/>
    <n v="3"/>
    <n v="1"/>
    <n v="80"/>
    <n v="3"/>
    <x v="8"/>
    <n v="3"/>
    <n v="3"/>
    <n v="2"/>
    <n v="1"/>
    <n v="2"/>
  </r>
  <r>
    <x v="1"/>
    <x v="0"/>
    <x v="1"/>
    <s v="Current Employees"/>
    <x v="1"/>
    <x v="0"/>
    <s v="STAFF-1250"/>
    <n v="1250"/>
    <x v="1"/>
    <s v="Research Director"/>
    <x v="1"/>
    <s v="No"/>
    <s v="Y"/>
    <n v="2"/>
    <n v="-2"/>
    <n v="0"/>
    <n v="54"/>
    <n v="0"/>
    <m/>
    <n v="0"/>
    <n v="1"/>
    <n v="685"/>
    <n v="3"/>
    <s v="Bachelor's Degree"/>
    <n v="1"/>
    <n v="4"/>
    <n v="85"/>
    <n v="3"/>
    <n v="4"/>
    <n v="1"/>
    <n v="17779"/>
    <n v="23474"/>
    <n v="3"/>
    <n v="14"/>
    <n v="3"/>
    <n v="1"/>
    <n v="80"/>
    <n v="0"/>
    <x v="34"/>
    <n v="3"/>
    <n v="10"/>
    <n v="9"/>
    <n v="0"/>
    <n v="9"/>
  </r>
  <r>
    <x v="1"/>
    <x v="0"/>
    <x v="2"/>
    <s v="Current Employees"/>
    <x v="1"/>
    <x v="2"/>
    <s v="STAFF-1251"/>
    <n v="1251"/>
    <x v="1"/>
    <s v="Healthcare Representative"/>
    <x v="1"/>
    <s v="Yes"/>
    <s v="Y"/>
    <n v="2"/>
    <n v="-2"/>
    <n v="0"/>
    <n v="31"/>
    <n v="0"/>
    <m/>
    <n v="0"/>
    <n v="1"/>
    <n v="1332"/>
    <n v="11"/>
    <s v="Associates Degree"/>
    <n v="1"/>
    <n v="3"/>
    <n v="80"/>
    <n v="3"/>
    <n v="2"/>
    <n v="3"/>
    <n v="6833"/>
    <n v="17089"/>
    <n v="1"/>
    <n v="12"/>
    <n v="3"/>
    <n v="4"/>
    <n v="80"/>
    <n v="0"/>
    <x v="3"/>
    <n v="2"/>
    <n v="6"/>
    <n v="5"/>
    <n v="0"/>
    <n v="1"/>
  </r>
  <r>
    <x v="1"/>
    <x v="0"/>
    <x v="2"/>
    <s v="Current Employees"/>
    <x v="1"/>
    <x v="2"/>
    <s v="STAFF-1252"/>
    <n v="1252"/>
    <x v="0"/>
    <s v="Healthcare Representative"/>
    <x v="0"/>
    <s v="No"/>
    <s v="Y"/>
    <n v="2"/>
    <n v="-2"/>
    <n v="0"/>
    <n v="31"/>
    <n v="0"/>
    <m/>
    <n v="0"/>
    <n v="1"/>
    <n v="1062"/>
    <n v="24"/>
    <s v="Bachelor's Degree"/>
    <n v="1"/>
    <n v="3"/>
    <n v="96"/>
    <n v="2"/>
    <n v="2"/>
    <n v="3"/>
    <n v="6812"/>
    <n v="17198"/>
    <n v="1"/>
    <n v="19"/>
    <n v="3"/>
    <n v="2"/>
    <n v="80"/>
    <n v="0"/>
    <x v="1"/>
    <n v="3"/>
    <n v="10"/>
    <n v="9"/>
    <n v="1"/>
    <n v="8"/>
  </r>
  <r>
    <x v="1"/>
    <x v="0"/>
    <x v="3"/>
    <s v="Current Employees"/>
    <x v="0"/>
    <x v="0"/>
    <s v="STAFF-1254"/>
    <n v="1254"/>
    <x v="0"/>
    <s v="Sales Executive"/>
    <x v="0"/>
    <s v="No"/>
    <s v="Y"/>
    <n v="2"/>
    <n v="-2"/>
    <n v="0"/>
    <n v="59"/>
    <n v="0"/>
    <m/>
    <n v="0"/>
    <n v="1"/>
    <n v="326"/>
    <n v="3"/>
    <s v="Bachelor's Degree"/>
    <n v="1"/>
    <n v="3"/>
    <n v="48"/>
    <n v="2"/>
    <n v="2"/>
    <n v="1"/>
    <n v="5171"/>
    <n v="16490"/>
    <n v="5"/>
    <n v="17"/>
    <n v="3"/>
    <n v="4"/>
    <n v="80"/>
    <n v="0"/>
    <x v="10"/>
    <n v="3"/>
    <n v="6"/>
    <n v="1"/>
    <n v="0"/>
    <n v="5"/>
  </r>
  <r>
    <x v="1"/>
    <x v="0"/>
    <x v="0"/>
    <s v="Current Employees"/>
    <x v="1"/>
    <x v="0"/>
    <s v="STAFF-1255"/>
    <n v="1255"/>
    <x v="1"/>
    <s v="Research Director"/>
    <x v="1"/>
    <s v="No"/>
    <s v="Y"/>
    <n v="2"/>
    <n v="-2"/>
    <n v="0"/>
    <n v="43"/>
    <n v="0"/>
    <m/>
    <n v="0"/>
    <n v="1"/>
    <n v="920"/>
    <n v="3"/>
    <s v="Bachelor's Degree"/>
    <n v="1"/>
    <n v="3"/>
    <n v="96"/>
    <n v="1"/>
    <n v="5"/>
    <n v="1"/>
    <n v="19740"/>
    <n v="18625"/>
    <n v="3"/>
    <n v="14"/>
    <n v="3"/>
    <n v="2"/>
    <n v="80"/>
    <n v="1"/>
    <x v="25"/>
    <n v="3"/>
    <n v="8"/>
    <n v="7"/>
    <n v="0"/>
    <n v="7"/>
  </r>
  <r>
    <x v="1"/>
    <x v="0"/>
    <x v="1"/>
    <s v="Current Employees"/>
    <x v="1"/>
    <x v="2"/>
    <s v="STAFF-1256"/>
    <n v="1256"/>
    <x v="1"/>
    <s v="Manager"/>
    <x v="1"/>
    <s v="No"/>
    <s v="Y"/>
    <n v="2"/>
    <n v="-2"/>
    <n v="0"/>
    <n v="49"/>
    <n v="0"/>
    <m/>
    <n v="0"/>
    <n v="1"/>
    <n v="1098"/>
    <n v="4"/>
    <s v="Associates Degree"/>
    <n v="1"/>
    <n v="1"/>
    <n v="85"/>
    <n v="2"/>
    <n v="5"/>
    <n v="3"/>
    <n v="18711"/>
    <n v="12124"/>
    <n v="2"/>
    <n v="13"/>
    <n v="3"/>
    <n v="3"/>
    <n v="80"/>
    <n v="1"/>
    <x v="18"/>
    <n v="4"/>
    <n v="1"/>
    <n v="0"/>
    <n v="0"/>
    <n v="0"/>
  </r>
  <r>
    <x v="1"/>
    <x v="1"/>
    <x v="0"/>
    <s v="Current Employees"/>
    <x v="1"/>
    <x v="4"/>
    <s v="STAFF-1257"/>
    <n v="1257"/>
    <x v="1"/>
    <s v="Research Scientist"/>
    <x v="1"/>
    <s v="No"/>
    <s v="Y"/>
    <n v="2"/>
    <n v="-2"/>
    <n v="0"/>
    <n v="36"/>
    <n v="0"/>
    <m/>
    <n v="0"/>
    <n v="1"/>
    <n v="469"/>
    <n v="3"/>
    <s v="Bachelor's Degree"/>
    <n v="1"/>
    <n v="4"/>
    <n v="46"/>
    <n v="3"/>
    <n v="1"/>
    <n v="4"/>
    <n v="3692"/>
    <n v="9256"/>
    <n v="1"/>
    <n v="12"/>
    <n v="3"/>
    <n v="3"/>
    <n v="80"/>
    <n v="0"/>
    <x v="4"/>
    <n v="2"/>
    <n v="11"/>
    <n v="10"/>
    <n v="0"/>
    <n v="7"/>
  </r>
  <r>
    <x v="1"/>
    <x v="0"/>
    <x v="1"/>
    <s v="Current Employees"/>
    <x v="1"/>
    <x v="4"/>
    <s v="STAFF-1258"/>
    <n v="1258"/>
    <x v="1"/>
    <s v="Laboratory Technician"/>
    <x v="0"/>
    <s v="No"/>
    <s v="Y"/>
    <n v="4"/>
    <n v="-2"/>
    <n v="0"/>
    <n v="48"/>
    <n v="0"/>
    <m/>
    <n v="0"/>
    <n v="1"/>
    <n v="969"/>
    <n v="2"/>
    <s v="Associates Degree"/>
    <n v="1"/>
    <n v="4"/>
    <n v="76"/>
    <n v="4"/>
    <n v="1"/>
    <n v="4"/>
    <n v="2559"/>
    <n v="16620"/>
    <n v="5"/>
    <n v="11"/>
    <n v="3"/>
    <n v="3"/>
    <n v="80"/>
    <n v="0"/>
    <x v="2"/>
    <n v="2"/>
    <n v="1"/>
    <n v="0"/>
    <n v="0"/>
    <n v="0"/>
  </r>
  <r>
    <x v="1"/>
    <x v="0"/>
    <x v="2"/>
    <s v="Current Employees"/>
    <x v="1"/>
    <x v="0"/>
    <s v="STAFF-1259"/>
    <n v="1259"/>
    <x v="1"/>
    <s v="Research Scientist"/>
    <x v="2"/>
    <s v="No"/>
    <s v="Y"/>
    <n v="2"/>
    <n v="-2"/>
    <n v="0"/>
    <n v="27"/>
    <n v="0"/>
    <m/>
    <n v="0"/>
    <n v="1"/>
    <n v="1167"/>
    <n v="4"/>
    <s v="Associates Degree"/>
    <n v="1"/>
    <n v="1"/>
    <n v="76"/>
    <n v="3"/>
    <n v="1"/>
    <n v="1"/>
    <n v="2517"/>
    <n v="3208"/>
    <n v="1"/>
    <n v="11"/>
    <n v="3"/>
    <n v="2"/>
    <n v="80"/>
    <n v="3"/>
    <x v="7"/>
    <n v="3"/>
    <n v="5"/>
    <n v="3"/>
    <n v="0"/>
    <n v="3"/>
  </r>
  <r>
    <x v="1"/>
    <x v="0"/>
    <x v="2"/>
    <s v="Current Employees"/>
    <x v="1"/>
    <x v="0"/>
    <s v="STAFF-1260"/>
    <n v="1260"/>
    <x v="1"/>
    <s v="Healthcare Representative"/>
    <x v="2"/>
    <s v="Yes"/>
    <s v="Y"/>
    <n v="2"/>
    <n v="-2"/>
    <n v="0"/>
    <n v="29"/>
    <n v="0"/>
    <m/>
    <n v="0"/>
    <n v="1"/>
    <n v="1329"/>
    <n v="7"/>
    <s v="Bachelor's Degree"/>
    <n v="1"/>
    <n v="3"/>
    <n v="82"/>
    <n v="3"/>
    <n v="2"/>
    <n v="1"/>
    <n v="6623"/>
    <n v="4204"/>
    <n v="1"/>
    <n v="11"/>
    <n v="3"/>
    <n v="2"/>
    <n v="80"/>
    <n v="2"/>
    <x v="3"/>
    <n v="3"/>
    <n v="6"/>
    <n v="0"/>
    <n v="1"/>
    <n v="0"/>
  </r>
  <r>
    <x v="1"/>
    <x v="0"/>
    <x v="1"/>
    <s v="Current Employees"/>
    <x v="1"/>
    <x v="0"/>
    <s v="STAFF-1263"/>
    <n v="1263"/>
    <x v="1"/>
    <s v="Research Director"/>
    <x v="0"/>
    <s v="No"/>
    <s v="Y"/>
    <n v="3"/>
    <n v="-2"/>
    <n v="0"/>
    <n v="48"/>
    <n v="0"/>
    <m/>
    <n v="0"/>
    <n v="1"/>
    <n v="715"/>
    <n v="1"/>
    <s v="Bachelor's Degree"/>
    <n v="1"/>
    <n v="4"/>
    <n v="76"/>
    <n v="2"/>
    <n v="5"/>
    <n v="1"/>
    <n v="18265"/>
    <n v="8733"/>
    <n v="6"/>
    <n v="12"/>
    <n v="3"/>
    <n v="3"/>
    <n v="80"/>
    <n v="0"/>
    <x v="25"/>
    <n v="4"/>
    <n v="1"/>
    <n v="0"/>
    <n v="0"/>
    <n v="0"/>
  </r>
  <r>
    <x v="1"/>
    <x v="0"/>
    <x v="2"/>
    <s v="Current Employees"/>
    <x v="1"/>
    <x v="0"/>
    <s v="STAFF-1264"/>
    <n v="1264"/>
    <x v="0"/>
    <s v="Research Director"/>
    <x v="2"/>
    <s v="No"/>
    <s v="Y"/>
    <n v="2"/>
    <n v="-2"/>
    <n v="0"/>
    <n v="29"/>
    <n v="0"/>
    <m/>
    <n v="0"/>
    <n v="1"/>
    <n v="694"/>
    <n v="1"/>
    <s v="Bachelor's Degree"/>
    <n v="1"/>
    <n v="4"/>
    <n v="87"/>
    <n v="2"/>
    <n v="4"/>
    <n v="1"/>
    <n v="16124"/>
    <n v="3423"/>
    <n v="3"/>
    <n v="14"/>
    <n v="3"/>
    <n v="2"/>
    <n v="80"/>
    <n v="2"/>
    <x v="15"/>
    <n v="2"/>
    <n v="7"/>
    <n v="7"/>
    <n v="1"/>
    <n v="7"/>
  </r>
  <r>
    <x v="1"/>
    <x v="0"/>
    <x v="2"/>
    <s v="Current Employees"/>
    <x v="1"/>
    <x v="4"/>
    <s v="STAFF-1265"/>
    <n v="1265"/>
    <x v="0"/>
    <s v="Research Scientist"/>
    <x v="1"/>
    <s v="No"/>
    <s v="Y"/>
    <n v="5"/>
    <n v="-2"/>
    <n v="0"/>
    <n v="34"/>
    <n v="0"/>
    <m/>
    <n v="0"/>
    <n v="1"/>
    <n v="1320"/>
    <n v="20"/>
    <s v="Bachelor's Degree"/>
    <n v="1"/>
    <n v="4"/>
    <n v="89"/>
    <n v="4"/>
    <n v="1"/>
    <n v="4"/>
    <n v="2585"/>
    <n v="21643"/>
    <n v="0"/>
    <n v="17"/>
    <n v="3"/>
    <n v="4"/>
    <n v="80"/>
    <n v="0"/>
    <x v="17"/>
    <n v="2"/>
    <n v="1"/>
    <n v="0"/>
    <n v="0"/>
    <n v="0"/>
  </r>
  <r>
    <x v="1"/>
    <x v="0"/>
    <x v="0"/>
    <s v="Current Employees"/>
    <x v="0"/>
    <x v="3"/>
    <s v="STAFF-1267"/>
    <n v="1267"/>
    <x v="1"/>
    <s v="Manager"/>
    <x v="1"/>
    <s v="No"/>
    <s v="Y"/>
    <n v="5"/>
    <n v="-2"/>
    <n v="0"/>
    <n v="44"/>
    <n v="0"/>
    <m/>
    <n v="0"/>
    <n v="1"/>
    <n v="1099"/>
    <n v="5"/>
    <s v="Bachelor's Degree"/>
    <n v="1"/>
    <n v="2"/>
    <n v="88"/>
    <n v="3"/>
    <n v="5"/>
    <n v="2"/>
    <n v="18213"/>
    <n v="8751"/>
    <n v="7"/>
    <n v="11"/>
    <n v="3"/>
    <n v="3"/>
    <n v="80"/>
    <n v="1"/>
    <x v="12"/>
    <n v="3"/>
    <n v="22"/>
    <n v="9"/>
    <n v="3"/>
    <n v="10"/>
  </r>
  <r>
    <x v="1"/>
    <x v="0"/>
    <x v="2"/>
    <s v="Current Employees"/>
    <x v="0"/>
    <x v="3"/>
    <s v="STAFF-1268"/>
    <n v="1268"/>
    <x v="1"/>
    <s v="Sales Executive"/>
    <x v="2"/>
    <s v="Yes"/>
    <s v="Y"/>
    <n v="3"/>
    <n v="-2"/>
    <n v="0"/>
    <n v="33"/>
    <n v="0"/>
    <m/>
    <n v="0"/>
    <n v="1"/>
    <n v="536"/>
    <n v="10"/>
    <s v="Doctoral Degree"/>
    <n v="1"/>
    <n v="4"/>
    <n v="82"/>
    <n v="4"/>
    <n v="3"/>
    <n v="2"/>
    <n v="8380"/>
    <n v="21708"/>
    <n v="0"/>
    <n v="14"/>
    <n v="3"/>
    <n v="4"/>
    <n v="80"/>
    <n v="2"/>
    <x v="1"/>
    <n v="3"/>
    <n v="9"/>
    <n v="8"/>
    <n v="0"/>
    <n v="8"/>
  </r>
  <r>
    <x v="1"/>
    <x v="0"/>
    <x v="4"/>
    <s v="Current Employees"/>
    <x v="1"/>
    <x v="0"/>
    <s v="STAFF-1269"/>
    <n v="1269"/>
    <x v="0"/>
    <s v="Research Scientist"/>
    <x v="0"/>
    <s v="Yes"/>
    <s v="Y"/>
    <n v="2"/>
    <n v="-2"/>
    <n v="0"/>
    <n v="19"/>
    <n v="0"/>
    <m/>
    <n v="0"/>
    <n v="1"/>
    <n v="265"/>
    <n v="25"/>
    <s v="Bachelor's Degree"/>
    <n v="1"/>
    <n v="2"/>
    <n v="57"/>
    <n v="4"/>
    <n v="1"/>
    <n v="1"/>
    <n v="2994"/>
    <n v="21221"/>
    <n v="1"/>
    <n v="12"/>
    <n v="3"/>
    <n v="4"/>
    <n v="80"/>
    <n v="0"/>
    <x v="5"/>
    <n v="3"/>
    <n v="1"/>
    <n v="0"/>
    <n v="0"/>
    <n v="1"/>
  </r>
  <r>
    <x v="1"/>
    <x v="0"/>
    <x v="4"/>
    <s v="Current Employees"/>
    <x v="1"/>
    <x v="0"/>
    <s v="STAFF-1270"/>
    <n v="1270"/>
    <x v="1"/>
    <s v="Research Scientist"/>
    <x v="1"/>
    <s v="No"/>
    <s v="Y"/>
    <n v="2"/>
    <n v="-2"/>
    <n v="0"/>
    <n v="23"/>
    <n v="0"/>
    <m/>
    <n v="0"/>
    <n v="1"/>
    <n v="373"/>
    <n v="1"/>
    <s v="Associates Degree"/>
    <n v="1"/>
    <n v="4"/>
    <n v="47"/>
    <n v="3"/>
    <n v="1"/>
    <n v="1"/>
    <n v="1223"/>
    <n v="16901"/>
    <n v="1"/>
    <n v="22"/>
    <n v="4"/>
    <n v="4"/>
    <n v="80"/>
    <n v="1"/>
    <x v="5"/>
    <n v="3"/>
    <n v="1"/>
    <n v="0"/>
    <n v="0"/>
    <n v="1"/>
  </r>
  <r>
    <x v="0"/>
    <x v="1"/>
    <x v="2"/>
    <s v="Ex-Employees"/>
    <x v="0"/>
    <x v="0"/>
    <s v="STAFF-1273"/>
    <n v="1273"/>
    <x v="1"/>
    <s v="Sales Representative"/>
    <x v="0"/>
    <s v="Yes"/>
    <s v="Y"/>
    <n v="4"/>
    <n v="-2"/>
    <n v="0"/>
    <n v="25"/>
    <n v="1"/>
    <n v="1"/>
    <n v="1"/>
    <n v="0"/>
    <n v="599"/>
    <n v="24"/>
    <s v="High School"/>
    <n v="1"/>
    <n v="3"/>
    <n v="73"/>
    <n v="1"/>
    <n v="1"/>
    <n v="1"/>
    <n v="1118"/>
    <n v="8040"/>
    <n v="1"/>
    <n v="14"/>
    <n v="3"/>
    <n v="4"/>
    <n v="80"/>
    <n v="0"/>
    <x v="5"/>
    <n v="3"/>
    <n v="1"/>
    <n v="0"/>
    <n v="1"/>
    <n v="0"/>
  </r>
  <r>
    <x v="1"/>
    <x v="0"/>
    <x v="2"/>
    <s v="Current Employees"/>
    <x v="1"/>
    <x v="0"/>
    <s v="STAFF-1275"/>
    <n v="1275"/>
    <x v="1"/>
    <s v="Research Scientist"/>
    <x v="0"/>
    <s v="Yes"/>
    <s v="Y"/>
    <n v="2"/>
    <n v="-2"/>
    <n v="0"/>
    <n v="26"/>
    <n v="0"/>
    <m/>
    <n v="0"/>
    <n v="1"/>
    <n v="583"/>
    <n v="4"/>
    <s v="Associates Degree"/>
    <n v="1"/>
    <n v="3"/>
    <n v="53"/>
    <n v="3"/>
    <n v="1"/>
    <n v="1"/>
    <n v="2875"/>
    <n v="9973"/>
    <n v="1"/>
    <n v="20"/>
    <n v="4"/>
    <n v="2"/>
    <n v="80"/>
    <n v="0"/>
    <x v="0"/>
    <n v="2"/>
    <n v="8"/>
    <n v="5"/>
    <n v="2"/>
    <n v="2"/>
  </r>
  <r>
    <x v="0"/>
    <x v="0"/>
    <x v="1"/>
    <s v="Ex-Employees"/>
    <x v="0"/>
    <x v="3"/>
    <s v="STAFF-1277"/>
    <n v="1277"/>
    <x v="0"/>
    <s v="Manager"/>
    <x v="0"/>
    <s v="Yes"/>
    <s v="Y"/>
    <n v="2"/>
    <n v="-2"/>
    <n v="0"/>
    <n v="45"/>
    <n v="1"/>
    <n v="1"/>
    <n v="1"/>
    <n v="0"/>
    <n v="1449"/>
    <n v="2"/>
    <s v="Bachelor's Degree"/>
    <n v="1"/>
    <n v="1"/>
    <n v="94"/>
    <n v="1"/>
    <n v="5"/>
    <n v="2"/>
    <n v="18824"/>
    <n v="2493"/>
    <n v="2"/>
    <n v="16"/>
    <n v="3"/>
    <n v="1"/>
    <n v="80"/>
    <n v="0"/>
    <x v="12"/>
    <n v="3"/>
    <n v="24"/>
    <n v="10"/>
    <n v="1"/>
    <n v="11"/>
  </r>
  <r>
    <x v="1"/>
    <x v="2"/>
    <x v="3"/>
    <s v="Current Employees"/>
    <x v="1"/>
    <x v="2"/>
    <s v="STAFF-1278"/>
    <n v="1278"/>
    <x v="1"/>
    <s v="Healthcare Representative"/>
    <x v="2"/>
    <s v="Yes"/>
    <s v="Y"/>
    <n v="3"/>
    <n v="-2"/>
    <n v="0"/>
    <n v="55"/>
    <n v="0"/>
    <m/>
    <n v="0"/>
    <n v="1"/>
    <n v="177"/>
    <n v="8"/>
    <s v="High School"/>
    <n v="1"/>
    <n v="4"/>
    <n v="37"/>
    <n v="2"/>
    <n v="4"/>
    <n v="2"/>
    <n v="13577"/>
    <n v="25592"/>
    <n v="1"/>
    <n v="15"/>
    <n v="3"/>
    <n v="4"/>
    <n v="80"/>
    <n v="1"/>
    <x v="35"/>
    <n v="3"/>
    <n v="33"/>
    <n v="9"/>
    <n v="15"/>
    <n v="0"/>
  </r>
  <r>
    <x v="0"/>
    <x v="1"/>
    <x v="4"/>
    <s v="Ex-Employees"/>
    <x v="1"/>
    <x v="0"/>
    <s v="STAFF-1279"/>
    <n v="1279"/>
    <x v="0"/>
    <s v="Laboratory Technician"/>
    <x v="0"/>
    <s v="No"/>
    <s v="Y"/>
    <n v="2"/>
    <n v="-2"/>
    <n v="0"/>
    <n v="21"/>
    <n v="1"/>
    <n v="1"/>
    <n v="1"/>
    <n v="0"/>
    <n v="251"/>
    <n v="10"/>
    <s v="Associates Degree"/>
    <n v="1"/>
    <n v="1"/>
    <n v="45"/>
    <n v="2"/>
    <n v="1"/>
    <n v="1"/>
    <n v="2625"/>
    <n v="25308"/>
    <n v="1"/>
    <n v="20"/>
    <n v="4"/>
    <n v="3"/>
    <n v="80"/>
    <n v="0"/>
    <x v="17"/>
    <n v="1"/>
    <n v="2"/>
    <n v="2"/>
    <n v="2"/>
    <n v="2"/>
  </r>
  <r>
    <x v="1"/>
    <x v="0"/>
    <x v="1"/>
    <s v="Current Employees"/>
    <x v="0"/>
    <x v="3"/>
    <s v="STAFF-1280"/>
    <n v="1280"/>
    <x v="0"/>
    <s v="Manager"/>
    <x v="1"/>
    <s v="No"/>
    <s v="Y"/>
    <n v="2"/>
    <n v="-2"/>
    <n v="0"/>
    <n v="46"/>
    <n v="0"/>
    <m/>
    <n v="0"/>
    <n v="1"/>
    <n v="168"/>
    <n v="4"/>
    <s v="Associates Degree"/>
    <n v="1"/>
    <n v="4"/>
    <n v="33"/>
    <n v="2"/>
    <n v="5"/>
    <n v="2"/>
    <n v="18789"/>
    <n v="9946"/>
    <n v="2"/>
    <n v="14"/>
    <n v="3"/>
    <n v="3"/>
    <n v="80"/>
    <n v="1"/>
    <x v="12"/>
    <n v="3"/>
    <n v="11"/>
    <n v="4"/>
    <n v="0"/>
    <n v="8"/>
  </r>
  <r>
    <x v="1"/>
    <x v="0"/>
    <x v="2"/>
    <s v="Current Employees"/>
    <x v="0"/>
    <x v="3"/>
    <s v="STAFF-1281"/>
    <n v="1281"/>
    <x v="0"/>
    <s v="Sales Executive"/>
    <x v="0"/>
    <s v="Yes"/>
    <s v="Y"/>
    <n v="3"/>
    <n v="-2"/>
    <n v="0"/>
    <n v="34"/>
    <n v="0"/>
    <m/>
    <n v="0"/>
    <n v="1"/>
    <n v="131"/>
    <n v="2"/>
    <s v="Bachelor's Degree"/>
    <n v="1"/>
    <n v="3"/>
    <n v="86"/>
    <n v="3"/>
    <n v="2"/>
    <n v="2"/>
    <n v="4538"/>
    <n v="6039"/>
    <n v="0"/>
    <n v="12"/>
    <n v="3"/>
    <n v="4"/>
    <n v="80"/>
    <n v="0"/>
    <x v="21"/>
    <n v="3"/>
    <n v="3"/>
    <n v="2"/>
    <n v="0"/>
    <n v="2"/>
  </r>
  <r>
    <x v="1"/>
    <x v="1"/>
    <x v="1"/>
    <s v="Current Employees"/>
    <x v="0"/>
    <x v="0"/>
    <s v="STAFF-1282"/>
    <n v="1282"/>
    <x v="1"/>
    <s v="Manager"/>
    <x v="2"/>
    <s v="Yes"/>
    <s v="Y"/>
    <n v="5"/>
    <n v="-2"/>
    <n v="0"/>
    <n v="51"/>
    <n v="0"/>
    <m/>
    <n v="0"/>
    <n v="1"/>
    <n v="237"/>
    <n v="9"/>
    <s v="Bachelor's Degree"/>
    <n v="1"/>
    <n v="4"/>
    <n v="83"/>
    <n v="3"/>
    <n v="5"/>
    <n v="1"/>
    <n v="19847"/>
    <n v="19196"/>
    <n v="4"/>
    <n v="24"/>
    <n v="4"/>
    <n v="1"/>
    <n v="80"/>
    <n v="1"/>
    <x v="9"/>
    <n v="2"/>
    <n v="29"/>
    <n v="10"/>
    <n v="11"/>
    <n v="10"/>
  </r>
  <r>
    <x v="1"/>
    <x v="0"/>
    <x v="3"/>
    <s v="Current Employees"/>
    <x v="1"/>
    <x v="2"/>
    <s v="STAFF-1283"/>
    <n v="1283"/>
    <x v="1"/>
    <s v="Manufacturing Director"/>
    <x v="0"/>
    <s v="No"/>
    <s v="Y"/>
    <n v="6"/>
    <n v="-2"/>
    <n v="0"/>
    <n v="59"/>
    <n v="0"/>
    <m/>
    <n v="0"/>
    <n v="1"/>
    <n v="1429"/>
    <n v="18"/>
    <s v="Master's Degree"/>
    <n v="1"/>
    <n v="4"/>
    <n v="67"/>
    <n v="3"/>
    <n v="3"/>
    <n v="4"/>
    <n v="10512"/>
    <n v="20002"/>
    <n v="6"/>
    <n v="12"/>
    <n v="3"/>
    <n v="4"/>
    <n v="80"/>
    <n v="0"/>
    <x v="25"/>
    <n v="2"/>
    <n v="9"/>
    <n v="7"/>
    <n v="5"/>
    <n v="4"/>
  </r>
  <r>
    <x v="1"/>
    <x v="1"/>
    <x v="2"/>
    <s v="Current Employees"/>
    <x v="1"/>
    <x v="2"/>
    <s v="STAFF-1285"/>
    <n v="1285"/>
    <x v="0"/>
    <s v="Laboratory Technician"/>
    <x v="2"/>
    <s v="No"/>
    <s v="Y"/>
    <n v="2"/>
    <n v="-2"/>
    <n v="0"/>
    <n v="34"/>
    <n v="0"/>
    <m/>
    <n v="0"/>
    <n v="1"/>
    <n v="135"/>
    <n v="19"/>
    <s v="Bachelor's Degree"/>
    <n v="1"/>
    <n v="3"/>
    <n v="46"/>
    <n v="3"/>
    <n v="2"/>
    <n v="2"/>
    <n v="4444"/>
    <n v="22534"/>
    <n v="4"/>
    <n v="13"/>
    <n v="3"/>
    <n v="3"/>
    <n v="80"/>
    <n v="2"/>
    <x v="20"/>
    <n v="4"/>
    <n v="11"/>
    <n v="8"/>
    <n v="5"/>
    <n v="10"/>
  </r>
  <r>
    <x v="1"/>
    <x v="1"/>
    <x v="2"/>
    <s v="Current Employees"/>
    <x v="1"/>
    <x v="2"/>
    <s v="STAFF-1286"/>
    <n v="1286"/>
    <x v="1"/>
    <s v="Laboratory Technician"/>
    <x v="0"/>
    <s v="Yes"/>
    <s v="Y"/>
    <n v="2"/>
    <n v="-2"/>
    <n v="0"/>
    <n v="28"/>
    <n v="0"/>
    <m/>
    <n v="0"/>
    <n v="1"/>
    <n v="791"/>
    <n v="1"/>
    <s v="Master's Degree"/>
    <n v="1"/>
    <n v="4"/>
    <n v="44"/>
    <n v="3"/>
    <n v="1"/>
    <n v="3"/>
    <n v="2154"/>
    <n v="6842"/>
    <n v="0"/>
    <n v="11"/>
    <n v="3"/>
    <n v="3"/>
    <n v="80"/>
    <n v="0"/>
    <x v="7"/>
    <n v="2"/>
    <n v="4"/>
    <n v="2"/>
    <n v="0"/>
    <n v="2"/>
  </r>
  <r>
    <x v="1"/>
    <x v="0"/>
    <x v="0"/>
    <s v="Current Employees"/>
    <x v="1"/>
    <x v="0"/>
    <s v="STAFF-1288"/>
    <n v="1288"/>
    <x v="1"/>
    <s v="Manager"/>
    <x v="2"/>
    <s v="No"/>
    <s v="Y"/>
    <n v="4"/>
    <n v="-2"/>
    <n v="0"/>
    <n v="44"/>
    <n v="0"/>
    <m/>
    <n v="0"/>
    <n v="1"/>
    <n v="1199"/>
    <n v="4"/>
    <s v="Associates Degree"/>
    <n v="1"/>
    <n v="3"/>
    <n v="92"/>
    <n v="4"/>
    <n v="5"/>
    <n v="3"/>
    <n v="19190"/>
    <n v="17477"/>
    <n v="1"/>
    <n v="14"/>
    <n v="3"/>
    <n v="4"/>
    <n v="80"/>
    <n v="2"/>
    <x v="12"/>
    <n v="2"/>
    <n v="25"/>
    <n v="9"/>
    <n v="14"/>
    <n v="13"/>
  </r>
  <r>
    <x v="1"/>
    <x v="1"/>
    <x v="2"/>
    <s v="Current Employees"/>
    <x v="2"/>
    <x v="0"/>
    <s v="STAFF-1289"/>
    <n v="1289"/>
    <x v="1"/>
    <s v="Human Resources"/>
    <x v="1"/>
    <s v="No"/>
    <s v="Y"/>
    <n v="5"/>
    <n v="-2"/>
    <n v="0"/>
    <n v="34"/>
    <n v="0"/>
    <m/>
    <n v="0"/>
    <n v="1"/>
    <n v="648"/>
    <n v="11"/>
    <s v="Bachelor's Degree"/>
    <n v="1"/>
    <n v="3"/>
    <n v="56"/>
    <n v="2"/>
    <n v="2"/>
    <n v="2"/>
    <n v="4490"/>
    <n v="21833"/>
    <n v="4"/>
    <n v="11"/>
    <n v="3"/>
    <n v="4"/>
    <n v="80"/>
    <n v="2"/>
    <x v="19"/>
    <n v="4"/>
    <n v="10"/>
    <n v="9"/>
    <n v="1"/>
    <n v="8"/>
  </r>
  <r>
    <x v="1"/>
    <x v="0"/>
    <x v="0"/>
    <s v="Current Employees"/>
    <x v="1"/>
    <x v="0"/>
    <s v="STAFF-1291"/>
    <n v="1291"/>
    <x v="1"/>
    <s v="Research Scientist"/>
    <x v="1"/>
    <s v="Yes"/>
    <s v="Y"/>
    <n v="3"/>
    <n v="-2"/>
    <n v="0"/>
    <n v="35"/>
    <n v="0"/>
    <m/>
    <n v="0"/>
    <n v="1"/>
    <n v="735"/>
    <n v="6"/>
    <s v="High School"/>
    <n v="1"/>
    <n v="3"/>
    <n v="66"/>
    <n v="3"/>
    <n v="1"/>
    <n v="3"/>
    <n v="3506"/>
    <n v="6020"/>
    <n v="0"/>
    <n v="14"/>
    <n v="3"/>
    <n v="4"/>
    <n v="80"/>
    <n v="0"/>
    <x v="21"/>
    <n v="3"/>
    <n v="3"/>
    <n v="2"/>
    <n v="2"/>
    <n v="2"/>
  </r>
  <r>
    <x v="1"/>
    <x v="0"/>
    <x v="0"/>
    <s v="Current Employees"/>
    <x v="1"/>
    <x v="2"/>
    <s v="STAFF-1292"/>
    <n v="1292"/>
    <x v="0"/>
    <s v="Research Scientist"/>
    <x v="1"/>
    <s v="Yes"/>
    <s v="Y"/>
    <n v="2"/>
    <n v="-2"/>
    <n v="0"/>
    <n v="42"/>
    <n v="0"/>
    <m/>
    <n v="0"/>
    <n v="1"/>
    <n v="603"/>
    <n v="7"/>
    <s v="Master's Degree"/>
    <n v="1"/>
    <n v="2"/>
    <n v="78"/>
    <n v="4"/>
    <n v="2"/>
    <n v="2"/>
    <n v="2372"/>
    <n v="5628"/>
    <n v="6"/>
    <n v="16"/>
    <n v="3"/>
    <n v="4"/>
    <n v="80"/>
    <n v="0"/>
    <x v="33"/>
    <n v="3"/>
    <n v="1"/>
    <n v="0"/>
    <n v="0"/>
    <n v="0"/>
  </r>
  <r>
    <x v="1"/>
    <x v="0"/>
    <x v="0"/>
    <s v="Current Employees"/>
    <x v="0"/>
    <x v="3"/>
    <s v="STAFF-1293"/>
    <n v="1293"/>
    <x v="0"/>
    <s v="Sales Executive"/>
    <x v="0"/>
    <s v="No"/>
    <s v="Y"/>
    <n v="3"/>
    <n v="-2"/>
    <n v="0"/>
    <n v="43"/>
    <n v="0"/>
    <m/>
    <n v="0"/>
    <n v="1"/>
    <n v="531"/>
    <n v="4"/>
    <s v="Master's Degree"/>
    <n v="1"/>
    <n v="4"/>
    <n v="56"/>
    <n v="2"/>
    <n v="3"/>
    <n v="2"/>
    <n v="10231"/>
    <n v="20364"/>
    <n v="3"/>
    <n v="14"/>
    <n v="3"/>
    <n v="4"/>
    <n v="80"/>
    <n v="0"/>
    <x v="18"/>
    <n v="4"/>
    <n v="21"/>
    <n v="7"/>
    <n v="15"/>
    <n v="17"/>
  </r>
  <r>
    <x v="1"/>
    <x v="0"/>
    <x v="0"/>
    <s v="Current Employees"/>
    <x v="1"/>
    <x v="0"/>
    <s v="STAFF-1294"/>
    <n v="1294"/>
    <x v="0"/>
    <s v="Manufacturing Director"/>
    <x v="0"/>
    <s v="Yes"/>
    <s v="Y"/>
    <n v="2"/>
    <n v="-2"/>
    <n v="0"/>
    <n v="36"/>
    <n v="0"/>
    <m/>
    <n v="0"/>
    <n v="1"/>
    <n v="429"/>
    <n v="2"/>
    <s v="Master's Degree"/>
    <n v="1"/>
    <n v="3"/>
    <n v="53"/>
    <n v="3"/>
    <n v="2"/>
    <n v="2"/>
    <n v="5410"/>
    <n v="2323"/>
    <n v="9"/>
    <n v="11"/>
    <n v="3"/>
    <n v="4"/>
    <n v="80"/>
    <n v="0"/>
    <x v="33"/>
    <n v="3"/>
    <n v="16"/>
    <n v="14"/>
    <n v="5"/>
    <n v="12"/>
  </r>
  <r>
    <x v="0"/>
    <x v="0"/>
    <x v="0"/>
    <s v="Ex-Employees"/>
    <x v="1"/>
    <x v="2"/>
    <s v="STAFF-1295"/>
    <n v="1295"/>
    <x v="0"/>
    <s v="Healthcare Representative"/>
    <x v="1"/>
    <s v="No"/>
    <s v="Y"/>
    <n v="2"/>
    <n v="-2"/>
    <n v="0"/>
    <n v="44"/>
    <n v="1"/>
    <n v="1"/>
    <n v="1"/>
    <n v="0"/>
    <n v="621"/>
    <n v="15"/>
    <s v="Bachelor's Degree"/>
    <n v="1"/>
    <n v="1"/>
    <n v="73"/>
    <n v="3"/>
    <n v="3"/>
    <n v="4"/>
    <n v="7978"/>
    <n v="14075"/>
    <n v="1"/>
    <n v="11"/>
    <n v="3"/>
    <n v="4"/>
    <n v="80"/>
    <n v="1"/>
    <x v="1"/>
    <n v="3"/>
    <n v="10"/>
    <n v="7"/>
    <n v="0"/>
    <n v="5"/>
  </r>
  <r>
    <x v="1"/>
    <x v="1"/>
    <x v="2"/>
    <s v="Current Employees"/>
    <x v="1"/>
    <x v="0"/>
    <s v="STAFF-1296"/>
    <n v="1296"/>
    <x v="1"/>
    <s v="Laboratory Technician"/>
    <x v="1"/>
    <s v="Yes"/>
    <s v="Y"/>
    <n v="2"/>
    <n v="-2"/>
    <n v="0"/>
    <n v="28"/>
    <n v="0"/>
    <m/>
    <n v="0"/>
    <n v="1"/>
    <n v="193"/>
    <n v="2"/>
    <s v="Bachelor's Degree"/>
    <n v="1"/>
    <n v="4"/>
    <n v="52"/>
    <n v="2"/>
    <n v="1"/>
    <n v="4"/>
    <n v="3867"/>
    <n v="14222"/>
    <n v="1"/>
    <n v="12"/>
    <n v="3"/>
    <n v="2"/>
    <n v="80"/>
    <n v="1"/>
    <x v="17"/>
    <n v="3"/>
    <n v="2"/>
    <n v="2"/>
    <n v="2"/>
    <n v="2"/>
  </r>
  <r>
    <x v="1"/>
    <x v="1"/>
    <x v="1"/>
    <s v="Current Employees"/>
    <x v="1"/>
    <x v="2"/>
    <s v="STAFF-1297"/>
    <n v="1297"/>
    <x v="0"/>
    <s v="Laboratory Technician"/>
    <x v="0"/>
    <s v="No"/>
    <s v="Y"/>
    <n v="6"/>
    <n v="-2"/>
    <n v="0"/>
    <n v="51"/>
    <n v="0"/>
    <m/>
    <n v="0"/>
    <n v="1"/>
    <n v="968"/>
    <n v="6"/>
    <s v="Associates Degree"/>
    <n v="1"/>
    <n v="2"/>
    <n v="40"/>
    <n v="2"/>
    <n v="1"/>
    <n v="3"/>
    <n v="2838"/>
    <n v="4257"/>
    <n v="0"/>
    <n v="14"/>
    <n v="3"/>
    <n v="2"/>
    <n v="80"/>
    <n v="0"/>
    <x v="0"/>
    <n v="2"/>
    <n v="7"/>
    <n v="0"/>
    <n v="7"/>
    <n v="7"/>
  </r>
  <r>
    <x v="1"/>
    <x v="2"/>
    <x v="2"/>
    <s v="Current Employees"/>
    <x v="1"/>
    <x v="2"/>
    <s v="STAFF-1298"/>
    <n v="1298"/>
    <x v="0"/>
    <s v="Manufacturing Director"/>
    <x v="0"/>
    <s v="Yes"/>
    <s v="Y"/>
    <n v="3"/>
    <n v="-2"/>
    <n v="0"/>
    <n v="30"/>
    <n v="0"/>
    <m/>
    <n v="0"/>
    <n v="1"/>
    <n v="879"/>
    <n v="9"/>
    <s v="Associates Degree"/>
    <n v="1"/>
    <n v="3"/>
    <n v="72"/>
    <n v="3"/>
    <n v="2"/>
    <n v="3"/>
    <n v="4695"/>
    <n v="12858"/>
    <n v="7"/>
    <n v="18"/>
    <n v="3"/>
    <n v="3"/>
    <n v="80"/>
    <n v="0"/>
    <x v="1"/>
    <n v="3"/>
    <n v="8"/>
    <n v="4"/>
    <n v="1"/>
    <n v="7"/>
  </r>
  <r>
    <x v="0"/>
    <x v="0"/>
    <x v="2"/>
    <s v="Ex-Employees"/>
    <x v="1"/>
    <x v="4"/>
    <s v="STAFF-1299"/>
    <n v="1299"/>
    <x v="0"/>
    <s v="Laboratory Technician"/>
    <x v="2"/>
    <s v="Yes"/>
    <s v="Y"/>
    <n v="2"/>
    <n v="-2"/>
    <n v="0"/>
    <n v="29"/>
    <n v="1"/>
    <n v="1"/>
    <n v="1"/>
    <n v="0"/>
    <n v="806"/>
    <n v="7"/>
    <s v="Bachelor's Degree"/>
    <n v="1"/>
    <n v="4"/>
    <n v="39"/>
    <n v="3"/>
    <n v="1"/>
    <n v="4"/>
    <n v="3339"/>
    <n v="17285"/>
    <n v="3"/>
    <n v="13"/>
    <n v="3"/>
    <n v="1"/>
    <n v="80"/>
    <n v="2"/>
    <x v="1"/>
    <n v="3"/>
    <n v="7"/>
    <n v="7"/>
    <n v="7"/>
    <n v="7"/>
  </r>
  <r>
    <x v="1"/>
    <x v="0"/>
    <x v="2"/>
    <s v="Current Employees"/>
    <x v="1"/>
    <x v="4"/>
    <s v="STAFF-1301"/>
    <n v="1301"/>
    <x v="1"/>
    <s v="Research Scientist"/>
    <x v="0"/>
    <s v="No"/>
    <s v="Y"/>
    <n v="2"/>
    <n v="-2"/>
    <n v="0"/>
    <n v="28"/>
    <n v="0"/>
    <m/>
    <n v="0"/>
    <n v="1"/>
    <n v="640"/>
    <n v="1"/>
    <s v="Bachelor's Degree"/>
    <n v="1"/>
    <n v="4"/>
    <n v="84"/>
    <n v="3"/>
    <n v="1"/>
    <n v="4"/>
    <n v="2080"/>
    <n v="4732"/>
    <n v="2"/>
    <n v="11"/>
    <n v="3"/>
    <n v="2"/>
    <n v="80"/>
    <n v="0"/>
    <x v="7"/>
    <n v="2"/>
    <n v="3"/>
    <n v="2"/>
    <n v="1"/>
    <n v="2"/>
  </r>
  <r>
    <x v="1"/>
    <x v="0"/>
    <x v="2"/>
    <s v="Current Employees"/>
    <x v="1"/>
    <x v="2"/>
    <s v="STAFF-1303"/>
    <n v="1303"/>
    <x v="0"/>
    <s v="Research Scientist"/>
    <x v="0"/>
    <s v="No"/>
    <s v="Y"/>
    <n v="3"/>
    <n v="-2"/>
    <n v="0"/>
    <n v="25"/>
    <n v="0"/>
    <m/>
    <n v="0"/>
    <n v="1"/>
    <n v="266"/>
    <n v="1"/>
    <s v="Bachelor's Degree"/>
    <n v="1"/>
    <n v="4"/>
    <n v="40"/>
    <n v="3"/>
    <n v="1"/>
    <n v="2"/>
    <n v="2096"/>
    <n v="18830"/>
    <n v="1"/>
    <n v="18"/>
    <n v="3"/>
    <n v="4"/>
    <n v="80"/>
    <n v="0"/>
    <x v="17"/>
    <n v="2"/>
    <n v="2"/>
    <n v="2"/>
    <n v="2"/>
    <n v="1"/>
  </r>
  <r>
    <x v="1"/>
    <x v="0"/>
    <x v="2"/>
    <s v="Current Employees"/>
    <x v="0"/>
    <x v="2"/>
    <s v="STAFF-1304"/>
    <n v="1304"/>
    <x v="1"/>
    <s v="Sales Executive"/>
    <x v="1"/>
    <s v="No"/>
    <s v="Y"/>
    <n v="4"/>
    <n v="-2"/>
    <n v="0"/>
    <n v="32"/>
    <n v="0"/>
    <m/>
    <n v="0"/>
    <n v="1"/>
    <n v="604"/>
    <n v="8"/>
    <s v="Bachelor's Degree"/>
    <n v="1"/>
    <n v="3"/>
    <n v="56"/>
    <n v="4"/>
    <n v="2"/>
    <n v="4"/>
    <n v="6209"/>
    <n v="11693"/>
    <n v="1"/>
    <n v="15"/>
    <n v="3"/>
    <n v="3"/>
    <n v="80"/>
    <n v="2"/>
    <x v="1"/>
    <n v="4"/>
    <n v="10"/>
    <n v="7"/>
    <n v="0"/>
    <n v="8"/>
  </r>
  <r>
    <x v="1"/>
    <x v="1"/>
    <x v="1"/>
    <s v="Current Employees"/>
    <x v="1"/>
    <x v="2"/>
    <s v="STAFF-1306"/>
    <n v="1306"/>
    <x v="0"/>
    <s v="Manager"/>
    <x v="0"/>
    <s v="No"/>
    <s v="Y"/>
    <n v="4"/>
    <n v="-2"/>
    <n v="0"/>
    <n v="45"/>
    <n v="0"/>
    <m/>
    <n v="0"/>
    <n v="1"/>
    <n v="364"/>
    <n v="25"/>
    <s v="Bachelor's Degree"/>
    <n v="1"/>
    <n v="2"/>
    <n v="83"/>
    <n v="3"/>
    <n v="5"/>
    <n v="2"/>
    <n v="18061"/>
    <n v="13035"/>
    <n v="3"/>
    <n v="22"/>
    <n v="4"/>
    <n v="3"/>
    <n v="80"/>
    <n v="0"/>
    <x v="14"/>
    <n v="3"/>
    <n v="0"/>
    <n v="0"/>
    <n v="0"/>
    <n v="0"/>
  </r>
  <r>
    <x v="1"/>
    <x v="0"/>
    <x v="0"/>
    <s v="Current Employees"/>
    <x v="1"/>
    <x v="2"/>
    <s v="STAFF-1307"/>
    <n v="1307"/>
    <x v="0"/>
    <s v="Manager"/>
    <x v="2"/>
    <s v="Yes"/>
    <s v="Y"/>
    <n v="4"/>
    <n v="-2"/>
    <n v="0"/>
    <n v="39"/>
    <n v="0"/>
    <m/>
    <n v="0"/>
    <n v="1"/>
    <n v="412"/>
    <n v="13"/>
    <s v="Master's Degree"/>
    <n v="1"/>
    <n v="3"/>
    <n v="94"/>
    <n v="2"/>
    <n v="4"/>
    <n v="2"/>
    <n v="17123"/>
    <n v="17334"/>
    <n v="6"/>
    <n v="13"/>
    <n v="3"/>
    <n v="4"/>
    <n v="80"/>
    <n v="2"/>
    <x v="24"/>
    <n v="3"/>
    <n v="19"/>
    <n v="9"/>
    <n v="15"/>
    <n v="2"/>
  </r>
  <r>
    <x v="1"/>
    <x v="0"/>
    <x v="3"/>
    <s v="Current Employees"/>
    <x v="1"/>
    <x v="0"/>
    <s v="STAFF-1308"/>
    <n v="1308"/>
    <x v="1"/>
    <s v="Research Scientist"/>
    <x v="2"/>
    <s v="No"/>
    <s v="Y"/>
    <n v="3"/>
    <n v="-2"/>
    <n v="0"/>
    <n v="58"/>
    <n v="0"/>
    <m/>
    <n v="0"/>
    <n v="1"/>
    <n v="848"/>
    <n v="23"/>
    <s v="Master's Degree"/>
    <n v="1"/>
    <n v="1"/>
    <n v="88"/>
    <n v="3"/>
    <n v="1"/>
    <n v="3"/>
    <n v="2372"/>
    <n v="26076"/>
    <n v="1"/>
    <n v="12"/>
    <n v="3"/>
    <n v="4"/>
    <n v="80"/>
    <n v="2"/>
    <x v="17"/>
    <n v="3"/>
    <n v="2"/>
    <n v="2"/>
    <n v="2"/>
    <n v="2"/>
  </r>
  <r>
    <x v="0"/>
    <x v="0"/>
    <x v="2"/>
    <s v="Ex-Employees"/>
    <x v="1"/>
    <x v="0"/>
    <s v="STAFF-1309"/>
    <n v="1309"/>
    <x v="1"/>
    <s v="Laboratory Technician"/>
    <x v="1"/>
    <s v="No"/>
    <s v="Y"/>
    <n v="3"/>
    <n v="-2"/>
    <n v="0"/>
    <n v="32"/>
    <n v="1"/>
    <n v="1"/>
    <n v="1"/>
    <n v="0"/>
    <n v="1089"/>
    <n v="7"/>
    <s v="Associates Degree"/>
    <n v="1"/>
    <n v="4"/>
    <n v="79"/>
    <n v="3"/>
    <n v="2"/>
    <n v="3"/>
    <n v="4883"/>
    <n v="22845"/>
    <n v="1"/>
    <n v="18"/>
    <n v="3"/>
    <n v="1"/>
    <n v="80"/>
    <n v="1"/>
    <x v="1"/>
    <n v="3"/>
    <n v="10"/>
    <n v="4"/>
    <n v="1"/>
    <n v="1"/>
  </r>
  <r>
    <x v="0"/>
    <x v="0"/>
    <x v="0"/>
    <s v="Ex-Employees"/>
    <x v="1"/>
    <x v="2"/>
    <s v="STAFF-1310"/>
    <n v="1310"/>
    <x v="1"/>
    <s v="Research Scientist"/>
    <x v="0"/>
    <s v="No"/>
    <s v="Y"/>
    <n v="2"/>
    <n v="-2"/>
    <n v="0"/>
    <n v="39"/>
    <n v="1"/>
    <n v="1"/>
    <n v="1"/>
    <n v="0"/>
    <n v="360"/>
    <n v="23"/>
    <s v="Bachelor's Degree"/>
    <n v="1"/>
    <n v="3"/>
    <n v="93"/>
    <n v="3"/>
    <n v="1"/>
    <n v="3"/>
    <n v="3904"/>
    <n v="22154"/>
    <n v="0"/>
    <n v="13"/>
    <n v="3"/>
    <n v="1"/>
    <n v="80"/>
    <n v="0"/>
    <x v="3"/>
    <n v="3"/>
    <n v="5"/>
    <n v="2"/>
    <n v="0"/>
    <n v="3"/>
  </r>
  <r>
    <x v="1"/>
    <x v="0"/>
    <x v="2"/>
    <s v="Current Employees"/>
    <x v="1"/>
    <x v="4"/>
    <s v="STAFF-1311"/>
    <n v="1311"/>
    <x v="0"/>
    <s v="Laboratory Technician"/>
    <x v="1"/>
    <s v="No"/>
    <s v="Y"/>
    <n v="6"/>
    <n v="-2"/>
    <n v="0"/>
    <n v="30"/>
    <n v="0"/>
    <m/>
    <n v="0"/>
    <n v="1"/>
    <n v="1138"/>
    <n v="6"/>
    <s v="Bachelor's Degree"/>
    <n v="1"/>
    <n v="4"/>
    <n v="48"/>
    <n v="2"/>
    <n v="2"/>
    <n v="4"/>
    <n v="4627"/>
    <n v="23631"/>
    <n v="0"/>
    <n v="12"/>
    <n v="3"/>
    <n v="1"/>
    <n v="80"/>
    <n v="1"/>
    <x v="1"/>
    <n v="3"/>
    <n v="9"/>
    <n v="2"/>
    <n v="6"/>
    <n v="7"/>
  </r>
  <r>
    <x v="1"/>
    <x v="0"/>
    <x v="0"/>
    <s v="Current Employees"/>
    <x v="1"/>
    <x v="4"/>
    <s v="STAFF-1312"/>
    <n v="1312"/>
    <x v="0"/>
    <s v="Healthcare Representative"/>
    <x v="1"/>
    <s v="No"/>
    <s v="Y"/>
    <n v="0"/>
    <n v="-2"/>
    <n v="0"/>
    <n v="36"/>
    <n v="0"/>
    <m/>
    <n v="0"/>
    <n v="1"/>
    <n v="325"/>
    <n v="10"/>
    <s v="Master's Degree"/>
    <n v="1"/>
    <n v="4"/>
    <n v="63"/>
    <n v="3"/>
    <n v="3"/>
    <n v="4"/>
    <n v="7094"/>
    <n v="5747"/>
    <n v="3"/>
    <n v="12"/>
    <n v="3"/>
    <n v="1"/>
    <n v="80"/>
    <n v="0"/>
    <x v="1"/>
    <n v="3"/>
    <n v="7"/>
    <n v="7"/>
    <n v="1"/>
    <n v="7"/>
  </r>
  <r>
    <x v="1"/>
    <x v="0"/>
    <x v="1"/>
    <s v="Current Employees"/>
    <x v="2"/>
    <x v="0"/>
    <s v="STAFF-1314"/>
    <n v="1314"/>
    <x v="0"/>
    <s v="Human Resources"/>
    <x v="0"/>
    <s v="No"/>
    <s v="Y"/>
    <n v="3"/>
    <n v="-2"/>
    <n v="0"/>
    <n v="46"/>
    <n v="0"/>
    <m/>
    <n v="0"/>
    <n v="1"/>
    <n v="991"/>
    <n v="1"/>
    <s v="Associates Degree"/>
    <n v="1"/>
    <n v="4"/>
    <n v="44"/>
    <n v="3"/>
    <n v="1"/>
    <n v="3"/>
    <n v="3423"/>
    <n v="22957"/>
    <n v="6"/>
    <n v="12"/>
    <n v="3"/>
    <n v="3"/>
    <n v="80"/>
    <n v="0"/>
    <x v="1"/>
    <n v="4"/>
    <n v="7"/>
    <n v="6"/>
    <n v="5"/>
    <n v="7"/>
  </r>
  <r>
    <x v="1"/>
    <x v="2"/>
    <x v="2"/>
    <s v="Current Employees"/>
    <x v="1"/>
    <x v="0"/>
    <s v="STAFF-1315"/>
    <n v="1315"/>
    <x v="0"/>
    <s v="Laboratory Technician"/>
    <x v="1"/>
    <s v="No"/>
    <s v="Y"/>
    <n v="6"/>
    <n v="-2"/>
    <n v="0"/>
    <n v="28"/>
    <n v="0"/>
    <m/>
    <n v="0"/>
    <n v="1"/>
    <n v="1476"/>
    <n v="1"/>
    <s v="Bachelor's Degree"/>
    <n v="1"/>
    <n v="3"/>
    <n v="55"/>
    <n v="1"/>
    <n v="2"/>
    <n v="4"/>
    <n v="6674"/>
    <n v="16392"/>
    <n v="0"/>
    <n v="11"/>
    <n v="3"/>
    <n v="1"/>
    <n v="80"/>
    <n v="3"/>
    <x v="1"/>
    <n v="3"/>
    <n v="9"/>
    <n v="8"/>
    <n v="7"/>
    <n v="5"/>
  </r>
  <r>
    <x v="1"/>
    <x v="0"/>
    <x v="1"/>
    <s v="Current Employees"/>
    <x v="1"/>
    <x v="0"/>
    <s v="STAFF-1317"/>
    <n v="1317"/>
    <x v="0"/>
    <s v="Research Director"/>
    <x v="1"/>
    <s v="Yes"/>
    <s v="Y"/>
    <n v="2"/>
    <n v="-2"/>
    <n v="0"/>
    <n v="50"/>
    <n v="0"/>
    <m/>
    <n v="0"/>
    <n v="1"/>
    <n v="1322"/>
    <n v="28"/>
    <s v="Bachelor's Degree"/>
    <n v="1"/>
    <n v="4"/>
    <n v="43"/>
    <n v="3"/>
    <n v="4"/>
    <n v="3"/>
    <n v="16880"/>
    <n v="22422"/>
    <n v="4"/>
    <n v="11"/>
    <n v="3"/>
    <n v="2"/>
    <n v="80"/>
    <n v="0"/>
    <x v="25"/>
    <n v="3"/>
    <n v="3"/>
    <n v="2"/>
    <n v="1"/>
    <n v="2"/>
  </r>
  <r>
    <x v="0"/>
    <x v="0"/>
    <x v="0"/>
    <s v="Ex-Employees"/>
    <x v="0"/>
    <x v="3"/>
    <s v="STAFF-1318"/>
    <n v="1318"/>
    <x v="1"/>
    <s v="Sales Executive"/>
    <x v="0"/>
    <s v="Yes"/>
    <s v="Y"/>
    <n v="2"/>
    <n v="-2"/>
    <n v="0"/>
    <n v="40"/>
    <n v="1"/>
    <n v="1"/>
    <n v="1"/>
    <n v="0"/>
    <n v="299"/>
    <n v="25"/>
    <s v="Master's Degree"/>
    <n v="1"/>
    <n v="4"/>
    <n v="57"/>
    <n v="2"/>
    <n v="3"/>
    <n v="2"/>
    <n v="9094"/>
    <n v="17235"/>
    <n v="2"/>
    <n v="12"/>
    <n v="3"/>
    <n v="3"/>
    <n v="80"/>
    <n v="0"/>
    <x v="15"/>
    <n v="3"/>
    <n v="5"/>
    <n v="4"/>
    <n v="1"/>
    <n v="0"/>
  </r>
  <r>
    <x v="0"/>
    <x v="0"/>
    <x v="1"/>
    <s v="Ex-Employees"/>
    <x v="0"/>
    <x v="0"/>
    <s v="STAFF-1319"/>
    <n v="1319"/>
    <x v="1"/>
    <s v="Sales Executive"/>
    <x v="0"/>
    <s v="Yes"/>
    <s v="Y"/>
    <n v="2"/>
    <n v="-2"/>
    <n v="0"/>
    <n v="52"/>
    <n v="1"/>
    <n v="1"/>
    <n v="1"/>
    <n v="0"/>
    <n v="1030"/>
    <n v="5"/>
    <s v="Bachelor's Degree"/>
    <n v="1"/>
    <n v="2"/>
    <n v="64"/>
    <n v="3"/>
    <n v="3"/>
    <n v="2"/>
    <n v="8446"/>
    <n v="21534"/>
    <n v="9"/>
    <n v="19"/>
    <n v="3"/>
    <n v="3"/>
    <n v="80"/>
    <n v="0"/>
    <x v="1"/>
    <n v="2"/>
    <n v="8"/>
    <n v="7"/>
    <n v="7"/>
    <n v="7"/>
  </r>
  <r>
    <x v="1"/>
    <x v="0"/>
    <x v="2"/>
    <s v="Current Employees"/>
    <x v="1"/>
    <x v="2"/>
    <s v="STAFF-1321"/>
    <n v="1321"/>
    <x v="0"/>
    <s v="Manager"/>
    <x v="1"/>
    <s v="Yes"/>
    <s v="Y"/>
    <n v="2"/>
    <n v="-2"/>
    <n v="0"/>
    <n v="30"/>
    <n v="0"/>
    <m/>
    <n v="0"/>
    <n v="1"/>
    <n v="634"/>
    <n v="17"/>
    <s v="Master's Degree"/>
    <n v="1"/>
    <n v="2"/>
    <n v="95"/>
    <n v="3"/>
    <n v="3"/>
    <n v="3"/>
    <n v="11916"/>
    <n v="25927"/>
    <n v="1"/>
    <n v="23"/>
    <n v="4"/>
    <n v="4"/>
    <n v="80"/>
    <n v="2"/>
    <x v="15"/>
    <n v="3"/>
    <n v="9"/>
    <n v="1"/>
    <n v="0"/>
    <n v="8"/>
  </r>
  <r>
    <x v="1"/>
    <x v="0"/>
    <x v="0"/>
    <s v="Current Employees"/>
    <x v="1"/>
    <x v="0"/>
    <s v="STAFF-1322"/>
    <n v="1322"/>
    <x v="1"/>
    <s v="Manufacturing Director"/>
    <x v="0"/>
    <s v="No"/>
    <s v="Y"/>
    <n v="6"/>
    <n v="-2"/>
    <n v="0"/>
    <n v="39"/>
    <n v="0"/>
    <m/>
    <n v="0"/>
    <n v="1"/>
    <n v="524"/>
    <n v="18"/>
    <s v="Associates Degree"/>
    <n v="1"/>
    <n v="1"/>
    <n v="32"/>
    <n v="3"/>
    <n v="2"/>
    <n v="3"/>
    <n v="4534"/>
    <n v="13352"/>
    <n v="0"/>
    <n v="11"/>
    <n v="3"/>
    <n v="1"/>
    <n v="80"/>
    <n v="0"/>
    <x v="15"/>
    <n v="3"/>
    <n v="8"/>
    <n v="7"/>
    <n v="1"/>
    <n v="7"/>
  </r>
  <r>
    <x v="1"/>
    <x v="2"/>
    <x v="2"/>
    <s v="Current Employees"/>
    <x v="0"/>
    <x v="0"/>
    <s v="STAFF-1324"/>
    <n v="1324"/>
    <x v="0"/>
    <s v="Sales Executive"/>
    <x v="2"/>
    <s v="Yes"/>
    <s v="Y"/>
    <n v="5"/>
    <n v="-2"/>
    <n v="0"/>
    <n v="31"/>
    <n v="0"/>
    <m/>
    <n v="0"/>
    <n v="1"/>
    <n v="587"/>
    <n v="2"/>
    <s v="Master's Degree"/>
    <n v="1"/>
    <n v="4"/>
    <n v="57"/>
    <n v="3"/>
    <n v="3"/>
    <n v="3"/>
    <n v="9852"/>
    <n v="8935"/>
    <n v="1"/>
    <n v="19"/>
    <n v="3"/>
    <n v="1"/>
    <n v="80"/>
    <n v="1"/>
    <x v="1"/>
    <n v="2"/>
    <n v="10"/>
    <n v="8"/>
    <n v="9"/>
    <n v="6"/>
  </r>
  <r>
    <x v="1"/>
    <x v="2"/>
    <x v="0"/>
    <s v="Current Employees"/>
    <x v="0"/>
    <x v="2"/>
    <s v="STAFF-1329"/>
    <n v="1329"/>
    <x v="1"/>
    <s v="Sales Executive"/>
    <x v="0"/>
    <s v="No"/>
    <s v="Y"/>
    <n v="4"/>
    <n v="-2"/>
    <n v="0"/>
    <n v="41"/>
    <n v="0"/>
    <m/>
    <n v="0"/>
    <n v="1"/>
    <n v="256"/>
    <n v="10"/>
    <s v="Associates Degree"/>
    <n v="1"/>
    <n v="3"/>
    <n v="40"/>
    <n v="1"/>
    <n v="2"/>
    <n v="2"/>
    <n v="6151"/>
    <n v="22074"/>
    <n v="1"/>
    <n v="13"/>
    <n v="3"/>
    <n v="1"/>
    <n v="80"/>
    <n v="0"/>
    <x v="16"/>
    <n v="3"/>
    <n v="19"/>
    <n v="2"/>
    <n v="11"/>
    <n v="9"/>
  </r>
  <r>
    <x v="0"/>
    <x v="1"/>
    <x v="2"/>
    <s v="Ex-Employees"/>
    <x v="0"/>
    <x v="0"/>
    <s v="STAFF-1331"/>
    <n v="1331"/>
    <x v="0"/>
    <s v="Sales Representative"/>
    <x v="0"/>
    <s v="Yes"/>
    <s v="Y"/>
    <n v="2"/>
    <n v="-2"/>
    <n v="0"/>
    <n v="31"/>
    <n v="1"/>
    <n v="1"/>
    <n v="1"/>
    <n v="0"/>
    <n v="1060"/>
    <n v="1"/>
    <s v="Bachelor's Degree"/>
    <n v="1"/>
    <n v="4"/>
    <n v="54"/>
    <n v="3"/>
    <n v="1"/>
    <n v="2"/>
    <n v="2302"/>
    <n v="8319"/>
    <n v="1"/>
    <n v="11"/>
    <n v="3"/>
    <n v="1"/>
    <n v="80"/>
    <n v="0"/>
    <x v="8"/>
    <n v="4"/>
    <n v="3"/>
    <n v="2"/>
    <n v="2"/>
    <n v="2"/>
  </r>
  <r>
    <x v="0"/>
    <x v="0"/>
    <x v="0"/>
    <s v="Ex-Employees"/>
    <x v="1"/>
    <x v="0"/>
    <s v="STAFF-1333"/>
    <n v="1333"/>
    <x v="1"/>
    <s v="Laboratory Technician"/>
    <x v="1"/>
    <s v="No"/>
    <s v="Y"/>
    <n v="4"/>
    <n v="-2"/>
    <n v="0"/>
    <n v="44"/>
    <n v="1"/>
    <n v="1"/>
    <n v="1"/>
    <n v="0"/>
    <n v="935"/>
    <n v="3"/>
    <s v="Bachelor's Degree"/>
    <n v="1"/>
    <n v="1"/>
    <n v="89"/>
    <n v="3"/>
    <n v="1"/>
    <n v="3"/>
    <n v="2362"/>
    <n v="14669"/>
    <n v="4"/>
    <n v="12"/>
    <n v="3"/>
    <n v="3"/>
    <n v="80"/>
    <n v="0"/>
    <x v="1"/>
    <n v="4"/>
    <n v="3"/>
    <n v="2"/>
    <n v="1"/>
    <n v="2"/>
  </r>
  <r>
    <x v="1"/>
    <x v="2"/>
    <x v="0"/>
    <s v="Current Employees"/>
    <x v="1"/>
    <x v="0"/>
    <s v="STAFF-1334"/>
    <n v="1334"/>
    <x v="1"/>
    <s v="Manager"/>
    <x v="1"/>
    <s v="Yes"/>
    <s v="Y"/>
    <n v="3"/>
    <n v="-2"/>
    <n v="0"/>
    <n v="42"/>
    <n v="0"/>
    <m/>
    <n v="0"/>
    <n v="1"/>
    <n v="495"/>
    <n v="2"/>
    <s v="High School"/>
    <n v="1"/>
    <n v="3"/>
    <n v="37"/>
    <n v="3"/>
    <n v="4"/>
    <n v="3"/>
    <n v="17861"/>
    <n v="26582"/>
    <n v="0"/>
    <n v="13"/>
    <n v="3"/>
    <n v="4"/>
    <n v="80"/>
    <n v="0"/>
    <x v="24"/>
    <n v="2"/>
    <n v="20"/>
    <n v="8"/>
    <n v="2"/>
    <n v="10"/>
  </r>
  <r>
    <x v="1"/>
    <x v="0"/>
    <x v="3"/>
    <s v="Current Employees"/>
    <x v="1"/>
    <x v="2"/>
    <s v="STAFF-1336"/>
    <n v="1336"/>
    <x v="0"/>
    <s v="Manager"/>
    <x v="1"/>
    <s v="No"/>
    <s v="Y"/>
    <n v="5"/>
    <n v="-2"/>
    <n v="0"/>
    <n v="55"/>
    <n v="0"/>
    <m/>
    <n v="0"/>
    <n v="1"/>
    <n v="282"/>
    <n v="2"/>
    <s v="Associates Degree"/>
    <n v="1"/>
    <n v="4"/>
    <n v="58"/>
    <n v="1"/>
    <n v="5"/>
    <n v="3"/>
    <n v="19187"/>
    <n v="6992"/>
    <n v="4"/>
    <n v="14"/>
    <n v="3"/>
    <n v="4"/>
    <n v="80"/>
    <n v="1"/>
    <x v="18"/>
    <n v="3"/>
    <n v="19"/>
    <n v="9"/>
    <n v="9"/>
    <n v="11"/>
  </r>
  <r>
    <x v="1"/>
    <x v="0"/>
    <x v="3"/>
    <s v="Current Employees"/>
    <x v="2"/>
    <x v="0"/>
    <s v="STAFF-1338"/>
    <n v="1338"/>
    <x v="1"/>
    <s v="Manager"/>
    <x v="0"/>
    <s v="No"/>
    <s v="Y"/>
    <n v="4"/>
    <n v="-2"/>
    <n v="0"/>
    <n v="56"/>
    <n v="0"/>
    <m/>
    <n v="0"/>
    <n v="1"/>
    <n v="206"/>
    <n v="8"/>
    <s v="Master's Degree"/>
    <n v="1"/>
    <n v="4"/>
    <n v="99"/>
    <n v="3"/>
    <n v="5"/>
    <n v="2"/>
    <n v="19717"/>
    <n v="4022"/>
    <n v="6"/>
    <n v="14"/>
    <n v="3"/>
    <n v="1"/>
    <n v="80"/>
    <n v="0"/>
    <x v="34"/>
    <n v="3"/>
    <n v="7"/>
    <n v="3"/>
    <n v="7"/>
    <n v="7"/>
  </r>
  <r>
    <x v="1"/>
    <x v="2"/>
    <x v="0"/>
    <s v="Current Employees"/>
    <x v="1"/>
    <x v="0"/>
    <s v="STAFF-1340"/>
    <n v="1340"/>
    <x v="1"/>
    <s v="Research Scientist"/>
    <x v="2"/>
    <s v="No"/>
    <s v="Y"/>
    <n v="0"/>
    <n v="-2"/>
    <n v="0"/>
    <n v="40"/>
    <n v="0"/>
    <m/>
    <n v="0"/>
    <n v="1"/>
    <n v="458"/>
    <n v="16"/>
    <s v="Associates Degree"/>
    <n v="1"/>
    <n v="3"/>
    <n v="74"/>
    <n v="3"/>
    <n v="1"/>
    <n v="3"/>
    <n v="3544"/>
    <n v="8532"/>
    <n v="9"/>
    <n v="16"/>
    <n v="3"/>
    <n v="2"/>
    <n v="80"/>
    <n v="1"/>
    <x v="3"/>
    <n v="3"/>
    <n v="4"/>
    <n v="2"/>
    <n v="0"/>
    <n v="0"/>
  </r>
  <r>
    <x v="1"/>
    <x v="0"/>
    <x v="2"/>
    <s v="Current Employees"/>
    <x v="1"/>
    <x v="0"/>
    <s v="STAFF-1344"/>
    <n v="1344"/>
    <x v="1"/>
    <s v="Healthcare Representative"/>
    <x v="2"/>
    <s v="No"/>
    <s v="Y"/>
    <n v="0"/>
    <n v="-2"/>
    <n v="0"/>
    <n v="34"/>
    <n v="0"/>
    <m/>
    <n v="0"/>
    <n v="1"/>
    <n v="943"/>
    <n v="9"/>
    <s v="Bachelor's Degree"/>
    <n v="1"/>
    <n v="4"/>
    <n v="86"/>
    <n v="3"/>
    <n v="3"/>
    <n v="4"/>
    <n v="8500"/>
    <n v="5494"/>
    <n v="0"/>
    <n v="11"/>
    <n v="3"/>
    <n v="4"/>
    <n v="80"/>
    <n v="1"/>
    <x v="1"/>
    <n v="2"/>
    <n v="9"/>
    <n v="7"/>
    <n v="1"/>
    <n v="6"/>
  </r>
  <r>
    <x v="1"/>
    <x v="0"/>
    <x v="0"/>
    <s v="Current Employees"/>
    <x v="1"/>
    <x v="0"/>
    <s v="STAFF-1346"/>
    <n v="1346"/>
    <x v="1"/>
    <s v="Research Scientist"/>
    <x v="0"/>
    <s v="No"/>
    <s v="Y"/>
    <n v="4"/>
    <n v="-2"/>
    <n v="0"/>
    <n v="40"/>
    <n v="0"/>
    <m/>
    <n v="0"/>
    <n v="1"/>
    <n v="523"/>
    <n v="2"/>
    <s v="Bachelor's Degree"/>
    <n v="1"/>
    <n v="3"/>
    <n v="98"/>
    <n v="3"/>
    <n v="2"/>
    <n v="4"/>
    <n v="4661"/>
    <n v="22455"/>
    <n v="1"/>
    <n v="13"/>
    <n v="3"/>
    <n v="3"/>
    <n v="80"/>
    <n v="0"/>
    <x v="15"/>
    <n v="3"/>
    <n v="9"/>
    <n v="8"/>
    <n v="8"/>
    <n v="8"/>
  </r>
  <r>
    <x v="1"/>
    <x v="1"/>
    <x v="0"/>
    <s v="Current Employees"/>
    <x v="0"/>
    <x v="3"/>
    <s v="STAFF-1349"/>
    <n v="1349"/>
    <x v="0"/>
    <s v="Sales Executive"/>
    <x v="2"/>
    <s v="No"/>
    <s v="Y"/>
    <n v="2"/>
    <n v="-2"/>
    <n v="0"/>
    <n v="41"/>
    <n v="0"/>
    <m/>
    <n v="0"/>
    <n v="1"/>
    <n v="1018"/>
    <n v="1"/>
    <s v="Bachelor's Degree"/>
    <n v="1"/>
    <n v="3"/>
    <n v="66"/>
    <n v="3"/>
    <n v="2"/>
    <n v="2"/>
    <n v="4103"/>
    <n v="4297"/>
    <n v="0"/>
    <n v="17"/>
    <n v="3"/>
    <n v="4"/>
    <n v="80"/>
    <n v="1"/>
    <x v="1"/>
    <n v="3"/>
    <n v="9"/>
    <n v="3"/>
    <n v="1"/>
    <n v="7"/>
  </r>
  <r>
    <x v="1"/>
    <x v="1"/>
    <x v="0"/>
    <s v="Current Employees"/>
    <x v="1"/>
    <x v="0"/>
    <s v="STAFF-1350"/>
    <n v="1350"/>
    <x v="1"/>
    <s v="Research Scientist"/>
    <x v="0"/>
    <s v="Yes"/>
    <s v="Y"/>
    <n v="3"/>
    <n v="-2"/>
    <n v="0"/>
    <n v="35"/>
    <n v="0"/>
    <m/>
    <n v="0"/>
    <n v="1"/>
    <n v="482"/>
    <n v="4"/>
    <s v="Master's Degree"/>
    <n v="1"/>
    <n v="3"/>
    <n v="87"/>
    <n v="3"/>
    <n v="2"/>
    <n v="3"/>
    <n v="4249"/>
    <n v="2690"/>
    <n v="1"/>
    <n v="11"/>
    <n v="3"/>
    <n v="2"/>
    <n v="80"/>
    <n v="0"/>
    <x v="15"/>
    <n v="3"/>
    <n v="9"/>
    <n v="6"/>
    <n v="1"/>
    <n v="1"/>
  </r>
  <r>
    <x v="1"/>
    <x v="0"/>
    <x v="1"/>
    <s v="Current Employees"/>
    <x v="2"/>
    <x v="0"/>
    <s v="STAFF-1352"/>
    <n v="1352"/>
    <x v="1"/>
    <s v="Manager"/>
    <x v="2"/>
    <s v="Yes"/>
    <s v="Y"/>
    <n v="2"/>
    <n v="-2"/>
    <n v="0"/>
    <n v="51"/>
    <n v="0"/>
    <m/>
    <n v="0"/>
    <n v="1"/>
    <n v="770"/>
    <n v="5"/>
    <s v="Bachelor's Degree"/>
    <n v="1"/>
    <n v="3"/>
    <n v="84"/>
    <n v="3"/>
    <n v="4"/>
    <n v="2"/>
    <n v="14026"/>
    <n v="17588"/>
    <n v="1"/>
    <n v="11"/>
    <n v="3"/>
    <n v="2"/>
    <n v="80"/>
    <n v="1"/>
    <x v="37"/>
    <n v="3"/>
    <n v="33"/>
    <n v="9"/>
    <n v="0"/>
    <n v="10"/>
  </r>
  <r>
    <x v="1"/>
    <x v="0"/>
    <x v="0"/>
    <s v="Current Employees"/>
    <x v="0"/>
    <x v="0"/>
    <s v="STAFF-1355"/>
    <n v="1355"/>
    <x v="0"/>
    <s v="Sales Executive"/>
    <x v="2"/>
    <s v="No"/>
    <s v="Y"/>
    <n v="3"/>
    <n v="-2"/>
    <n v="0"/>
    <n v="38"/>
    <n v="0"/>
    <m/>
    <n v="0"/>
    <n v="1"/>
    <n v="1009"/>
    <n v="2"/>
    <s v="Associates Degree"/>
    <n v="1"/>
    <n v="2"/>
    <n v="31"/>
    <n v="3"/>
    <n v="2"/>
    <n v="3"/>
    <n v="6893"/>
    <n v="19461"/>
    <n v="3"/>
    <n v="15"/>
    <n v="3"/>
    <n v="4"/>
    <n v="80"/>
    <n v="1"/>
    <x v="27"/>
    <n v="3"/>
    <n v="7"/>
    <n v="7"/>
    <n v="1"/>
    <n v="7"/>
  </r>
  <r>
    <x v="1"/>
    <x v="0"/>
    <x v="2"/>
    <s v="Current Employees"/>
    <x v="0"/>
    <x v="2"/>
    <s v="STAFF-1356"/>
    <n v="1356"/>
    <x v="0"/>
    <s v="Sales Executive"/>
    <x v="0"/>
    <s v="No"/>
    <s v="Y"/>
    <n v="6"/>
    <n v="-2"/>
    <n v="0"/>
    <n v="34"/>
    <n v="0"/>
    <m/>
    <n v="0"/>
    <n v="1"/>
    <n v="507"/>
    <n v="15"/>
    <s v="Associates Degree"/>
    <n v="1"/>
    <n v="3"/>
    <n v="66"/>
    <n v="3"/>
    <n v="2"/>
    <n v="3"/>
    <n v="6125"/>
    <n v="23553"/>
    <n v="1"/>
    <n v="12"/>
    <n v="3"/>
    <n v="4"/>
    <n v="80"/>
    <n v="0"/>
    <x v="1"/>
    <n v="4"/>
    <n v="10"/>
    <n v="8"/>
    <n v="9"/>
    <n v="6"/>
  </r>
  <r>
    <x v="1"/>
    <x v="0"/>
    <x v="2"/>
    <s v="Current Employees"/>
    <x v="1"/>
    <x v="2"/>
    <s v="STAFF-1358"/>
    <n v="1358"/>
    <x v="1"/>
    <s v="Laboratory Technician"/>
    <x v="1"/>
    <s v="No"/>
    <s v="Y"/>
    <n v="6"/>
    <n v="-2"/>
    <n v="0"/>
    <n v="25"/>
    <n v="0"/>
    <m/>
    <n v="0"/>
    <n v="1"/>
    <n v="882"/>
    <n v="19"/>
    <s v="High School"/>
    <n v="1"/>
    <n v="4"/>
    <n v="67"/>
    <n v="3"/>
    <n v="1"/>
    <n v="4"/>
    <n v="3669"/>
    <n v="9075"/>
    <n v="3"/>
    <n v="11"/>
    <n v="3"/>
    <n v="3"/>
    <n v="80"/>
    <n v="3"/>
    <x v="2"/>
    <n v="2"/>
    <n v="3"/>
    <n v="2"/>
    <n v="1"/>
    <n v="2"/>
  </r>
  <r>
    <x v="0"/>
    <x v="0"/>
    <x v="3"/>
    <s v="Ex-Employees"/>
    <x v="1"/>
    <x v="2"/>
    <s v="STAFF-1360"/>
    <n v="1360"/>
    <x v="0"/>
    <s v="Manufacturing Director"/>
    <x v="1"/>
    <s v="Yes"/>
    <s v="Y"/>
    <n v="0"/>
    <n v="-2"/>
    <n v="0"/>
    <n v="58"/>
    <n v="1"/>
    <n v="1"/>
    <n v="1"/>
    <n v="0"/>
    <n v="601"/>
    <n v="7"/>
    <s v="Master's Degree"/>
    <n v="1"/>
    <n v="3"/>
    <n v="53"/>
    <n v="2"/>
    <n v="3"/>
    <n v="3"/>
    <n v="10008"/>
    <n v="12023"/>
    <n v="7"/>
    <n v="14"/>
    <n v="3"/>
    <n v="4"/>
    <n v="80"/>
    <n v="0"/>
    <x v="9"/>
    <n v="2"/>
    <n v="10"/>
    <n v="9"/>
    <n v="5"/>
    <n v="9"/>
  </r>
  <r>
    <x v="1"/>
    <x v="0"/>
    <x v="0"/>
    <s v="Current Employees"/>
    <x v="1"/>
    <x v="0"/>
    <s v="STAFF-1361"/>
    <n v="1361"/>
    <x v="1"/>
    <s v="Laboratory Technician"/>
    <x v="1"/>
    <s v="No"/>
    <s v="Y"/>
    <n v="3"/>
    <n v="-2"/>
    <n v="0"/>
    <n v="40"/>
    <n v="0"/>
    <m/>
    <n v="0"/>
    <n v="1"/>
    <n v="329"/>
    <n v="1"/>
    <s v="Master's Degree"/>
    <n v="1"/>
    <n v="2"/>
    <n v="88"/>
    <n v="3"/>
    <n v="1"/>
    <n v="2"/>
    <n v="2387"/>
    <n v="6762"/>
    <n v="3"/>
    <n v="22"/>
    <n v="4"/>
    <n v="3"/>
    <n v="80"/>
    <n v="1"/>
    <x v="2"/>
    <n v="3"/>
    <n v="4"/>
    <n v="2"/>
    <n v="0"/>
    <n v="3"/>
  </r>
  <r>
    <x v="1"/>
    <x v="1"/>
    <x v="0"/>
    <s v="Current Employees"/>
    <x v="0"/>
    <x v="3"/>
    <s v="STAFF-1362"/>
    <n v="1362"/>
    <x v="0"/>
    <s v="Sales Executive"/>
    <x v="1"/>
    <s v="No"/>
    <s v="Y"/>
    <n v="2"/>
    <n v="-2"/>
    <n v="0"/>
    <n v="36"/>
    <n v="0"/>
    <m/>
    <n v="0"/>
    <n v="1"/>
    <n v="607"/>
    <n v="7"/>
    <s v="Bachelor's Degree"/>
    <n v="1"/>
    <n v="1"/>
    <n v="83"/>
    <n v="4"/>
    <n v="2"/>
    <n v="2"/>
    <n v="4639"/>
    <n v="2261"/>
    <n v="2"/>
    <n v="16"/>
    <n v="3"/>
    <n v="4"/>
    <n v="80"/>
    <n v="1"/>
    <x v="6"/>
    <n v="2"/>
    <n v="15"/>
    <n v="7"/>
    <n v="6"/>
    <n v="13"/>
  </r>
  <r>
    <x v="1"/>
    <x v="0"/>
    <x v="1"/>
    <s v="Current Employees"/>
    <x v="1"/>
    <x v="0"/>
    <s v="STAFF-1363"/>
    <n v="1363"/>
    <x v="1"/>
    <s v="Manufacturing Director"/>
    <x v="0"/>
    <s v="No"/>
    <s v="Y"/>
    <n v="2"/>
    <n v="-2"/>
    <n v="0"/>
    <n v="48"/>
    <n v="0"/>
    <m/>
    <n v="0"/>
    <n v="1"/>
    <n v="855"/>
    <n v="4"/>
    <s v="Bachelor's Degree"/>
    <n v="1"/>
    <n v="4"/>
    <n v="54"/>
    <n v="3"/>
    <n v="3"/>
    <n v="4"/>
    <n v="7898"/>
    <n v="18706"/>
    <n v="1"/>
    <n v="11"/>
    <n v="3"/>
    <n v="3"/>
    <n v="80"/>
    <n v="0"/>
    <x v="27"/>
    <n v="3"/>
    <n v="10"/>
    <n v="9"/>
    <n v="0"/>
    <n v="8"/>
  </r>
  <r>
    <x v="1"/>
    <x v="0"/>
    <x v="2"/>
    <s v="Current Employees"/>
    <x v="0"/>
    <x v="2"/>
    <s v="STAFF-1364"/>
    <n v="1364"/>
    <x v="0"/>
    <s v="Sales Representative"/>
    <x v="1"/>
    <s v="No"/>
    <s v="Y"/>
    <n v="4"/>
    <n v="-2"/>
    <n v="0"/>
    <n v="27"/>
    <n v="0"/>
    <m/>
    <n v="0"/>
    <n v="1"/>
    <n v="1291"/>
    <n v="11"/>
    <s v="Bachelor's Degree"/>
    <n v="1"/>
    <n v="3"/>
    <n v="98"/>
    <n v="4"/>
    <n v="1"/>
    <n v="4"/>
    <n v="2534"/>
    <n v="6527"/>
    <n v="8"/>
    <n v="14"/>
    <n v="3"/>
    <n v="2"/>
    <n v="80"/>
    <n v="1"/>
    <x v="7"/>
    <n v="3"/>
    <n v="1"/>
    <n v="0"/>
    <n v="0"/>
    <n v="0"/>
  </r>
  <r>
    <x v="1"/>
    <x v="0"/>
    <x v="1"/>
    <s v="Current Employees"/>
    <x v="1"/>
    <x v="4"/>
    <s v="STAFF-1367"/>
    <n v="1367"/>
    <x v="0"/>
    <s v="Manufacturing Director"/>
    <x v="0"/>
    <s v="No"/>
    <s v="Y"/>
    <n v="1"/>
    <n v="-2"/>
    <n v="0"/>
    <n v="51"/>
    <n v="0"/>
    <m/>
    <n v="0"/>
    <n v="1"/>
    <n v="1405"/>
    <n v="11"/>
    <s v="Associates Degree"/>
    <n v="1"/>
    <n v="4"/>
    <n v="82"/>
    <n v="2"/>
    <n v="4"/>
    <n v="4"/>
    <n v="13142"/>
    <n v="24439"/>
    <n v="3"/>
    <n v="16"/>
    <n v="3"/>
    <n v="2"/>
    <n v="80"/>
    <n v="0"/>
    <x v="22"/>
    <n v="2"/>
    <n v="5"/>
    <n v="2"/>
    <n v="0"/>
    <n v="3"/>
  </r>
  <r>
    <x v="1"/>
    <x v="2"/>
    <x v="4"/>
    <s v="Current Employees"/>
    <x v="1"/>
    <x v="0"/>
    <s v="STAFF-1368"/>
    <n v="1368"/>
    <x v="0"/>
    <s v="Laboratory Technician"/>
    <x v="0"/>
    <s v="No"/>
    <s v="Y"/>
    <n v="5"/>
    <n v="-2"/>
    <n v="0"/>
    <n v="18"/>
    <n v="0"/>
    <m/>
    <n v="0"/>
    <n v="1"/>
    <n v="1124"/>
    <n v="1"/>
    <s v="Bachelor's Degree"/>
    <n v="1"/>
    <n v="4"/>
    <n v="97"/>
    <n v="3"/>
    <n v="1"/>
    <n v="4"/>
    <n v="1611"/>
    <n v="19305"/>
    <n v="1"/>
    <n v="15"/>
    <n v="3"/>
    <n v="3"/>
    <n v="80"/>
    <n v="0"/>
    <x v="11"/>
    <n v="4"/>
    <n v="0"/>
    <n v="0"/>
    <n v="0"/>
    <n v="0"/>
  </r>
  <r>
    <x v="1"/>
    <x v="0"/>
    <x v="0"/>
    <s v="Current Employees"/>
    <x v="1"/>
    <x v="2"/>
    <s v="STAFF-1369"/>
    <n v="1369"/>
    <x v="0"/>
    <s v="Laboratory Technician"/>
    <x v="1"/>
    <s v="No"/>
    <s v="Y"/>
    <n v="0"/>
    <n v="-2"/>
    <n v="0"/>
    <n v="35"/>
    <n v="0"/>
    <m/>
    <n v="0"/>
    <n v="1"/>
    <n v="817"/>
    <n v="1"/>
    <s v="Bachelor's Degree"/>
    <n v="1"/>
    <n v="4"/>
    <n v="60"/>
    <n v="2"/>
    <n v="2"/>
    <n v="4"/>
    <n v="5363"/>
    <n v="10846"/>
    <n v="0"/>
    <n v="12"/>
    <n v="3"/>
    <n v="2"/>
    <n v="80"/>
    <n v="1"/>
    <x v="1"/>
    <n v="3"/>
    <n v="9"/>
    <n v="7"/>
    <n v="0"/>
    <n v="0"/>
  </r>
  <r>
    <x v="1"/>
    <x v="1"/>
    <x v="2"/>
    <s v="Current Employees"/>
    <x v="0"/>
    <x v="0"/>
    <s v="STAFF-1371"/>
    <n v="1371"/>
    <x v="1"/>
    <s v="Sales Executive"/>
    <x v="0"/>
    <s v="No"/>
    <s v="Y"/>
    <n v="3"/>
    <n v="-2"/>
    <n v="0"/>
    <n v="27"/>
    <n v="0"/>
    <m/>
    <n v="0"/>
    <n v="1"/>
    <n v="793"/>
    <n v="2"/>
    <s v="High School"/>
    <n v="1"/>
    <n v="4"/>
    <n v="43"/>
    <n v="1"/>
    <n v="2"/>
    <n v="4"/>
    <n v="5071"/>
    <n v="20392"/>
    <n v="3"/>
    <n v="20"/>
    <n v="4"/>
    <n v="2"/>
    <n v="80"/>
    <n v="0"/>
    <x v="0"/>
    <n v="3"/>
    <n v="6"/>
    <n v="2"/>
    <n v="0"/>
    <n v="0"/>
  </r>
  <r>
    <x v="0"/>
    <x v="0"/>
    <x v="3"/>
    <s v="Ex-Employees"/>
    <x v="0"/>
    <x v="3"/>
    <s v="STAFF-1372"/>
    <n v="1372"/>
    <x v="1"/>
    <s v="Sales Executive"/>
    <x v="0"/>
    <s v="Yes"/>
    <s v="Y"/>
    <n v="2"/>
    <n v="-2"/>
    <n v="0"/>
    <n v="55"/>
    <n v="1"/>
    <n v="1"/>
    <n v="1"/>
    <n v="0"/>
    <n v="267"/>
    <n v="13"/>
    <s v="Master's Degree"/>
    <n v="1"/>
    <n v="1"/>
    <n v="85"/>
    <n v="4"/>
    <n v="4"/>
    <n v="2"/>
    <n v="13695"/>
    <n v="9277"/>
    <n v="6"/>
    <n v="17"/>
    <n v="3"/>
    <n v="3"/>
    <n v="80"/>
    <n v="0"/>
    <x v="13"/>
    <n v="2"/>
    <n v="19"/>
    <n v="7"/>
    <n v="3"/>
    <n v="8"/>
  </r>
  <r>
    <x v="1"/>
    <x v="0"/>
    <x v="3"/>
    <s v="Current Employees"/>
    <x v="1"/>
    <x v="0"/>
    <s v="STAFF-1373"/>
    <n v="1373"/>
    <x v="1"/>
    <s v="Manufacturing Director"/>
    <x v="1"/>
    <s v="Yes"/>
    <s v="Y"/>
    <n v="0"/>
    <n v="-2"/>
    <n v="0"/>
    <n v="56"/>
    <n v="0"/>
    <m/>
    <n v="0"/>
    <n v="1"/>
    <n v="1369"/>
    <n v="23"/>
    <s v="Bachelor's Degree"/>
    <n v="1"/>
    <n v="4"/>
    <n v="68"/>
    <n v="3"/>
    <n v="4"/>
    <n v="2"/>
    <n v="13402"/>
    <n v="18235"/>
    <n v="4"/>
    <n v="12"/>
    <n v="3"/>
    <n v="1"/>
    <n v="80"/>
    <n v="1"/>
    <x v="37"/>
    <n v="3"/>
    <n v="19"/>
    <n v="16"/>
    <n v="15"/>
    <n v="9"/>
  </r>
  <r>
    <x v="1"/>
    <x v="2"/>
    <x v="2"/>
    <s v="Current Employees"/>
    <x v="1"/>
    <x v="4"/>
    <s v="STAFF-1374"/>
    <n v="1374"/>
    <x v="0"/>
    <s v="Research Scientist"/>
    <x v="2"/>
    <s v="No"/>
    <s v="Y"/>
    <n v="2"/>
    <n v="-2"/>
    <n v="0"/>
    <n v="34"/>
    <n v="0"/>
    <m/>
    <n v="0"/>
    <n v="1"/>
    <n v="999"/>
    <n v="26"/>
    <s v="High School"/>
    <n v="1"/>
    <n v="4"/>
    <n v="92"/>
    <n v="2"/>
    <n v="1"/>
    <n v="4"/>
    <n v="2029"/>
    <n v="15891"/>
    <n v="1"/>
    <n v="20"/>
    <n v="4"/>
    <n v="3"/>
    <n v="80"/>
    <n v="3"/>
    <x v="7"/>
    <n v="3"/>
    <n v="5"/>
    <n v="4"/>
    <n v="0"/>
    <n v="0"/>
  </r>
  <r>
    <x v="1"/>
    <x v="0"/>
    <x v="0"/>
    <s v="Current Employees"/>
    <x v="1"/>
    <x v="2"/>
    <s v="STAFF-1375"/>
    <n v="1375"/>
    <x v="0"/>
    <s v="Healthcare Representative"/>
    <x v="2"/>
    <s v="No"/>
    <s v="Y"/>
    <n v="0"/>
    <n v="-2"/>
    <n v="0"/>
    <n v="40"/>
    <n v="0"/>
    <m/>
    <n v="0"/>
    <n v="1"/>
    <n v="1202"/>
    <n v="2"/>
    <s v="High School"/>
    <n v="1"/>
    <n v="2"/>
    <n v="89"/>
    <n v="4"/>
    <n v="2"/>
    <n v="3"/>
    <n v="6377"/>
    <n v="13888"/>
    <n v="5"/>
    <n v="20"/>
    <n v="4"/>
    <n v="2"/>
    <n v="80"/>
    <n v="3"/>
    <x v="20"/>
    <n v="3"/>
    <n v="12"/>
    <n v="11"/>
    <n v="11"/>
    <n v="8"/>
  </r>
  <r>
    <x v="1"/>
    <x v="0"/>
    <x v="2"/>
    <s v="Current Employees"/>
    <x v="1"/>
    <x v="2"/>
    <s v="STAFF-1377"/>
    <n v="1377"/>
    <x v="1"/>
    <s v="Laboratory Technician"/>
    <x v="1"/>
    <s v="No"/>
    <s v="Y"/>
    <n v="1"/>
    <n v="-2"/>
    <n v="0"/>
    <n v="34"/>
    <n v="0"/>
    <m/>
    <n v="0"/>
    <n v="1"/>
    <n v="285"/>
    <n v="29"/>
    <s v="Bachelor's Degree"/>
    <n v="1"/>
    <n v="2"/>
    <n v="86"/>
    <n v="3"/>
    <n v="2"/>
    <n v="3"/>
    <n v="5429"/>
    <n v="17491"/>
    <n v="4"/>
    <n v="13"/>
    <n v="3"/>
    <n v="1"/>
    <n v="80"/>
    <n v="2"/>
    <x v="1"/>
    <n v="3"/>
    <n v="8"/>
    <n v="7"/>
    <n v="7"/>
    <n v="7"/>
  </r>
  <r>
    <x v="0"/>
    <x v="1"/>
    <x v="2"/>
    <s v="Ex-Employees"/>
    <x v="0"/>
    <x v="0"/>
    <s v="STAFF-1379"/>
    <n v="1379"/>
    <x v="0"/>
    <s v="Sales Representative"/>
    <x v="0"/>
    <s v="No"/>
    <s v="Y"/>
    <n v="3"/>
    <n v="-2"/>
    <n v="0"/>
    <n v="31"/>
    <n v="1"/>
    <n v="1"/>
    <n v="1"/>
    <n v="0"/>
    <n v="703"/>
    <n v="2"/>
    <s v="Bachelor's Degree"/>
    <n v="1"/>
    <n v="3"/>
    <n v="90"/>
    <n v="2"/>
    <n v="1"/>
    <n v="4"/>
    <n v="2785"/>
    <n v="11882"/>
    <n v="7"/>
    <n v="14"/>
    <n v="3"/>
    <n v="3"/>
    <n v="80"/>
    <n v="0"/>
    <x v="8"/>
    <n v="4"/>
    <n v="1"/>
    <n v="0"/>
    <n v="0"/>
    <n v="0"/>
  </r>
  <r>
    <x v="0"/>
    <x v="1"/>
    <x v="0"/>
    <s v="Ex-Employees"/>
    <x v="0"/>
    <x v="3"/>
    <s v="STAFF-1380"/>
    <n v="1380"/>
    <x v="0"/>
    <s v="Sales Executive"/>
    <x v="1"/>
    <s v="Yes"/>
    <s v="Y"/>
    <n v="0"/>
    <n v="-2"/>
    <n v="0"/>
    <n v="35"/>
    <n v="1"/>
    <n v="1"/>
    <n v="1"/>
    <n v="0"/>
    <n v="662"/>
    <n v="18"/>
    <s v="Master's Degree"/>
    <n v="1"/>
    <n v="4"/>
    <n v="67"/>
    <n v="3"/>
    <n v="2"/>
    <n v="2"/>
    <n v="4614"/>
    <n v="23288"/>
    <n v="0"/>
    <n v="18"/>
    <n v="3"/>
    <n v="3"/>
    <n v="80"/>
    <n v="1"/>
    <x v="7"/>
    <n v="2"/>
    <n v="4"/>
    <n v="2"/>
    <n v="3"/>
    <n v="2"/>
  </r>
  <r>
    <x v="1"/>
    <x v="1"/>
    <x v="0"/>
    <s v="Current Employees"/>
    <x v="1"/>
    <x v="0"/>
    <s v="STAFF-1382"/>
    <n v="1382"/>
    <x v="1"/>
    <s v="Research Scientist"/>
    <x v="2"/>
    <s v="No"/>
    <s v="Y"/>
    <n v="2"/>
    <n v="-2"/>
    <n v="0"/>
    <n v="38"/>
    <n v="0"/>
    <m/>
    <n v="0"/>
    <n v="1"/>
    <n v="693"/>
    <n v="7"/>
    <s v="Bachelor's Degree"/>
    <n v="1"/>
    <n v="4"/>
    <n v="57"/>
    <n v="4"/>
    <n v="1"/>
    <n v="3"/>
    <n v="2610"/>
    <n v="15748"/>
    <n v="1"/>
    <n v="11"/>
    <n v="3"/>
    <n v="4"/>
    <n v="80"/>
    <n v="3"/>
    <x v="21"/>
    <n v="3"/>
    <n v="4"/>
    <n v="2"/>
    <n v="0"/>
    <n v="3"/>
  </r>
  <r>
    <x v="1"/>
    <x v="0"/>
    <x v="2"/>
    <s v="Current Employees"/>
    <x v="1"/>
    <x v="4"/>
    <s v="STAFF-1383"/>
    <n v="1383"/>
    <x v="0"/>
    <s v="Healthcare Representative"/>
    <x v="0"/>
    <s v="No"/>
    <s v="Y"/>
    <n v="2"/>
    <n v="-2"/>
    <n v="0"/>
    <n v="34"/>
    <n v="0"/>
    <m/>
    <n v="0"/>
    <n v="1"/>
    <n v="404"/>
    <n v="2"/>
    <s v="Master's Degree"/>
    <n v="1"/>
    <n v="4"/>
    <n v="98"/>
    <n v="3"/>
    <n v="2"/>
    <n v="4"/>
    <n v="6687"/>
    <n v="6163"/>
    <n v="1"/>
    <n v="11"/>
    <n v="3"/>
    <n v="4"/>
    <n v="80"/>
    <n v="0"/>
    <x v="19"/>
    <n v="4"/>
    <n v="14"/>
    <n v="11"/>
    <n v="4"/>
    <n v="11"/>
  </r>
  <r>
    <x v="1"/>
    <x v="0"/>
    <x v="2"/>
    <s v="Current Employees"/>
    <x v="0"/>
    <x v="0"/>
    <s v="STAFF-1387"/>
    <n v="1387"/>
    <x v="1"/>
    <s v="Sales Executive"/>
    <x v="1"/>
    <s v="No"/>
    <s v="Y"/>
    <n v="0"/>
    <n v="-2"/>
    <n v="0"/>
    <n v="28"/>
    <n v="0"/>
    <m/>
    <n v="0"/>
    <n v="1"/>
    <n v="736"/>
    <n v="26"/>
    <s v="Bachelor's Degree"/>
    <n v="1"/>
    <n v="3"/>
    <n v="48"/>
    <n v="2"/>
    <n v="2"/>
    <n v="3"/>
    <n v="4724"/>
    <n v="24232"/>
    <n v="1"/>
    <n v="11"/>
    <n v="3"/>
    <n v="3"/>
    <n v="80"/>
    <n v="1"/>
    <x v="7"/>
    <n v="3"/>
    <n v="5"/>
    <n v="3"/>
    <n v="0"/>
    <n v="4"/>
  </r>
  <r>
    <x v="0"/>
    <x v="0"/>
    <x v="2"/>
    <s v="Ex-Employees"/>
    <x v="1"/>
    <x v="2"/>
    <s v="STAFF-1389"/>
    <n v="1389"/>
    <x v="1"/>
    <s v="Manufacturing Director"/>
    <x v="1"/>
    <s v="Yes"/>
    <s v="Y"/>
    <n v="3"/>
    <n v="-2"/>
    <n v="0"/>
    <n v="31"/>
    <n v="1"/>
    <n v="1"/>
    <n v="1"/>
    <n v="0"/>
    <n v="330"/>
    <n v="22"/>
    <s v="Master's Degree"/>
    <n v="1"/>
    <n v="4"/>
    <n v="98"/>
    <n v="3"/>
    <n v="2"/>
    <n v="3"/>
    <n v="6179"/>
    <n v="21057"/>
    <n v="1"/>
    <n v="15"/>
    <n v="3"/>
    <n v="4"/>
    <n v="80"/>
    <n v="2"/>
    <x v="1"/>
    <n v="2"/>
    <n v="10"/>
    <n v="2"/>
    <n v="6"/>
    <n v="7"/>
  </r>
  <r>
    <x v="1"/>
    <x v="0"/>
    <x v="0"/>
    <s v="Current Employees"/>
    <x v="0"/>
    <x v="0"/>
    <s v="STAFF-1390"/>
    <n v="1390"/>
    <x v="1"/>
    <s v="Sales Executive"/>
    <x v="1"/>
    <s v="Yes"/>
    <s v="Y"/>
    <n v="2"/>
    <n v="-2"/>
    <n v="0"/>
    <n v="39"/>
    <n v="0"/>
    <m/>
    <n v="0"/>
    <n v="1"/>
    <n v="1498"/>
    <n v="21"/>
    <s v="Master's Degree"/>
    <n v="1"/>
    <n v="1"/>
    <n v="44"/>
    <n v="2"/>
    <n v="2"/>
    <n v="4"/>
    <n v="6120"/>
    <n v="3567"/>
    <n v="3"/>
    <n v="12"/>
    <n v="3"/>
    <n v="4"/>
    <n v="80"/>
    <n v="2"/>
    <x v="0"/>
    <n v="4"/>
    <n v="5"/>
    <n v="4"/>
    <n v="1"/>
    <n v="4"/>
  </r>
  <r>
    <x v="1"/>
    <x v="1"/>
    <x v="1"/>
    <s v="Current Employees"/>
    <x v="0"/>
    <x v="3"/>
    <s v="STAFF-1391"/>
    <n v="1391"/>
    <x v="1"/>
    <s v="Sales Executive"/>
    <x v="1"/>
    <s v="No"/>
    <s v="Y"/>
    <n v="5"/>
    <n v="-2"/>
    <n v="0"/>
    <n v="51"/>
    <n v="0"/>
    <m/>
    <n v="0"/>
    <n v="1"/>
    <n v="541"/>
    <n v="2"/>
    <s v="Bachelor's Degree"/>
    <n v="1"/>
    <n v="2"/>
    <n v="52"/>
    <n v="3"/>
    <n v="3"/>
    <n v="2"/>
    <n v="10596"/>
    <n v="15395"/>
    <n v="2"/>
    <n v="11"/>
    <n v="3"/>
    <n v="2"/>
    <n v="80"/>
    <n v="0"/>
    <x v="19"/>
    <n v="3"/>
    <n v="4"/>
    <n v="2"/>
    <n v="3"/>
    <n v="2"/>
  </r>
  <r>
    <x v="1"/>
    <x v="1"/>
    <x v="0"/>
    <s v="Current Employees"/>
    <x v="1"/>
    <x v="0"/>
    <s v="STAFF-1392"/>
    <n v="1392"/>
    <x v="0"/>
    <s v="Research Scientist"/>
    <x v="2"/>
    <s v="Yes"/>
    <s v="Y"/>
    <n v="4"/>
    <n v="-2"/>
    <n v="0"/>
    <n v="41"/>
    <n v="0"/>
    <m/>
    <n v="0"/>
    <n v="1"/>
    <n v="1200"/>
    <n v="22"/>
    <s v="Bachelor's Degree"/>
    <n v="1"/>
    <n v="4"/>
    <n v="75"/>
    <n v="3"/>
    <n v="2"/>
    <n v="4"/>
    <n v="5467"/>
    <n v="13953"/>
    <n v="3"/>
    <n v="14"/>
    <n v="3"/>
    <n v="1"/>
    <n v="80"/>
    <n v="2"/>
    <x v="4"/>
    <n v="2"/>
    <n v="6"/>
    <n v="2"/>
    <n v="3"/>
    <n v="3"/>
  </r>
  <r>
    <x v="1"/>
    <x v="0"/>
    <x v="0"/>
    <s v="Current Employees"/>
    <x v="1"/>
    <x v="0"/>
    <s v="STAFF-1394"/>
    <n v="1394"/>
    <x v="1"/>
    <s v="Research Scientist"/>
    <x v="1"/>
    <s v="Yes"/>
    <s v="Y"/>
    <n v="2"/>
    <n v="-2"/>
    <n v="0"/>
    <n v="37"/>
    <n v="0"/>
    <m/>
    <n v="0"/>
    <n v="1"/>
    <n v="1439"/>
    <n v="4"/>
    <s v="High School"/>
    <n v="1"/>
    <n v="3"/>
    <n v="54"/>
    <n v="3"/>
    <n v="1"/>
    <n v="3"/>
    <n v="2996"/>
    <n v="5182"/>
    <n v="7"/>
    <n v="15"/>
    <n v="3"/>
    <n v="4"/>
    <n v="80"/>
    <n v="0"/>
    <x v="0"/>
    <n v="3"/>
    <n v="6"/>
    <n v="4"/>
    <n v="1"/>
    <n v="3"/>
  </r>
  <r>
    <x v="1"/>
    <x v="1"/>
    <x v="2"/>
    <s v="Current Employees"/>
    <x v="0"/>
    <x v="0"/>
    <s v="STAFF-1395"/>
    <n v="1395"/>
    <x v="1"/>
    <s v="Sales Executive"/>
    <x v="1"/>
    <s v="No"/>
    <s v="Y"/>
    <n v="2"/>
    <n v="-2"/>
    <n v="0"/>
    <n v="33"/>
    <n v="0"/>
    <m/>
    <n v="0"/>
    <n v="1"/>
    <n v="1111"/>
    <n v="5"/>
    <s v="High School"/>
    <n v="1"/>
    <n v="2"/>
    <n v="61"/>
    <n v="3"/>
    <n v="2"/>
    <n v="4"/>
    <n v="9998"/>
    <n v="19293"/>
    <n v="6"/>
    <n v="13"/>
    <n v="3"/>
    <n v="1"/>
    <n v="80"/>
    <n v="0"/>
    <x v="0"/>
    <n v="4"/>
    <n v="5"/>
    <n v="4"/>
    <n v="1"/>
    <n v="2"/>
  </r>
  <r>
    <x v="1"/>
    <x v="0"/>
    <x v="2"/>
    <s v="Current Employees"/>
    <x v="0"/>
    <x v="3"/>
    <s v="STAFF-1396"/>
    <n v="1396"/>
    <x v="1"/>
    <s v="Sales Executive"/>
    <x v="1"/>
    <s v="Yes"/>
    <s v="Y"/>
    <n v="3"/>
    <n v="-2"/>
    <n v="0"/>
    <n v="32"/>
    <n v="0"/>
    <m/>
    <n v="0"/>
    <n v="1"/>
    <n v="499"/>
    <n v="2"/>
    <s v="High School"/>
    <n v="1"/>
    <n v="3"/>
    <n v="36"/>
    <n v="3"/>
    <n v="2"/>
    <n v="2"/>
    <n v="4078"/>
    <n v="20497"/>
    <n v="0"/>
    <n v="13"/>
    <n v="3"/>
    <n v="1"/>
    <n v="80"/>
    <n v="3"/>
    <x v="21"/>
    <n v="2"/>
    <n v="3"/>
    <n v="2"/>
    <n v="1"/>
    <n v="2"/>
  </r>
  <r>
    <x v="1"/>
    <x v="2"/>
    <x v="0"/>
    <s v="Current Employees"/>
    <x v="1"/>
    <x v="0"/>
    <s v="STAFF-1397"/>
    <n v="1397"/>
    <x v="1"/>
    <s v="Healthcare Representative"/>
    <x v="1"/>
    <s v="No"/>
    <s v="Y"/>
    <n v="2"/>
    <n v="-2"/>
    <n v="0"/>
    <n v="39"/>
    <n v="0"/>
    <m/>
    <n v="0"/>
    <n v="1"/>
    <n v="1485"/>
    <n v="25"/>
    <s v="Associates Degree"/>
    <n v="1"/>
    <n v="3"/>
    <n v="71"/>
    <n v="3"/>
    <n v="3"/>
    <n v="3"/>
    <n v="10920"/>
    <n v="3449"/>
    <n v="3"/>
    <n v="21"/>
    <n v="4"/>
    <n v="2"/>
    <n v="80"/>
    <n v="1"/>
    <x v="10"/>
    <n v="3"/>
    <n v="6"/>
    <n v="4"/>
    <n v="0"/>
    <n v="5"/>
  </r>
  <r>
    <x v="1"/>
    <x v="0"/>
    <x v="2"/>
    <s v="Current Employees"/>
    <x v="0"/>
    <x v="0"/>
    <s v="STAFF-1399"/>
    <n v="1399"/>
    <x v="1"/>
    <s v="Sales Executive"/>
    <x v="1"/>
    <s v="No"/>
    <s v="Y"/>
    <n v="3"/>
    <n v="-2"/>
    <n v="0"/>
    <n v="25"/>
    <n v="0"/>
    <m/>
    <n v="0"/>
    <n v="1"/>
    <n v="1372"/>
    <n v="18"/>
    <s v="High School"/>
    <n v="1"/>
    <n v="1"/>
    <n v="93"/>
    <n v="4"/>
    <n v="2"/>
    <n v="3"/>
    <n v="6232"/>
    <n v="12477"/>
    <n v="2"/>
    <n v="11"/>
    <n v="3"/>
    <n v="2"/>
    <n v="80"/>
    <n v="0"/>
    <x v="3"/>
    <n v="2"/>
    <n v="3"/>
    <n v="2"/>
    <n v="1"/>
    <n v="2"/>
  </r>
  <r>
    <x v="1"/>
    <x v="1"/>
    <x v="1"/>
    <s v="Current Employees"/>
    <x v="1"/>
    <x v="2"/>
    <s v="STAFF-1401"/>
    <n v="1401"/>
    <x v="0"/>
    <s v="Manufacturing Director"/>
    <x v="1"/>
    <s v="Yes"/>
    <s v="Y"/>
    <n v="3"/>
    <n v="-2"/>
    <n v="0"/>
    <n v="52"/>
    <n v="0"/>
    <m/>
    <n v="0"/>
    <n v="1"/>
    <n v="322"/>
    <n v="28"/>
    <s v="Associates Degree"/>
    <n v="1"/>
    <n v="4"/>
    <n v="59"/>
    <n v="4"/>
    <n v="4"/>
    <n v="3"/>
    <n v="13247"/>
    <n v="9731"/>
    <n v="2"/>
    <n v="11"/>
    <n v="3"/>
    <n v="2"/>
    <n v="80"/>
    <n v="1"/>
    <x v="13"/>
    <n v="2"/>
    <n v="5"/>
    <n v="3"/>
    <n v="0"/>
    <n v="2"/>
  </r>
  <r>
    <x v="1"/>
    <x v="0"/>
    <x v="0"/>
    <s v="Current Employees"/>
    <x v="1"/>
    <x v="2"/>
    <s v="STAFF-1402"/>
    <n v="1402"/>
    <x v="0"/>
    <s v="Research Scientist"/>
    <x v="0"/>
    <s v="Yes"/>
    <s v="Y"/>
    <n v="3"/>
    <n v="-2"/>
    <n v="0"/>
    <n v="43"/>
    <n v="0"/>
    <m/>
    <n v="0"/>
    <n v="1"/>
    <n v="930"/>
    <n v="6"/>
    <s v="Bachelor's Degree"/>
    <n v="1"/>
    <n v="1"/>
    <n v="73"/>
    <n v="2"/>
    <n v="2"/>
    <n v="3"/>
    <n v="4081"/>
    <n v="20003"/>
    <n v="1"/>
    <n v="14"/>
    <n v="3"/>
    <n v="1"/>
    <n v="80"/>
    <n v="0"/>
    <x v="26"/>
    <n v="1"/>
    <n v="20"/>
    <n v="7"/>
    <n v="1"/>
    <n v="8"/>
  </r>
  <r>
    <x v="1"/>
    <x v="0"/>
    <x v="2"/>
    <s v="Current Employees"/>
    <x v="0"/>
    <x v="3"/>
    <s v="STAFF-1403"/>
    <n v="1403"/>
    <x v="0"/>
    <s v="Sales Executive"/>
    <x v="1"/>
    <s v="Yes"/>
    <s v="Y"/>
    <n v="3"/>
    <n v="-2"/>
    <n v="0"/>
    <n v="27"/>
    <n v="0"/>
    <m/>
    <n v="0"/>
    <n v="1"/>
    <n v="205"/>
    <n v="10"/>
    <s v="Bachelor's Degree"/>
    <n v="1"/>
    <n v="4"/>
    <n v="98"/>
    <n v="2"/>
    <n v="2"/>
    <n v="2"/>
    <n v="5769"/>
    <n v="7100"/>
    <n v="1"/>
    <n v="11"/>
    <n v="3"/>
    <n v="4"/>
    <n v="80"/>
    <n v="0"/>
    <x v="3"/>
    <n v="3"/>
    <n v="6"/>
    <n v="2"/>
    <n v="4"/>
    <n v="4"/>
  </r>
  <r>
    <x v="0"/>
    <x v="0"/>
    <x v="2"/>
    <s v="Ex-Employees"/>
    <x v="1"/>
    <x v="0"/>
    <s v="STAFF-1405"/>
    <n v="1405"/>
    <x v="0"/>
    <s v="Research Scientist"/>
    <x v="0"/>
    <s v="Yes"/>
    <s v="Y"/>
    <n v="2"/>
    <n v="-2"/>
    <n v="0"/>
    <n v="27"/>
    <n v="1"/>
    <n v="1"/>
    <n v="1"/>
    <n v="0"/>
    <n v="135"/>
    <n v="17"/>
    <s v="Master's Degree"/>
    <n v="1"/>
    <n v="4"/>
    <n v="51"/>
    <n v="3"/>
    <n v="1"/>
    <n v="3"/>
    <n v="2394"/>
    <n v="25681"/>
    <n v="1"/>
    <n v="13"/>
    <n v="3"/>
    <n v="4"/>
    <n v="80"/>
    <n v="0"/>
    <x v="0"/>
    <n v="3"/>
    <n v="8"/>
    <n v="2"/>
    <n v="7"/>
    <n v="7"/>
  </r>
  <r>
    <x v="1"/>
    <x v="0"/>
    <x v="2"/>
    <s v="Current Employees"/>
    <x v="1"/>
    <x v="2"/>
    <s v="STAFF-1407"/>
    <n v="1407"/>
    <x v="1"/>
    <s v="Research Scientist"/>
    <x v="0"/>
    <s v="No"/>
    <s v="Y"/>
    <n v="2"/>
    <n v="-2"/>
    <n v="0"/>
    <n v="26"/>
    <n v="0"/>
    <m/>
    <n v="0"/>
    <n v="1"/>
    <n v="683"/>
    <n v="2"/>
    <s v="High School"/>
    <n v="1"/>
    <n v="1"/>
    <n v="36"/>
    <n v="2"/>
    <n v="1"/>
    <n v="4"/>
    <n v="3904"/>
    <n v="4050"/>
    <n v="0"/>
    <n v="12"/>
    <n v="3"/>
    <n v="4"/>
    <n v="80"/>
    <n v="0"/>
    <x v="7"/>
    <n v="3"/>
    <n v="4"/>
    <n v="3"/>
    <n v="1"/>
    <n v="1"/>
  </r>
  <r>
    <x v="1"/>
    <x v="0"/>
    <x v="0"/>
    <s v="Current Employees"/>
    <x v="2"/>
    <x v="5"/>
    <s v="STAFF-1408"/>
    <n v="1408"/>
    <x v="0"/>
    <s v="Manager"/>
    <x v="1"/>
    <s v="No"/>
    <s v="Y"/>
    <n v="5"/>
    <n v="-2"/>
    <n v="0"/>
    <n v="42"/>
    <n v="0"/>
    <m/>
    <n v="0"/>
    <n v="1"/>
    <n v="1147"/>
    <n v="10"/>
    <s v="Bachelor's Degree"/>
    <n v="1"/>
    <n v="3"/>
    <n v="31"/>
    <n v="3"/>
    <n v="4"/>
    <n v="3"/>
    <n v="16799"/>
    <n v="16616"/>
    <n v="0"/>
    <n v="14"/>
    <n v="3"/>
    <n v="3"/>
    <n v="80"/>
    <n v="1"/>
    <x v="24"/>
    <n v="3"/>
    <n v="20"/>
    <n v="7"/>
    <n v="0"/>
    <n v="9"/>
  </r>
  <r>
    <x v="1"/>
    <x v="2"/>
    <x v="2"/>
    <s v="Current Employees"/>
    <x v="1"/>
    <x v="2"/>
    <s v="STAFF-1955"/>
    <n v="1955"/>
    <x v="0"/>
    <s v="Healthcare Representative"/>
    <x v="2"/>
    <s v="No"/>
    <s v="Y"/>
    <n v="6"/>
    <n v="-2"/>
    <n v="0"/>
    <n v="32"/>
    <n v="0"/>
    <m/>
    <n v="0"/>
    <n v="1"/>
    <n v="1146"/>
    <n v="15"/>
    <s v="Master's Degree"/>
    <n v="1"/>
    <n v="3"/>
    <n v="34"/>
    <n v="3"/>
    <n v="2"/>
    <n v="4"/>
    <n v="6667"/>
    <n v="16542"/>
    <n v="5"/>
    <n v="18"/>
    <n v="3"/>
    <n v="2"/>
    <n v="80"/>
    <n v="1"/>
    <x v="15"/>
    <n v="3"/>
    <n v="5"/>
    <n v="1"/>
    <n v="1"/>
    <n v="2"/>
  </r>
  <r>
    <x v="1"/>
    <x v="2"/>
    <x v="0"/>
    <s v="Current Employees"/>
    <x v="1"/>
    <x v="2"/>
    <s v="STAFF-1662"/>
    <n v="1662"/>
    <x v="0"/>
    <s v="Manufacturing Director"/>
    <x v="1"/>
    <s v="No"/>
    <s v="Y"/>
    <n v="6"/>
    <n v="-2"/>
    <n v="0"/>
    <n v="36"/>
    <n v="0"/>
    <m/>
    <n v="0"/>
    <n v="1"/>
    <n v="894"/>
    <n v="1"/>
    <s v="Master's Degree"/>
    <n v="1"/>
    <n v="4"/>
    <n v="33"/>
    <n v="2"/>
    <n v="2"/>
    <n v="3"/>
    <n v="4374"/>
    <n v="15411"/>
    <n v="0"/>
    <n v="15"/>
    <n v="3"/>
    <n v="3"/>
    <n v="80"/>
    <n v="0"/>
    <x v="21"/>
    <n v="3"/>
    <n v="3"/>
    <n v="2"/>
    <n v="1"/>
    <n v="2"/>
  </r>
  <r>
    <x v="1"/>
    <x v="2"/>
    <x v="0"/>
    <s v="Current Employees"/>
    <x v="1"/>
    <x v="0"/>
    <s v="STAFF-1630"/>
    <n v="1630"/>
    <x v="0"/>
    <s v="Healthcare Representative"/>
    <x v="1"/>
    <s v="No"/>
    <s v="Y"/>
    <n v="5"/>
    <n v="-2"/>
    <n v="0"/>
    <n v="35"/>
    <n v="0"/>
    <m/>
    <n v="0"/>
    <n v="1"/>
    <n v="208"/>
    <n v="8"/>
    <s v="Master's Degree"/>
    <n v="1"/>
    <n v="3"/>
    <n v="52"/>
    <n v="3"/>
    <n v="2"/>
    <n v="3"/>
    <n v="4148"/>
    <n v="12250"/>
    <n v="1"/>
    <n v="12"/>
    <n v="3"/>
    <n v="4"/>
    <n v="80"/>
    <n v="1"/>
    <x v="20"/>
    <n v="3"/>
    <n v="14"/>
    <n v="11"/>
    <n v="2"/>
    <n v="9"/>
  </r>
  <r>
    <x v="1"/>
    <x v="2"/>
    <x v="1"/>
    <s v="Current Employees"/>
    <x v="1"/>
    <x v="2"/>
    <s v="STAFF-2000"/>
    <n v="2000"/>
    <x v="0"/>
    <s v="Research Director"/>
    <x v="1"/>
    <s v="No"/>
    <s v="Y"/>
    <n v="3"/>
    <n v="-2"/>
    <n v="0"/>
    <n v="47"/>
    <n v="0"/>
    <m/>
    <n v="0"/>
    <n v="1"/>
    <n v="1162"/>
    <n v="1"/>
    <s v="High School"/>
    <n v="1"/>
    <n v="3"/>
    <n v="98"/>
    <n v="3"/>
    <n v="3"/>
    <n v="2"/>
    <n v="11957"/>
    <n v="17231"/>
    <n v="0"/>
    <n v="18"/>
    <n v="3"/>
    <n v="1"/>
    <n v="80"/>
    <n v="2"/>
    <x v="19"/>
    <n v="1"/>
    <n v="13"/>
    <n v="8"/>
    <n v="5"/>
    <n v="12"/>
  </r>
  <r>
    <x v="1"/>
    <x v="2"/>
    <x v="4"/>
    <s v="Current Employees"/>
    <x v="1"/>
    <x v="2"/>
    <s v="STAFF-1839"/>
    <n v="1839"/>
    <x v="0"/>
    <s v="Research Scientist"/>
    <x v="0"/>
    <s v="No"/>
    <s v="Y"/>
    <n v="4"/>
    <n v="-2"/>
    <n v="0"/>
    <n v="18"/>
    <n v="0"/>
    <m/>
    <n v="0"/>
    <n v="1"/>
    <n v="1431"/>
    <n v="14"/>
    <s v="Bachelor's Degree"/>
    <n v="1"/>
    <n v="2"/>
    <n v="33"/>
    <n v="3"/>
    <n v="1"/>
    <n v="3"/>
    <n v="1514"/>
    <n v="8018"/>
    <n v="1"/>
    <n v="16"/>
    <n v="3"/>
    <n v="3"/>
    <n v="80"/>
    <n v="0"/>
    <x v="11"/>
    <n v="1"/>
    <n v="0"/>
    <n v="0"/>
    <n v="0"/>
    <n v="0"/>
  </r>
  <r>
    <x v="1"/>
    <x v="2"/>
    <x v="0"/>
    <s v="Current Employees"/>
    <x v="0"/>
    <x v="0"/>
    <s v="STAFF-1929"/>
    <n v="1929"/>
    <x v="0"/>
    <s v="Sales Executive"/>
    <x v="1"/>
    <s v="No"/>
    <s v="Y"/>
    <n v="1"/>
    <n v="-2"/>
    <n v="0"/>
    <n v="39"/>
    <n v="0"/>
    <m/>
    <n v="0"/>
    <n v="1"/>
    <n v="1251"/>
    <n v="21"/>
    <s v="Master's Degree"/>
    <n v="1"/>
    <n v="1"/>
    <n v="32"/>
    <n v="1"/>
    <n v="2"/>
    <n v="3"/>
    <n v="5736"/>
    <n v="3987"/>
    <n v="6"/>
    <n v="19"/>
    <n v="3"/>
    <n v="3"/>
    <n v="80"/>
    <n v="1"/>
    <x v="1"/>
    <n v="3"/>
    <n v="3"/>
    <n v="2"/>
    <n v="1"/>
    <n v="2"/>
  </r>
  <r>
    <x v="1"/>
    <x v="2"/>
    <x v="4"/>
    <s v="Current Employees"/>
    <x v="0"/>
    <x v="0"/>
    <s v="STAFF-1495"/>
    <n v="1495"/>
    <x v="0"/>
    <s v="Sales Representative"/>
    <x v="1"/>
    <s v="No"/>
    <s v="Y"/>
    <n v="2"/>
    <n v="-2"/>
    <n v="0"/>
    <n v="24"/>
    <n v="0"/>
    <m/>
    <n v="0"/>
    <n v="1"/>
    <n v="830"/>
    <n v="13"/>
    <s v="Associates Degree"/>
    <n v="1"/>
    <n v="4"/>
    <n v="78"/>
    <n v="3"/>
    <n v="1"/>
    <n v="2"/>
    <n v="2033"/>
    <n v="7103"/>
    <n v="1"/>
    <n v="13"/>
    <n v="3"/>
    <n v="3"/>
    <n v="80"/>
    <n v="1"/>
    <x v="5"/>
    <n v="3"/>
    <n v="1"/>
    <n v="0"/>
    <n v="0"/>
    <n v="0"/>
  </r>
  <r>
    <x v="1"/>
    <x v="2"/>
    <x v="2"/>
    <s v="Current Employees"/>
    <x v="0"/>
    <x v="3"/>
    <s v="STAFF-1756"/>
    <n v="1756"/>
    <x v="0"/>
    <s v="Sales Executive"/>
    <x v="0"/>
    <s v="No"/>
    <s v="Y"/>
    <n v="2"/>
    <n v="-2"/>
    <n v="0"/>
    <n v="33"/>
    <n v="0"/>
    <m/>
    <n v="0"/>
    <n v="1"/>
    <n v="1283"/>
    <n v="2"/>
    <s v="Bachelor's Degree"/>
    <n v="1"/>
    <n v="4"/>
    <n v="62"/>
    <n v="3"/>
    <n v="2"/>
    <n v="2"/>
    <n v="5147"/>
    <n v="10697"/>
    <n v="8"/>
    <n v="15"/>
    <n v="3"/>
    <n v="4"/>
    <n v="80"/>
    <n v="0"/>
    <x v="10"/>
    <n v="2"/>
    <n v="11"/>
    <n v="7"/>
    <n v="1"/>
    <n v="7"/>
  </r>
  <r>
    <x v="1"/>
    <x v="1"/>
    <x v="1"/>
    <s v="Current Employees"/>
    <x v="1"/>
    <x v="2"/>
    <s v="STAFF-1900"/>
    <n v="1900"/>
    <x v="0"/>
    <s v="Manager"/>
    <x v="2"/>
    <s v="No"/>
    <s v="Y"/>
    <n v="3"/>
    <n v="-2"/>
    <n v="0"/>
    <n v="48"/>
    <n v="0"/>
    <m/>
    <n v="0"/>
    <n v="1"/>
    <n v="117"/>
    <n v="22"/>
    <s v="Bachelor's Degree"/>
    <n v="1"/>
    <n v="4"/>
    <n v="58"/>
    <n v="3"/>
    <n v="4"/>
    <n v="4"/>
    <n v="17174"/>
    <n v="2437"/>
    <n v="3"/>
    <n v="11"/>
    <n v="3"/>
    <n v="2"/>
    <n v="80"/>
    <n v="1"/>
    <x v="13"/>
    <n v="3"/>
    <n v="22"/>
    <n v="17"/>
    <n v="4"/>
    <n v="7"/>
  </r>
  <r>
    <x v="1"/>
    <x v="1"/>
    <x v="0"/>
    <s v="Current Employees"/>
    <x v="1"/>
    <x v="0"/>
    <s v="STAFF-2025"/>
    <n v="2025"/>
    <x v="0"/>
    <s v="Manufacturing Director"/>
    <x v="2"/>
    <s v="No"/>
    <s v="Y"/>
    <n v="3"/>
    <n v="-2"/>
    <n v="0"/>
    <n v="36"/>
    <n v="0"/>
    <m/>
    <n v="0"/>
    <n v="1"/>
    <n v="688"/>
    <n v="4"/>
    <s v="Associates Degree"/>
    <n v="1"/>
    <n v="4"/>
    <n v="97"/>
    <n v="3"/>
    <n v="2"/>
    <n v="2"/>
    <n v="5131"/>
    <n v="9192"/>
    <n v="7"/>
    <n v="13"/>
    <n v="3"/>
    <n v="2"/>
    <n v="80"/>
    <n v="3"/>
    <x v="33"/>
    <n v="3"/>
    <n v="4"/>
    <n v="2"/>
    <n v="0"/>
    <n v="2"/>
  </r>
  <r>
    <x v="1"/>
    <x v="1"/>
    <x v="0"/>
    <s v="Current Employees"/>
    <x v="1"/>
    <x v="2"/>
    <s v="STAFF-1760"/>
    <n v="1760"/>
    <x v="0"/>
    <s v="Laboratory Technician"/>
    <x v="1"/>
    <s v="No"/>
    <s v="Y"/>
    <n v="4"/>
    <n v="-2"/>
    <n v="0"/>
    <n v="38"/>
    <n v="0"/>
    <m/>
    <n v="0"/>
    <n v="1"/>
    <n v="594"/>
    <n v="2"/>
    <s v="Associates Degree"/>
    <n v="1"/>
    <n v="3"/>
    <n v="75"/>
    <n v="2"/>
    <n v="1"/>
    <n v="2"/>
    <n v="2468"/>
    <n v="15963"/>
    <n v="4"/>
    <n v="14"/>
    <n v="3"/>
    <n v="2"/>
    <n v="80"/>
    <n v="1"/>
    <x v="15"/>
    <n v="2"/>
    <n v="6"/>
    <n v="1"/>
    <n v="0"/>
    <n v="5"/>
  </r>
  <r>
    <x v="1"/>
    <x v="1"/>
    <x v="2"/>
    <s v="Current Employees"/>
    <x v="1"/>
    <x v="0"/>
    <s v="STAFF-1870"/>
    <n v="1870"/>
    <x v="0"/>
    <s v="Research Scientist"/>
    <x v="1"/>
    <s v="No"/>
    <s v="Y"/>
    <n v="2"/>
    <n v="-2"/>
    <n v="0"/>
    <n v="27"/>
    <n v="0"/>
    <m/>
    <n v="0"/>
    <n v="1"/>
    <n v="1131"/>
    <n v="15"/>
    <s v="Bachelor's Degree"/>
    <n v="1"/>
    <n v="4"/>
    <n v="77"/>
    <n v="2"/>
    <n v="1"/>
    <n v="3"/>
    <n v="4774"/>
    <n v="23844"/>
    <n v="0"/>
    <n v="19"/>
    <n v="3"/>
    <n v="4"/>
    <n v="80"/>
    <n v="1"/>
    <x v="0"/>
    <n v="2"/>
    <n v="7"/>
    <n v="6"/>
    <n v="7"/>
    <n v="3"/>
  </r>
  <r>
    <x v="1"/>
    <x v="1"/>
    <x v="0"/>
    <s v="Current Employees"/>
    <x v="1"/>
    <x v="4"/>
    <s v="STAFF-1985"/>
    <n v="1985"/>
    <x v="0"/>
    <s v="Laboratory Technician"/>
    <x v="1"/>
    <s v="No"/>
    <s v="Y"/>
    <n v="2"/>
    <n v="-2"/>
    <n v="0"/>
    <n v="40"/>
    <n v="0"/>
    <m/>
    <n v="0"/>
    <n v="1"/>
    <n v="692"/>
    <n v="11"/>
    <s v="Bachelor's Degree"/>
    <n v="1"/>
    <n v="4"/>
    <n v="73"/>
    <n v="3"/>
    <n v="2"/>
    <n v="4"/>
    <n v="6323"/>
    <n v="26849"/>
    <n v="1"/>
    <n v="11"/>
    <n v="3"/>
    <n v="1"/>
    <n v="80"/>
    <n v="1"/>
    <x v="1"/>
    <n v="4"/>
    <n v="10"/>
    <n v="9"/>
    <n v="9"/>
    <n v="4"/>
  </r>
  <r>
    <x v="1"/>
    <x v="1"/>
    <x v="2"/>
    <s v="Current Employees"/>
    <x v="1"/>
    <x v="0"/>
    <s v="STAFF-1513"/>
    <n v="1513"/>
    <x v="0"/>
    <s v="Laboratory Technician"/>
    <x v="1"/>
    <s v="No"/>
    <s v="Y"/>
    <n v="3"/>
    <n v="-2"/>
    <n v="0"/>
    <n v="29"/>
    <n v="0"/>
    <m/>
    <n v="0"/>
    <n v="1"/>
    <n v="410"/>
    <n v="2"/>
    <s v="High School"/>
    <n v="1"/>
    <n v="4"/>
    <n v="97"/>
    <n v="3"/>
    <n v="1"/>
    <n v="2"/>
    <n v="3180"/>
    <n v="4668"/>
    <n v="0"/>
    <n v="13"/>
    <n v="3"/>
    <n v="3"/>
    <n v="80"/>
    <n v="3"/>
    <x v="21"/>
    <n v="3"/>
    <n v="3"/>
    <n v="2"/>
    <n v="0"/>
    <n v="2"/>
  </r>
  <r>
    <x v="1"/>
    <x v="1"/>
    <x v="0"/>
    <s v="Current Employees"/>
    <x v="1"/>
    <x v="2"/>
    <s v="STAFF-1633"/>
    <n v="1633"/>
    <x v="0"/>
    <s v="Manufacturing Director"/>
    <x v="0"/>
    <s v="No"/>
    <s v="Y"/>
    <n v="2"/>
    <n v="-2"/>
    <n v="0"/>
    <n v="39"/>
    <n v="0"/>
    <m/>
    <n v="0"/>
    <n v="1"/>
    <n v="711"/>
    <n v="4"/>
    <s v="Bachelor's Degree"/>
    <n v="1"/>
    <n v="1"/>
    <n v="81"/>
    <n v="3"/>
    <n v="2"/>
    <n v="3"/>
    <n v="5042"/>
    <n v="3140"/>
    <n v="0"/>
    <n v="13"/>
    <n v="3"/>
    <n v="4"/>
    <n v="80"/>
    <n v="0"/>
    <x v="1"/>
    <n v="1"/>
    <n v="9"/>
    <n v="2"/>
    <n v="3"/>
    <n v="8"/>
  </r>
  <r>
    <x v="1"/>
    <x v="1"/>
    <x v="0"/>
    <s v="Current Employees"/>
    <x v="1"/>
    <x v="2"/>
    <s v="STAFF-1480"/>
    <n v="1480"/>
    <x v="0"/>
    <s v="Laboratory Technician"/>
    <x v="0"/>
    <s v="No"/>
    <s v="Y"/>
    <n v="3"/>
    <n v="-2"/>
    <n v="0"/>
    <n v="42"/>
    <n v="0"/>
    <m/>
    <n v="0"/>
    <n v="1"/>
    <n v="748"/>
    <n v="9"/>
    <s v="Associates Degree"/>
    <n v="1"/>
    <n v="1"/>
    <n v="74"/>
    <n v="3"/>
    <n v="1"/>
    <n v="4"/>
    <n v="3673"/>
    <n v="16458"/>
    <n v="1"/>
    <n v="13"/>
    <n v="3"/>
    <n v="3"/>
    <n v="80"/>
    <n v="0"/>
    <x v="4"/>
    <n v="3"/>
    <n v="12"/>
    <n v="9"/>
    <n v="5"/>
    <n v="8"/>
  </r>
  <r>
    <x v="1"/>
    <x v="1"/>
    <x v="2"/>
    <s v="Current Employees"/>
    <x v="1"/>
    <x v="4"/>
    <s v="STAFF-1745"/>
    <n v="1745"/>
    <x v="0"/>
    <s v="Research Scientist"/>
    <x v="0"/>
    <s v="No"/>
    <s v="Y"/>
    <n v="2"/>
    <n v="-2"/>
    <n v="0"/>
    <n v="30"/>
    <n v="0"/>
    <m/>
    <n v="0"/>
    <n v="1"/>
    <n v="1312"/>
    <n v="2"/>
    <s v="Master's Degree"/>
    <n v="1"/>
    <n v="4"/>
    <n v="78"/>
    <n v="2"/>
    <n v="1"/>
    <n v="4"/>
    <n v="4968"/>
    <n v="26427"/>
    <n v="0"/>
    <n v="16"/>
    <n v="3"/>
    <n v="4"/>
    <n v="80"/>
    <n v="0"/>
    <x v="1"/>
    <n v="3"/>
    <n v="9"/>
    <n v="7"/>
    <n v="0"/>
    <n v="7"/>
  </r>
  <r>
    <x v="1"/>
    <x v="1"/>
    <x v="0"/>
    <s v="Current Employees"/>
    <x v="0"/>
    <x v="3"/>
    <s v="STAFF-1481"/>
    <n v="1481"/>
    <x v="0"/>
    <s v="Sales Executive"/>
    <x v="1"/>
    <s v="No"/>
    <s v="Y"/>
    <n v="4"/>
    <n v="-2"/>
    <n v="0"/>
    <n v="44"/>
    <n v="0"/>
    <m/>
    <n v="0"/>
    <n v="1"/>
    <n v="383"/>
    <n v="1"/>
    <s v="Doctoral Degree"/>
    <n v="1"/>
    <n v="1"/>
    <n v="79"/>
    <n v="3"/>
    <n v="2"/>
    <n v="2"/>
    <n v="4768"/>
    <n v="9282"/>
    <n v="7"/>
    <n v="12"/>
    <n v="3"/>
    <n v="3"/>
    <n v="80"/>
    <n v="1"/>
    <x v="27"/>
    <n v="2"/>
    <n v="1"/>
    <n v="0"/>
    <n v="0"/>
    <n v="0"/>
  </r>
  <r>
    <x v="1"/>
    <x v="1"/>
    <x v="2"/>
    <s v="Current Employees"/>
    <x v="0"/>
    <x v="3"/>
    <s v="STAFF-1833"/>
    <n v="1833"/>
    <x v="0"/>
    <s v="Sales Executive"/>
    <x v="1"/>
    <s v="No"/>
    <s v="Y"/>
    <n v="3"/>
    <n v="-2"/>
    <n v="0"/>
    <n v="31"/>
    <n v="0"/>
    <m/>
    <n v="0"/>
    <n v="1"/>
    <n v="1125"/>
    <n v="7"/>
    <s v="Master's Degree"/>
    <n v="1"/>
    <n v="1"/>
    <n v="68"/>
    <n v="3"/>
    <n v="3"/>
    <n v="2"/>
    <n v="9637"/>
    <n v="8277"/>
    <n v="2"/>
    <n v="14"/>
    <n v="3"/>
    <n v="4"/>
    <n v="80"/>
    <n v="2"/>
    <x v="15"/>
    <n v="3"/>
    <n v="3"/>
    <n v="2"/>
    <n v="2"/>
    <n v="2"/>
  </r>
  <r>
    <x v="1"/>
    <x v="0"/>
    <x v="2"/>
    <s v="Current Employees"/>
    <x v="2"/>
    <x v="5"/>
    <s v="STAFF-1987"/>
    <n v="1987"/>
    <x v="0"/>
    <s v="Human Resources"/>
    <x v="1"/>
    <s v="No"/>
    <s v="Y"/>
    <n v="3"/>
    <n v="-2"/>
    <n v="0"/>
    <n v="25"/>
    <n v="0"/>
    <m/>
    <n v="0"/>
    <n v="1"/>
    <n v="309"/>
    <n v="2"/>
    <s v="Bachelor's Degree"/>
    <n v="1"/>
    <n v="3"/>
    <n v="82"/>
    <n v="3"/>
    <n v="1"/>
    <n v="2"/>
    <n v="2187"/>
    <n v="19655"/>
    <n v="4"/>
    <n v="14"/>
    <n v="3"/>
    <n v="3"/>
    <n v="80"/>
    <n v="0"/>
    <x v="3"/>
    <n v="3"/>
    <n v="2"/>
    <n v="0"/>
    <n v="1"/>
    <n v="2"/>
  </r>
  <r>
    <x v="1"/>
    <x v="0"/>
    <x v="1"/>
    <s v="Current Employees"/>
    <x v="2"/>
    <x v="0"/>
    <s v="STAFF-1625"/>
    <n v="1625"/>
    <x v="0"/>
    <s v="Manager"/>
    <x v="1"/>
    <s v="No"/>
    <s v="Y"/>
    <n v="2"/>
    <n v="-2"/>
    <n v="0"/>
    <n v="47"/>
    <n v="0"/>
    <m/>
    <n v="0"/>
    <n v="1"/>
    <n v="1176"/>
    <n v="26"/>
    <s v="Master's Degree"/>
    <n v="1"/>
    <n v="4"/>
    <n v="98"/>
    <n v="3"/>
    <n v="5"/>
    <n v="3"/>
    <n v="19658"/>
    <n v="5220"/>
    <n v="3"/>
    <n v="11"/>
    <n v="3"/>
    <n v="3"/>
    <n v="80"/>
    <n v="1"/>
    <x v="39"/>
    <n v="3"/>
    <n v="5"/>
    <n v="2"/>
    <n v="1"/>
    <n v="0"/>
  </r>
  <r>
    <x v="1"/>
    <x v="0"/>
    <x v="2"/>
    <s v="Current Employees"/>
    <x v="2"/>
    <x v="2"/>
    <s v="STAFF-1461"/>
    <n v="1461"/>
    <x v="0"/>
    <s v="Human Resources"/>
    <x v="0"/>
    <s v="No"/>
    <s v="Y"/>
    <n v="3"/>
    <n v="-2"/>
    <n v="0"/>
    <n v="31"/>
    <n v="0"/>
    <m/>
    <n v="0"/>
    <n v="1"/>
    <n v="1398"/>
    <n v="8"/>
    <s v="Associates Degree"/>
    <n v="1"/>
    <n v="4"/>
    <n v="96"/>
    <n v="4"/>
    <n v="1"/>
    <n v="2"/>
    <n v="2109"/>
    <n v="24609"/>
    <n v="9"/>
    <n v="18"/>
    <n v="3"/>
    <n v="4"/>
    <n v="80"/>
    <n v="0"/>
    <x v="0"/>
    <n v="3"/>
    <n v="3"/>
    <n v="2"/>
    <n v="0"/>
    <n v="2"/>
  </r>
  <r>
    <x v="1"/>
    <x v="0"/>
    <x v="2"/>
    <s v="Current Employees"/>
    <x v="1"/>
    <x v="2"/>
    <s v="STAFF-1916"/>
    <n v="1916"/>
    <x v="0"/>
    <s v="Laboratory Technician"/>
    <x v="2"/>
    <s v="No"/>
    <s v="Y"/>
    <n v="0"/>
    <n v="-2"/>
    <n v="0"/>
    <n v="31"/>
    <n v="0"/>
    <m/>
    <n v="0"/>
    <n v="1"/>
    <n v="471"/>
    <n v="4"/>
    <s v="Bachelor's Degree"/>
    <n v="1"/>
    <n v="1"/>
    <n v="62"/>
    <n v="4"/>
    <n v="1"/>
    <n v="3"/>
    <n v="3978"/>
    <n v="16031"/>
    <n v="8"/>
    <n v="12"/>
    <n v="3"/>
    <n v="2"/>
    <n v="80"/>
    <n v="1"/>
    <x v="21"/>
    <n v="2"/>
    <n v="2"/>
    <n v="2"/>
    <n v="2"/>
    <n v="2"/>
  </r>
  <r>
    <x v="1"/>
    <x v="0"/>
    <x v="0"/>
    <s v="Current Employees"/>
    <x v="1"/>
    <x v="0"/>
    <s v="STAFF-1829"/>
    <n v="1829"/>
    <x v="0"/>
    <s v="Healthcare Representative"/>
    <x v="2"/>
    <s v="No"/>
    <s v="Y"/>
    <n v="3"/>
    <n v="-2"/>
    <n v="0"/>
    <n v="40"/>
    <n v="0"/>
    <m/>
    <n v="0"/>
    <n v="1"/>
    <n v="750"/>
    <n v="12"/>
    <s v="Bachelor's Degree"/>
    <n v="1"/>
    <n v="2"/>
    <n v="47"/>
    <n v="3"/>
    <n v="2"/>
    <n v="3"/>
    <n v="4448"/>
    <n v="10748"/>
    <n v="2"/>
    <n v="12"/>
    <n v="3"/>
    <n v="2"/>
    <n v="80"/>
    <n v="1"/>
    <x v="20"/>
    <n v="3"/>
    <n v="7"/>
    <n v="4"/>
    <n v="7"/>
    <n v="7"/>
  </r>
  <r>
    <x v="1"/>
    <x v="0"/>
    <x v="0"/>
    <s v="Current Employees"/>
    <x v="1"/>
    <x v="0"/>
    <s v="STAFF-1822"/>
    <n v="1822"/>
    <x v="0"/>
    <s v="Healthcare Representative"/>
    <x v="2"/>
    <s v="No"/>
    <s v="Y"/>
    <n v="3"/>
    <n v="-2"/>
    <n v="0"/>
    <n v="40"/>
    <n v="0"/>
    <m/>
    <n v="0"/>
    <n v="1"/>
    <n v="1194"/>
    <n v="1"/>
    <s v="Bachelor's Degree"/>
    <n v="1"/>
    <n v="3"/>
    <n v="52"/>
    <n v="3"/>
    <n v="2"/>
    <n v="4"/>
    <n v="6513"/>
    <n v="9060"/>
    <n v="4"/>
    <n v="17"/>
    <n v="3"/>
    <n v="4"/>
    <n v="80"/>
    <n v="1"/>
    <x v="4"/>
    <n v="3"/>
    <n v="5"/>
    <n v="3"/>
    <n v="0"/>
    <n v="3"/>
  </r>
  <r>
    <x v="1"/>
    <x v="0"/>
    <x v="2"/>
    <s v="Current Employees"/>
    <x v="1"/>
    <x v="4"/>
    <s v="STAFF-1762"/>
    <n v="1762"/>
    <x v="0"/>
    <s v="Research Scientist"/>
    <x v="2"/>
    <s v="No"/>
    <s v="Y"/>
    <n v="2"/>
    <n v="-2"/>
    <n v="0"/>
    <n v="29"/>
    <n v="0"/>
    <m/>
    <n v="0"/>
    <n v="1"/>
    <n v="590"/>
    <n v="4"/>
    <s v="Bachelor's Degree"/>
    <n v="1"/>
    <n v="4"/>
    <n v="91"/>
    <n v="2"/>
    <n v="1"/>
    <n v="4"/>
    <n v="2109"/>
    <n v="10007"/>
    <n v="1"/>
    <n v="13"/>
    <n v="3"/>
    <n v="3"/>
    <n v="80"/>
    <n v="1"/>
    <x v="5"/>
    <n v="3"/>
    <n v="1"/>
    <n v="0"/>
    <n v="0"/>
    <n v="0"/>
  </r>
  <r>
    <x v="1"/>
    <x v="0"/>
    <x v="2"/>
    <s v="Current Employees"/>
    <x v="1"/>
    <x v="0"/>
    <s v="STAFF-1658"/>
    <n v="1658"/>
    <x v="0"/>
    <s v="Research Scientist"/>
    <x v="2"/>
    <s v="No"/>
    <s v="Y"/>
    <n v="2"/>
    <n v="-2"/>
    <n v="0"/>
    <n v="34"/>
    <n v="0"/>
    <m/>
    <n v="0"/>
    <n v="1"/>
    <n v="1130"/>
    <n v="3"/>
    <s v="Bachelor's Degree"/>
    <n v="1"/>
    <n v="4"/>
    <n v="66"/>
    <n v="3"/>
    <n v="2"/>
    <n v="2"/>
    <n v="5433"/>
    <n v="19332"/>
    <n v="1"/>
    <n v="12"/>
    <n v="3"/>
    <n v="3"/>
    <n v="80"/>
    <n v="1"/>
    <x v="27"/>
    <n v="3"/>
    <n v="11"/>
    <n v="8"/>
    <n v="7"/>
    <n v="9"/>
  </r>
  <r>
    <x v="1"/>
    <x v="0"/>
    <x v="1"/>
    <s v="Current Employees"/>
    <x v="1"/>
    <x v="1"/>
    <s v="STAFF-1635"/>
    <n v="1635"/>
    <x v="0"/>
    <s v="Manufacturing Director"/>
    <x v="2"/>
    <s v="No"/>
    <s v="Y"/>
    <n v="3"/>
    <n v="-2"/>
    <n v="0"/>
    <n v="45"/>
    <n v="0"/>
    <m/>
    <n v="0"/>
    <n v="1"/>
    <n v="1329"/>
    <n v="2"/>
    <s v="Associates Degree"/>
    <n v="1"/>
    <n v="4"/>
    <n v="59"/>
    <n v="2"/>
    <n v="2"/>
    <n v="4"/>
    <n v="5770"/>
    <n v="5388"/>
    <n v="1"/>
    <n v="19"/>
    <n v="3"/>
    <n v="1"/>
    <n v="80"/>
    <n v="2"/>
    <x v="1"/>
    <n v="3"/>
    <n v="10"/>
    <n v="7"/>
    <n v="3"/>
    <n v="9"/>
  </r>
  <r>
    <x v="1"/>
    <x v="0"/>
    <x v="1"/>
    <s v="Current Employees"/>
    <x v="1"/>
    <x v="0"/>
    <s v="STAFF-1656"/>
    <n v="1656"/>
    <x v="0"/>
    <s v="Research Director"/>
    <x v="2"/>
    <s v="No"/>
    <s v="Y"/>
    <n v="3"/>
    <n v="-2"/>
    <n v="0"/>
    <n v="50"/>
    <n v="0"/>
    <m/>
    <n v="0"/>
    <n v="1"/>
    <n v="813"/>
    <n v="17"/>
    <s v="Doctoral Degree"/>
    <n v="1"/>
    <n v="4"/>
    <n v="50"/>
    <n v="2"/>
    <n v="3"/>
    <n v="3"/>
    <n v="13269"/>
    <n v="21981"/>
    <n v="5"/>
    <n v="15"/>
    <n v="3"/>
    <n v="3"/>
    <n v="80"/>
    <n v="3"/>
    <x v="16"/>
    <n v="3"/>
    <n v="14"/>
    <n v="11"/>
    <n v="1"/>
    <n v="11"/>
  </r>
  <r>
    <x v="1"/>
    <x v="0"/>
    <x v="2"/>
    <s v="Current Employees"/>
    <x v="1"/>
    <x v="2"/>
    <s v="STAFF-1502"/>
    <n v="1502"/>
    <x v="0"/>
    <s v="Laboratory Technician"/>
    <x v="1"/>
    <s v="No"/>
    <s v="Y"/>
    <n v="5"/>
    <n v="-2"/>
    <n v="0"/>
    <n v="33"/>
    <n v="0"/>
    <m/>
    <n v="0"/>
    <n v="1"/>
    <n v="1099"/>
    <n v="4"/>
    <s v="Master's Degree"/>
    <n v="1"/>
    <n v="1"/>
    <n v="82"/>
    <n v="2"/>
    <n v="1"/>
    <n v="2"/>
    <n v="3838"/>
    <n v="8192"/>
    <n v="8"/>
    <n v="11"/>
    <n v="3"/>
    <n v="4"/>
    <n v="80"/>
    <n v="0"/>
    <x v="0"/>
    <n v="3"/>
    <n v="5"/>
    <n v="4"/>
    <n v="0"/>
    <n v="2"/>
  </r>
  <r>
    <x v="1"/>
    <x v="0"/>
    <x v="0"/>
    <s v="Current Employees"/>
    <x v="1"/>
    <x v="2"/>
    <s v="STAFF-1866"/>
    <n v="1866"/>
    <x v="0"/>
    <s v="Manager"/>
    <x v="1"/>
    <s v="No"/>
    <s v="Y"/>
    <n v="2"/>
    <n v="-2"/>
    <n v="0"/>
    <n v="43"/>
    <n v="0"/>
    <m/>
    <n v="0"/>
    <n v="1"/>
    <n v="823"/>
    <n v="6"/>
    <s v="Bachelor's Degree"/>
    <n v="1"/>
    <n v="1"/>
    <n v="81"/>
    <n v="2"/>
    <n v="5"/>
    <n v="3"/>
    <n v="19392"/>
    <n v="22539"/>
    <n v="7"/>
    <n v="13"/>
    <n v="3"/>
    <n v="4"/>
    <n v="80"/>
    <n v="0"/>
    <x v="24"/>
    <n v="3"/>
    <n v="16"/>
    <n v="12"/>
    <n v="6"/>
    <n v="14"/>
  </r>
  <r>
    <x v="1"/>
    <x v="0"/>
    <x v="1"/>
    <s v="Current Employees"/>
    <x v="1"/>
    <x v="4"/>
    <s v="STAFF-1786"/>
    <n v="1786"/>
    <x v="0"/>
    <s v="Manager"/>
    <x v="1"/>
    <s v="No"/>
    <s v="Y"/>
    <n v="2"/>
    <n v="-2"/>
    <n v="0"/>
    <n v="51"/>
    <n v="0"/>
    <m/>
    <n v="0"/>
    <n v="1"/>
    <n v="942"/>
    <n v="3"/>
    <s v="Bachelor's Degree"/>
    <n v="1"/>
    <n v="4"/>
    <n v="53"/>
    <n v="3"/>
    <n v="3"/>
    <n v="4"/>
    <n v="13116"/>
    <n v="22984"/>
    <n v="2"/>
    <n v="11"/>
    <n v="3"/>
    <n v="4"/>
    <n v="80"/>
    <n v="0"/>
    <x v="20"/>
    <n v="3"/>
    <n v="2"/>
    <n v="2"/>
    <n v="2"/>
    <n v="2"/>
  </r>
  <r>
    <x v="1"/>
    <x v="0"/>
    <x v="2"/>
    <s v="Current Employees"/>
    <x v="1"/>
    <x v="0"/>
    <s v="STAFF-1701"/>
    <n v="1701"/>
    <x v="0"/>
    <s v="Research Scientist"/>
    <x v="1"/>
    <s v="No"/>
    <s v="Y"/>
    <n v="3"/>
    <n v="-2"/>
    <n v="0"/>
    <n v="34"/>
    <n v="0"/>
    <m/>
    <n v="0"/>
    <n v="1"/>
    <n v="678"/>
    <n v="19"/>
    <s v="Bachelor's Degree"/>
    <n v="1"/>
    <n v="2"/>
    <n v="35"/>
    <n v="2"/>
    <n v="1"/>
    <n v="4"/>
    <n v="2929"/>
    <n v="20338"/>
    <n v="1"/>
    <n v="12"/>
    <n v="3"/>
    <n v="2"/>
    <n v="80"/>
    <n v="0"/>
    <x v="1"/>
    <n v="3"/>
    <n v="10"/>
    <n v="9"/>
    <n v="8"/>
    <n v="7"/>
  </r>
  <r>
    <x v="1"/>
    <x v="0"/>
    <x v="2"/>
    <s v="Current Employees"/>
    <x v="1"/>
    <x v="2"/>
    <s v="STAFF-1647"/>
    <n v="1647"/>
    <x v="0"/>
    <s v="Research Scientist"/>
    <x v="1"/>
    <s v="No"/>
    <s v="Y"/>
    <n v="0"/>
    <n v="-2"/>
    <n v="0"/>
    <n v="27"/>
    <n v="0"/>
    <m/>
    <n v="0"/>
    <n v="1"/>
    <n v="486"/>
    <n v="8"/>
    <s v="Bachelor's Degree"/>
    <n v="1"/>
    <n v="2"/>
    <n v="86"/>
    <n v="4"/>
    <n v="1"/>
    <n v="3"/>
    <n v="3517"/>
    <n v="22490"/>
    <n v="7"/>
    <n v="17"/>
    <n v="3"/>
    <n v="1"/>
    <n v="80"/>
    <n v="0"/>
    <x v="7"/>
    <n v="3"/>
    <n v="3"/>
    <n v="2"/>
    <n v="0"/>
    <n v="2"/>
  </r>
  <r>
    <x v="1"/>
    <x v="0"/>
    <x v="1"/>
    <s v="Current Employees"/>
    <x v="1"/>
    <x v="1"/>
    <s v="STAFF-1409"/>
    <n v="1409"/>
    <x v="0"/>
    <s v="Laboratory Technician"/>
    <x v="1"/>
    <s v="No"/>
    <s v="Y"/>
    <n v="2"/>
    <n v="-2"/>
    <n v="0"/>
    <n v="52"/>
    <n v="0"/>
    <m/>
    <n v="0"/>
    <n v="1"/>
    <n v="258"/>
    <n v="8"/>
    <s v="Master's Degree"/>
    <n v="1"/>
    <n v="3"/>
    <n v="54"/>
    <n v="3"/>
    <n v="1"/>
    <n v="3"/>
    <n v="2950"/>
    <n v="17363"/>
    <n v="9"/>
    <n v="13"/>
    <n v="3"/>
    <n v="3"/>
    <n v="80"/>
    <n v="0"/>
    <x v="4"/>
    <n v="1"/>
    <n v="5"/>
    <n v="4"/>
    <n v="0"/>
    <n v="4"/>
  </r>
  <r>
    <x v="1"/>
    <x v="0"/>
    <x v="0"/>
    <s v="Current Employees"/>
    <x v="1"/>
    <x v="2"/>
    <s v="STAFF-2015"/>
    <n v="2015"/>
    <x v="0"/>
    <s v="Research Director"/>
    <x v="1"/>
    <s v="No"/>
    <s v="Y"/>
    <n v="3"/>
    <n v="-2"/>
    <n v="0"/>
    <n v="38"/>
    <n v="0"/>
    <m/>
    <n v="0"/>
    <n v="1"/>
    <n v="201"/>
    <n v="10"/>
    <s v="Bachelor's Degree"/>
    <n v="1"/>
    <n v="2"/>
    <n v="99"/>
    <n v="1"/>
    <n v="3"/>
    <n v="3"/>
    <n v="13206"/>
    <n v="3376"/>
    <n v="3"/>
    <n v="12"/>
    <n v="3"/>
    <n v="1"/>
    <n v="80"/>
    <n v="1"/>
    <x v="26"/>
    <n v="3"/>
    <n v="18"/>
    <n v="16"/>
    <n v="1"/>
    <n v="11"/>
  </r>
  <r>
    <x v="1"/>
    <x v="0"/>
    <x v="0"/>
    <s v="Current Employees"/>
    <x v="1"/>
    <x v="2"/>
    <s v="STAFF-1640"/>
    <n v="1640"/>
    <x v="0"/>
    <s v="Research Scientist"/>
    <x v="1"/>
    <s v="No"/>
    <s v="Y"/>
    <n v="2"/>
    <n v="-2"/>
    <n v="0"/>
    <n v="37"/>
    <n v="0"/>
    <m/>
    <n v="0"/>
    <n v="1"/>
    <n v="1470"/>
    <n v="10"/>
    <s v="Bachelor's Degree"/>
    <n v="1"/>
    <n v="2"/>
    <n v="71"/>
    <n v="3"/>
    <n v="1"/>
    <n v="2"/>
    <n v="3936"/>
    <n v="9953"/>
    <n v="1"/>
    <n v="11"/>
    <n v="3"/>
    <n v="1"/>
    <n v="80"/>
    <n v="1"/>
    <x v="0"/>
    <n v="1"/>
    <n v="8"/>
    <n v="4"/>
    <n v="7"/>
    <n v="7"/>
  </r>
  <r>
    <x v="1"/>
    <x v="0"/>
    <x v="2"/>
    <s v="Current Employees"/>
    <x v="1"/>
    <x v="1"/>
    <s v="STAFF-1544"/>
    <n v="1544"/>
    <x v="0"/>
    <s v="Healthcare Representative"/>
    <x v="1"/>
    <s v="No"/>
    <s v="Y"/>
    <n v="3"/>
    <n v="-2"/>
    <n v="0"/>
    <n v="29"/>
    <n v="0"/>
    <m/>
    <n v="0"/>
    <n v="1"/>
    <n v="441"/>
    <n v="8"/>
    <s v="High School"/>
    <n v="1"/>
    <n v="3"/>
    <n v="39"/>
    <n v="1"/>
    <n v="2"/>
    <n v="3"/>
    <n v="9715"/>
    <n v="7288"/>
    <n v="3"/>
    <n v="13"/>
    <n v="3"/>
    <n v="3"/>
    <n v="80"/>
    <n v="1"/>
    <x v="15"/>
    <n v="3"/>
    <n v="7"/>
    <n v="7"/>
    <n v="0"/>
    <n v="7"/>
  </r>
  <r>
    <x v="1"/>
    <x v="0"/>
    <x v="0"/>
    <s v="Current Employees"/>
    <x v="1"/>
    <x v="0"/>
    <s v="STAFF-2052"/>
    <n v="2052"/>
    <x v="0"/>
    <s v="Research Scientist"/>
    <x v="1"/>
    <s v="No"/>
    <s v="Y"/>
    <n v="5"/>
    <n v="-2"/>
    <n v="0"/>
    <n v="35"/>
    <n v="0"/>
    <m/>
    <n v="0"/>
    <n v="1"/>
    <n v="287"/>
    <n v="1"/>
    <s v="Master's Degree"/>
    <n v="1"/>
    <n v="3"/>
    <n v="62"/>
    <n v="1"/>
    <n v="1"/>
    <n v="4"/>
    <n v="2977"/>
    <n v="8952"/>
    <n v="1"/>
    <n v="12"/>
    <n v="3"/>
    <n v="4"/>
    <n v="80"/>
    <n v="1"/>
    <x v="21"/>
    <n v="3"/>
    <n v="4"/>
    <n v="3"/>
    <n v="1"/>
    <n v="1"/>
  </r>
  <r>
    <x v="1"/>
    <x v="0"/>
    <x v="0"/>
    <s v="Current Employees"/>
    <x v="1"/>
    <x v="0"/>
    <s v="STAFF-1802"/>
    <n v="1802"/>
    <x v="0"/>
    <s v="Laboratory Technician"/>
    <x v="1"/>
    <s v="No"/>
    <s v="Y"/>
    <n v="5"/>
    <n v="-2"/>
    <n v="0"/>
    <n v="40"/>
    <n v="0"/>
    <m/>
    <n v="0"/>
    <n v="1"/>
    <n v="616"/>
    <n v="2"/>
    <s v="Associates Degree"/>
    <n v="1"/>
    <n v="3"/>
    <n v="99"/>
    <n v="3"/>
    <n v="1"/>
    <n v="3"/>
    <n v="3377"/>
    <n v="25605"/>
    <n v="4"/>
    <n v="17"/>
    <n v="3"/>
    <n v="4"/>
    <n v="80"/>
    <n v="1"/>
    <x v="2"/>
    <n v="2"/>
    <n v="4"/>
    <n v="3"/>
    <n v="0"/>
    <n v="2"/>
  </r>
  <r>
    <x v="1"/>
    <x v="0"/>
    <x v="1"/>
    <s v="Current Employees"/>
    <x v="1"/>
    <x v="0"/>
    <s v="STAFF-1617"/>
    <n v="1617"/>
    <x v="0"/>
    <s v="Laboratory Technician"/>
    <x v="1"/>
    <s v="No"/>
    <s v="Y"/>
    <n v="3"/>
    <n v="-2"/>
    <n v="0"/>
    <n v="49"/>
    <n v="0"/>
    <m/>
    <n v="0"/>
    <n v="1"/>
    <n v="722"/>
    <n v="25"/>
    <s v="Master's Degree"/>
    <n v="1"/>
    <n v="3"/>
    <n v="84"/>
    <n v="3"/>
    <n v="1"/>
    <n v="3"/>
    <n v="3211"/>
    <n v="22102"/>
    <n v="1"/>
    <n v="14"/>
    <n v="3"/>
    <n v="4"/>
    <n v="80"/>
    <n v="1"/>
    <x v="1"/>
    <n v="2"/>
    <n v="9"/>
    <n v="6"/>
    <n v="1"/>
    <n v="4"/>
  </r>
  <r>
    <x v="1"/>
    <x v="0"/>
    <x v="1"/>
    <s v="Current Employees"/>
    <x v="1"/>
    <x v="1"/>
    <s v="STAFF-1576"/>
    <n v="1576"/>
    <x v="0"/>
    <s v="Research Scientist"/>
    <x v="1"/>
    <s v="No"/>
    <s v="Y"/>
    <n v="3"/>
    <n v="-2"/>
    <n v="0"/>
    <n v="48"/>
    <n v="0"/>
    <m/>
    <n v="0"/>
    <n v="1"/>
    <n v="1108"/>
    <n v="15"/>
    <s v="Master's Degree"/>
    <n v="1"/>
    <n v="3"/>
    <n v="65"/>
    <n v="3"/>
    <n v="1"/>
    <n v="3"/>
    <n v="2367"/>
    <n v="16530"/>
    <n v="8"/>
    <n v="12"/>
    <n v="3"/>
    <n v="4"/>
    <n v="80"/>
    <n v="1"/>
    <x v="1"/>
    <n v="2"/>
    <n v="8"/>
    <n v="2"/>
    <n v="7"/>
    <n v="6"/>
  </r>
  <r>
    <x v="1"/>
    <x v="0"/>
    <x v="2"/>
    <s v="Current Employees"/>
    <x v="1"/>
    <x v="0"/>
    <s v="STAFF-1447"/>
    <n v="1447"/>
    <x v="0"/>
    <s v="Laboratory Technician"/>
    <x v="1"/>
    <s v="No"/>
    <s v="Y"/>
    <n v="2"/>
    <n v="-2"/>
    <n v="0"/>
    <n v="34"/>
    <n v="0"/>
    <m/>
    <n v="0"/>
    <n v="1"/>
    <n v="401"/>
    <n v="1"/>
    <s v="Bachelor's Degree"/>
    <n v="1"/>
    <n v="4"/>
    <n v="86"/>
    <n v="2"/>
    <n v="1"/>
    <n v="2"/>
    <n v="3294"/>
    <n v="3708"/>
    <n v="5"/>
    <n v="17"/>
    <n v="3"/>
    <n v="1"/>
    <n v="80"/>
    <n v="1"/>
    <x v="2"/>
    <n v="2"/>
    <n v="5"/>
    <n v="4"/>
    <n v="0"/>
    <n v="2"/>
  </r>
  <r>
    <x v="1"/>
    <x v="0"/>
    <x v="2"/>
    <s v="Current Employees"/>
    <x v="1"/>
    <x v="0"/>
    <s v="STAFF-1555"/>
    <n v="1555"/>
    <x v="0"/>
    <s v="Research Scientist"/>
    <x v="1"/>
    <s v="No"/>
    <s v="Y"/>
    <n v="2"/>
    <n v="-2"/>
    <n v="0"/>
    <n v="32"/>
    <n v="0"/>
    <m/>
    <n v="0"/>
    <n v="1"/>
    <n v="824"/>
    <n v="5"/>
    <s v="Associates Degree"/>
    <n v="1"/>
    <n v="4"/>
    <n v="67"/>
    <n v="2"/>
    <n v="2"/>
    <n v="2"/>
    <n v="5878"/>
    <n v="15624"/>
    <n v="3"/>
    <n v="12"/>
    <n v="3"/>
    <n v="1"/>
    <n v="80"/>
    <n v="1"/>
    <x v="4"/>
    <n v="3"/>
    <n v="7"/>
    <n v="1"/>
    <n v="2"/>
    <n v="5"/>
  </r>
  <r>
    <x v="1"/>
    <x v="0"/>
    <x v="0"/>
    <s v="Current Employees"/>
    <x v="1"/>
    <x v="1"/>
    <s v="STAFF-1782"/>
    <n v="1782"/>
    <x v="0"/>
    <s v="Laboratory Technician"/>
    <x v="1"/>
    <s v="No"/>
    <s v="Y"/>
    <n v="3"/>
    <n v="-2"/>
    <n v="0"/>
    <n v="38"/>
    <n v="0"/>
    <m/>
    <n v="0"/>
    <n v="1"/>
    <n v="1153"/>
    <n v="6"/>
    <s v="Associates Degree"/>
    <n v="1"/>
    <n v="4"/>
    <n v="40"/>
    <n v="2"/>
    <n v="1"/>
    <n v="3"/>
    <n v="3702"/>
    <n v="16376"/>
    <n v="1"/>
    <n v="11"/>
    <n v="3"/>
    <n v="2"/>
    <n v="80"/>
    <n v="1"/>
    <x v="7"/>
    <n v="3"/>
    <n v="5"/>
    <n v="4"/>
    <n v="0"/>
    <n v="4"/>
  </r>
  <r>
    <x v="1"/>
    <x v="0"/>
    <x v="0"/>
    <s v="Current Employees"/>
    <x v="1"/>
    <x v="2"/>
    <s v="STAFF-1687"/>
    <n v="1687"/>
    <x v="0"/>
    <s v="Laboratory Technician"/>
    <x v="1"/>
    <s v="No"/>
    <s v="Y"/>
    <n v="5"/>
    <n v="-2"/>
    <n v="0"/>
    <n v="38"/>
    <n v="0"/>
    <m/>
    <n v="0"/>
    <n v="1"/>
    <n v="1495"/>
    <n v="4"/>
    <s v="Associates Degree"/>
    <n v="1"/>
    <n v="4"/>
    <n v="87"/>
    <n v="3"/>
    <n v="1"/>
    <n v="3"/>
    <n v="3306"/>
    <n v="26176"/>
    <n v="7"/>
    <n v="19"/>
    <n v="3"/>
    <n v="4"/>
    <n v="80"/>
    <n v="1"/>
    <x v="2"/>
    <n v="2"/>
    <n v="0"/>
    <n v="0"/>
    <n v="0"/>
    <n v="0"/>
  </r>
  <r>
    <x v="1"/>
    <x v="0"/>
    <x v="2"/>
    <s v="Current Employees"/>
    <x v="1"/>
    <x v="2"/>
    <s v="STAFF-1709"/>
    <n v="1709"/>
    <x v="0"/>
    <s v="Laboratory Technician"/>
    <x v="1"/>
    <s v="No"/>
    <s v="Y"/>
    <n v="2"/>
    <n v="-2"/>
    <n v="0"/>
    <n v="29"/>
    <n v="0"/>
    <m/>
    <n v="0"/>
    <n v="1"/>
    <n v="1082"/>
    <n v="9"/>
    <s v="Master's Degree"/>
    <n v="1"/>
    <n v="4"/>
    <n v="43"/>
    <n v="3"/>
    <n v="1"/>
    <n v="3"/>
    <n v="2974"/>
    <n v="25412"/>
    <n v="9"/>
    <n v="17"/>
    <n v="3"/>
    <n v="3"/>
    <n v="80"/>
    <n v="1"/>
    <x v="15"/>
    <n v="3"/>
    <n v="5"/>
    <n v="3"/>
    <n v="1"/>
    <n v="2"/>
  </r>
  <r>
    <x v="1"/>
    <x v="0"/>
    <x v="1"/>
    <s v="Current Employees"/>
    <x v="1"/>
    <x v="2"/>
    <s v="STAFF-1830"/>
    <n v="1830"/>
    <x v="0"/>
    <s v="Research Scientist"/>
    <x v="1"/>
    <s v="No"/>
    <s v="Y"/>
    <n v="2"/>
    <n v="-2"/>
    <n v="0"/>
    <n v="54"/>
    <n v="0"/>
    <m/>
    <n v="0"/>
    <n v="1"/>
    <n v="431"/>
    <n v="7"/>
    <s v="Master's Degree"/>
    <n v="1"/>
    <n v="4"/>
    <n v="68"/>
    <n v="3"/>
    <n v="2"/>
    <n v="4"/>
    <n v="6854"/>
    <n v="15696"/>
    <n v="4"/>
    <n v="15"/>
    <n v="3"/>
    <n v="2"/>
    <n v="80"/>
    <n v="1"/>
    <x v="19"/>
    <n v="2"/>
    <n v="7"/>
    <n v="1"/>
    <n v="1"/>
    <n v="7"/>
  </r>
  <r>
    <x v="1"/>
    <x v="0"/>
    <x v="0"/>
    <s v="Current Employees"/>
    <x v="1"/>
    <x v="0"/>
    <s v="STAFF-1628"/>
    <n v="1628"/>
    <x v="0"/>
    <s v="Manufacturing Director"/>
    <x v="1"/>
    <s v="No"/>
    <s v="Y"/>
    <n v="2"/>
    <n v="-2"/>
    <n v="0"/>
    <n v="40"/>
    <n v="0"/>
    <m/>
    <n v="0"/>
    <n v="1"/>
    <n v="884"/>
    <n v="15"/>
    <s v="Bachelor's Degree"/>
    <n v="1"/>
    <n v="1"/>
    <n v="80"/>
    <n v="2"/>
    <n v="3"/>
    <n v="3"/>
    <n v="10435"/>
    <n v="25800"/>
    <n v="1"/>
    <n v="13"/>
    <n v="3"/>
    <n v="4"/>
    <n v="80"/>
    <n v="2"/>
    <x v="33"/>
    <n v="3"/>
    <n v="18"/>
    <n v="15"/>
    <n v="14"/>
    <n v="12"/>
  </r>
  <r>
    <x v="1"/>
    <x v="0"/>
    <x v="1"/>
    <s v="Current Employees"/>
    <x v="1"/>
    <x v="1"/>
    <s v="STAFF-1655"/>
    <n v="1655"/>
    <x v="0"/>
    <s v="Research Director"/>
    <x v="1"/>
    <s v="No"/>
    <s v="Y"/>
    <n v="2"/>
    <n v="-2"/>
    <n v="0"/>
    <n v="49"/>
    <n v="0"/>
    <m/>
    <n v="0"/>
    <n v="1"/>
    <n v="301"/>
    <n v="22"/>
    <s v="Master's Degree"/>
    <n v="1"/>
    <n v="1"/>
    <n v="72"/>
    <n v="3"/>
    <n v="4"/>
    <n v="2"/>
    <n v="16413"/>
    <n v="3498"/>
    <n v="3"/>
    <n v="16"/>
    <n v="3"/>
    <n v="2"/>
    <n v="80"/>
    <n v="2"/>
    <x v="39"/>
    <n v="3"/>
    <n v="4"/>
    <n v="2"/>
    <n v="1"/>
    <n v="2"/>
  </r>
  <r>
    <x v="1"/>
    <x v="0"/>
    <x v="1"/>
    <s v="Current Employees"/>
    <x v="1"/>
    <x v="0"/>
    <s v="STAFF-1969"/>
    <n v="1969"/>
    <x v="0"/>
    <s v="Research Scientist"/>
    <x v="1"/>
    <s v="No"/>
    <s v="Y"/>
    <n v="6"/>
    <n v="-2"/>
    <n v="0"/>
    <n v="54"/>
    <n v="0"/>
    <m/>
    <n v="0"/>
    <n v="1"/>
    <n v="155"/>
    <n v="9"/>
    <s v="Associates Degree"/>
    <n v="1"/>
    <n v="1"/>
    <n v="67"/>
    <n v="3"/>
    <n v="2"/>
    <n v="3"/>
    <n v="2897"/>
    <n v="22474"/>
    <n v="3"/>
    <n v="11"/>
    <n v="3"/>
    <n v="3"/>
    <n v="80"/>
    <n v="2"/>
    <x v="15"/>
    <n v="2"/>
    <n v="4"/>
    <n v="3"/>
    <n v="2"/>
    <n v="3"/>
  </r>
  <r>
    <x v="1"/>
    <x v="0"/>
    <x v="1"/>
    <s v="Current Employees"/>
    <x v="1"/>
    <x v="2"/>
    <s v="STAFF-1443"/>
    <n v="1443"/>
    <x v="0"/>
    <s v="Research Director"/>
    <x v="1"/>
    <s v="No"/>
    <s v="Y"/>
    <n v="2"/>
    <n v="-2"/>
    <n v="0"/>
    <n v="47"/>
    <n v="0"/>
    <m/>
    <n v="0"/>
    <n v="1"/>
    <n v="359"/>
    <n v="2"/>
    <s v="Master's Degree"/>
    <n v="1"/>
    <n v="1"/>
    <n v="82"/>
    <n v="3"/>
    <n v="4"/>
    <n v="3"/>
    <n v="17169"/>
    <n v="26703"/>
    <n v="3"/>
    <n v="19"/>
    <n v="3"/>
    <n v="2"/>
    <n v="80"/>
    <n v="2"/>
    <x v="12"/>
    <n v="4"/>
    <n v="20"/>
    <n v="17"/>
    <n v="5"/>
    <n v="6"/>
  </r>
  <r>
    <x v="1"/>
    <x v="0"/>
    <x v="1"/>
    <s v="Current Employees"/>
    <x v="1"/>
    <x v="0"/>
    <s v="STAFF-1888"/>
    <n v="1888"/>
    <x v="0"/>
    <s v="Manufacturing Director"/>
    <x v="1"/>
    <s v="No"/>
    <s v="Y"/>
    <n v="2"/>
    <n v="-2"/>
    <n v="0"/>
    <n v="45"/>
    <n v="0"/>
    <m/>
    <n v="0"/>
    <n v="1"/>
    <n v="556"/>
    <n v="25"/>
    <s v="Associates Degree"/>
    <n v="1"/>
    <n v="2"/>
    <n v="93"/>
    <n v="2"/>
    <n v="2"/>
    <n v="4"/>
    <n v="5906"/>
    <n v="23888"/>
    <n v="0"/>
    <n v="13"/>
    <n v="3"/>
    <n v="4"/>
    <n v="80"/>
    <n v="2"/>
    <x v="1"/>
    <n v="2"/>
    <n v="9"/>
    <n v="8"/>
    <n v="3"/>
    <n v="8"/>
  </r>
  <r>
    <x v="1"/>
    <x v="0"/>
    <x v="0"/>
    <s v="Current Employees"/>
    <x v="1"/>
    <x v="0"/>
    <s v="STAFF-1651"/>
    <n v="1651"/>
    <x v="0"/>
    <s v="Healthcare Representative"/>
    <x v="1"/>
    <s v="No"/>
    <s v="Y"/>
    <n v="6"/>
    <n v="-2"/>
    <n v="0"/>
    <n v="36"/>
    <n v="0"/>
    <m/>
    <n v="0"/>
    <n v="1"/>
    <n v="711"/>
    <n v="5"/>
    <s v="Master's Degree"/>
    <n v="1"/>
    <n v="2"/>
    <n v="42"/>
    <n v="3"/>
    <n v="3"/>
    <n v="3"/>
    <n v="8008"/>
    <n v="22792"/>
    <n v="4"/>
    <n v="12"/>
    <n v="3"/>
    <n v="3"/>
    <n v="80"/>
    <n v="2"/>
    <x v="15"/>
    <n v="3"/>
    <n v="3"/>
    <n v="2"/>
    <n v="0"/>
    <n v="2"/>
  </r>
  <r>
    <x v="1"/>
    <x v="0"/>
    <x v="2"/>
    <s v="Current Employees"/>
    <x v="1"/>
    <x v="1"/>
    <s v="STAFF-1607"/>
    <n v="1607"/>
    <x v="0"/>
    <s v="Research Scientist"/>
    <x v="1"/>
    <s v="No"/>
    <s v="Y"/>
    <n v="3"/>
    <n v="-2"/>
    <n v="0"/>
    <n v="32"/>
    <n v="0"/>
    <m/>
    <n v="0"/>
    <n v="1"/>
    <n v="634"/>
    <n v="5"/>
    <s v="Master's Degree"/>
    <n v="1"/>
    <n v="2"/>
    <n v="35"/>
    <n v="4"/>
    <n v="1"/>
    <n v="4"/>
    <n v="3312"/>
    <n v="18783"/>
    <n v="3"/>
    <n v="17"/>
    <n v="3"/>
    <n v="4"/>
    <n v="80"/>
    <n v="2"/>
    <x v="3"/>
    <n v="3"/>
    <n v="3"/>
    <n v="2"/>
    <n v="0"/>
    <n v="2"/>
  </r>
  <r>
    <x v="1"/>
    <x v="0"/>
    <x v="0"/>
    <s v="Current Employees"/>
    <x v="1"/>
    <x v="2"/>
    <s v="STAFF-2051"/>
    <n v="2051"/>
    <x v="0"/>
    <s v="Research Scientist"/>
    <x v="1"/>
    <s v="No"/>
    <s v="Y"/>
    <n v="2"/>
    <n v="-2"/>
    <n v="0"/>
    <n v="40"/>
    <n v="0"/>
    <m/>
    <n v="0"/>
    <n v="1"/>
    <n v="1194"/>
    <n v="2"/>
    <s v="Master's Degree"/>
    <n v="1"/>
    <n v="3"/>
    <n v="98"/>
    <n v="3"/>
    <n v="1"/>
    <n v="3"/>
    <n v="2001"/>
    <n v="12549"/>
    <n v="2"/>
    <n v="14"/>
    <n v="3"/>
    <n v="2"/>
    <n v="80"/>
    <n v="3"/>
    <x v="26"/>
    <n v="3"/>
    <n v="5"/>
    <n v="3"/>
    <n v="0"/>
    <n v="2"/>
  </r>
  <r>
    <x v="1"/>
    <x v="0"/>
    <x v="2"/>
    <s v="Current Employees"/>
    <x v="1"/>
    <x v="0"/>
    <s v="STAFF-1430"/>
    <n v="1430"/>
    <x v="0"/>
    <s v="Research Director"/>
    <x v="0"/>
    <s v="No"/>
    <s v="Y"/>
    <n v="3"/>
    <n v="-2"/>
    <n v="0"/>
    <n v="31"/>
    <n v="0"/>
    <m/>
    <n v="0"/>
    <n v="1"/>
    <n v="182"/>
    <n v="8"/>
    <s v="Doctoral Degree"/>
    <n v="1"/>
    <n v="1"/>
    <n v="93"/>
    <n v="3"/>
    <n v="4"/>
    <n v="2"/>
    <n v="16422"/>
    <n v="8847"/>
    <n v="3"/>
    <n v="11"/>
    <n v="3"/>
    <n v="3"/>
    <n v="80"/>
    <n v="0"/>
    <x v="15"/>
    <n v="4"/>
    <n v="3"/>
    <n v="2"/>
    <n v="1"/>
    <n v="0"/>
  </r>
  <r>
    <x v="1"/>
    <x v="0"/>
    <x v="0"/>
    <s v="Current Employees"/>
    <x v="1"/>
    <x v="2"/>
    <s v="STAFF-1411"/>
    <n v="1411"/>
    <x v="0"/>
    <s v="Laboratory Technician"/>
    <x v="0"/>
    <s v="No"/>
    <s v="Y"/>
    <n v="6"/>
    <n v="-2"/>
    <n v="0"/>
    <n v="37"/>
    <n v="0"/>
    <m/>
    <n v="0"/>
    <n v="1"/>
    <n v="1462"/>
    <n v="11"/>
    <s v="Bachelor's Degree"/>
    <n v="1"/>
    <n v="1"/>
    <n v="94"/>
    <n v="3"/>
    <n v="1"/>
    <n v="3"/>
    <n v="3629"/>
    <n v="19106"/>
    <n v="4"/>
    <n v="18"/>
    <n v="3"/>
    <n v="1"/>
    <n v="80"/>
    <n v="0"/>
    <x v="0"/>
    <n v="3"/>
    <n v="3"/>
    <n v="2"/>
    <n v="0"/>
    <n v="2"/>
  </r>
  <r>
    <x v="1"/>
    <x v="0"/>
    <x v="2"/>
    <s v="Current Employees"/>
    <x v="1"/>
    <x v="2"/>
    <s v="STAFF-1816"/>
    <n v="1816"/>
    <x v="0"/>
    <s v="Manufacturing Director"/>
    <x v="0"/>
    <s v="No"/>
    <s v="Y"/>
    <n v="3"/>
    <n v="-2"/>
    <n v="0"/>
    <n v="30"/>
    <n v="0"/>
    <m/>
    <n v="0"/>
    <n v="1"/>
    <n v="1092"/>
    <n v="10"/>
    <s v="Bachelor's Degree"/>
    <n v="1"/>
    <n v="1"/>
    <n v="64"/>
    <n v="3"/>
    <n v="3"/>
    <n v="3"/>
    <n v="9667"/>
    <n v="2739"/>
    <n v="9"/>
    <n v="14"/>
    <n v="3"/>
    <n v="2"/>
    <n v="80"/>
    <n v="0"/>
    <x v="15"/>
    <n v="3"/>
    <n v="7"/>
    <n v="7"/>
    <n v="0"/>
    <n v="2"/>
  </r>
  <r>
    <x v="1"/>
    <x v="0"/>
    <x v="0"/>
    <s v="Current Employees"/>
    <x v="1"/>
    <x v="0"/>
    <s v="STAFF-1525"/>
    <n v="1525"/>
    <x v="0"/>
    <s v="Manufacturing Director"/>
    <x v="0"/>
    <s v="No"/>
    <s v="Y"/>
    <n v="3"/>
    <n v="-2"/>
    <n v="0"/>
    <n v="39"/>
    <n v="0"/>
    <m/>
    <n v="0"/>
    <n v="1"/>
    <n v="1089"/>
    <n v="6"/>
    <s v="Bachelor's Degree"/>
    <n v="1"/>
    <n v="2"/>
    <n v="32"/>
    <n v="3"/>
    <n v="3"/>
    <n v="2"/>
    <n v="8376"/>
    <n v="9150"/>
    <n v="4"/>
    <n v="18"/>
    <n v="3"/>
    <n v="4"/>
    <n v="80"/>
    <n v="0"/>
    <x v="15"/>
    <n v="3"/>
    <n v="2"/>
    <n v="0"/>
    <n v="2"/>
    <n v="2"/>
  </r>
  <r>
    <x v="1"/>
    <x v="0"/>
    <x v="1"/>
    <s v="Current Employees"/>
    <x v="1"/>
    <x v="0"/>
    <s v="STAFF-1856"/>
    <n v="1856"/>
    <x v="0"/>
    <s v="Laboratory Technician"/>
    <x v="0"/>
    <s v="No"/>
    <s v="Y"/>
    <n v="2"/>
    <n v="-2"/>
    <n v="0"/>
    <n v="47"/>
    <n v="0"/>
    <m/>
    <n v="0"/>
    <n v="1"/>
    <n v="207"/>
    <n v="9"/>
    <s v="Master's Degree"/>
    <n v="1"/>
    <n v="2"/>
    <n v="64"/>
    <n v="3"/>
    <n v="1"/>
    <n v="3"/>
    <n v="2105"/>
    <n v="5411"/>
    <n v="4"/>
    <n v="12"/>
    <n v="3"/>
    <n v="3"/>
    <n v="80"/>
    <n v="0"/>
    <x v="2"/>
    <n v="3"/>
    <n v="2"/>
    <n v="2"/>
    <n v="2"/>
    <n v="0"/>
  </r>
  <r>
    <x v="1"/>
    <x v="0"/>
    <x v="2"/>
    <s v="Current Employees"/>
    <x v="1"/>
    <x v="0"/>
    <s v="STAFF-2010"/>
    <n v="2010"/>
    <x v="0"/>
    <s v="Laboratory Technician"/>
    <x v="0"/>
    <s v="No"/>
    <s v="Y"/>
    <n v="3"/>
    <n v="-2"/>
    <n v="0"/>
    <n v="32"/>
    <n v="0"/>
    <m/>
    <n v="0"/>
    <n v="1"/>
    <n v="267"/>
    <n v="29"/>
    <s v="Master's Degree"/>
    <n v="1"/>
    <n v="3"/>
    <n v="49"/>
    <n v="2"/>
    <n v="1"/>
    <n v="2"/>
    <n v="2837"/>
    <n v="15919"/>
    <n v="1"/>
    <n v="13"/>
    <n v="3"/>
    <n v="3"/>
    <n v="80"/>
    <n v="0"/>
    <x v="3"/>
    <n v="3"/>
    <n v="6"/>
    <n v="2"/>
    <n v="4"/>
    <n v="1"/>
  </r>
  <r>
    <x v="1"/>
    <x v="0"/>
    <x v="4"/>
    <s v="Current Employees"/>
    <x v="1"/>
    <x v="2"/>
    <s v="STAFF-1735"/>
    <n v="1735"/>
    <x v="0"/>
    <s v="Laboratory Technician"/>
    <x v="0"/>
    <s v="No"/>
    <s v="Y"/>
    <n v="3"/>
    <n v="-2"/>
    <n v="0"/>
    <n v="23"/>
    <n v="0"/>
    <m/>
    <n v="0"/>
    <n v="1"/>
    <n v="160"/>
    <n v="4"/>
    <s v="High School"/>
    <n v="1"/>
    <n v="3"/>
    <n v="51"/>
    <n v="3"/>
    <n v="1"/>
    <n v="2"/>
    <n v="3295"/>
    <n v="12862"/>
    <n v="1"/>
    <n v="13"/>
    <n v="3"/>
    <n v="3"/>
    <n v="80"/>
    <n v="0"/>
    <x v="8"/>
    <n v="1"/>
    <n v="3"/>
    <n v="2"/>
    <n v="1"/>
    <n v="2"/>
  </r>
  <r>
    <x v="1"/>
    <x v="0"/>
    <x v="2"/>
    <s v="Current Employees"/>
    <x v="1"/>
    <x v="2"/>
    <s v="STAFF-1751"/>
    <n v="1751"/>
    <x v="0"/>
    <s v="Research Scientist"/>
    <x v="0"/>
    <s v="No"/>
    <s v="Y"/>
    <n v="5"/>
    <n v="-2"/>
    <n v="0"/>
    <n v="27"/>
    <n v="0"/>
    <m/>
    <n v="0"/>
    <n v="1"/>
    <n v="1054"/>
    <n v="8"/>
    <s v="Bachelor's Degree"/>
    <n v="1"/>
    <n v="3"/>
    <n v="67"/>
    <n v="3"/>
    <n v="1"/>
    <n v="4"/>
    <n v="3445"/>
    <n v="6152"/>
    <n v="1"/>
    <n v="11"/>
    <n v="3"/>
    <n v="3"/>
    <n v="80"/>
    <n v="0"/>
    <x v="3"/>
    <n v="2"/>
    <n v="6"/>
    <n v="2"/>
    <n v="1"/>
    <n v="4"/>
  </r>
  <r>
    <x v="1"/>
    <x v="0"/>
    <x v="2"/>
    <s v="Current Employees"/>
    <x v="1"/>
    <x v="2"/>
    <s v="STAFF-2054"/>
    <n v="2054"/>
    <x v="0"/>
    <s v="Research Scientist"/>
    <x v="0"/>
    <s v="No"/>
    <s v="Y"/>
    <n v="3"/>
    <n v="-2"/>
    <n v="0"/>
    <n v="29"/>
    <n v="0"/>
    <m/>
    <n v="0"/>
    <n v="1"/>
    <n v="468"/>
    <n v="28"/>
    <s v="Master's Degree"/>
    <n v="1"/>
    <n v="4"/>
    <n v="73"/>
    <n v="2"/>
    <n v="1"/>
    <n v="3"/>
    <n v="3785"/>
    <n v="8489"/>
    <n v="1"/>
    <n v="14"/>
    <n v="3"/>
    <n v="2"/>
    <n v="80"/>
    <n v="0"/>
    <x v="7"/>
    <n v="1"/>
    <n v="5"/>
    <n v="4"/>
    <n v="0"/>
    <n v="4"/>
  </r>
  <r>
    <x v="1"/>
    <x v="0"/>
    <x v="0"/>
    <s v="Current Employees"/>
    <x v="1"/>
    <x v="0"/>
    <s v="STAFF-1529"/>
    <n v="1529"/>
    <x v="0"/>
    <s v="Healthcare Representative"/>
    <x v="0"/>
    <s v="No"/>
    <s v="Y"/>
    <n v="3"/>
    <n v="-2"/>
    <n v="0"/>
    <n v="35"/>
    <n v="0"/>
    <m/>
    <n v="0"/>
    <n v="1"/>
    <n v="1029"/>
    <n v="16"/>
    <s v="Bachelor's Degree"/>
    <n v="1"/>
    <n v="4"/>
    <n v="91"/>
    <n v="2"/>
    <n v="3"/>
    <n v="2"/>
    <n v="8606"/>
    <n v="21195"/>
    <n v="1"/>
    <n v="19"/>
    <n v="3"/>
    <n v="4"/>
    <n v="80"/>
    <n v="0"/>
    <x v="27"/>
    <n v="1"/>
    <n v="11"/>
    <n v="8"/>
    <n v="3"/>
    <n v="3"/>
  </r>
  <r>
    <x v="1"/>
    <x v="0"/>
    <x v="1"/>
    <s v="Current Employees"/>
    <x v="1"/>
    <x v="4"/>
    <s v="STAFF-1719"/>
    <n v="1719"/>
    <x v="0"/>
    <s v="Research Director"/>
    <x v="0"/>
    <s v="No"/>
    <s v="Y"/>
    <n v="2"/>
    <n v="-2"/>
    <n v="0"/>
    <n v="45"/>
    <n v="0"/>
    <m/>
    <n v="0"/>
    <n v="1"/>
    <n v="1005"/>
    <n v="28"/>
    <s v="Associates Degree"/>
    <n v="1"/>
    <n v="4"/>
    <n v="48"/>
    <n v="2"/>
    <n v="4"/>
    <n v="4"/>
    <n v="16704"/>
    <n v="17119"/>
    <n v="1"/>
    <n v="11"/>
    <n v="3"/>
    <n v="3"/>
    <n v="80"/>
    <n v="0"/>
    <x v="24"/>
    <n v="3"/>
    <n v="21"/>
    <n v="6"/>
    <n v="8"/>
    <n v="6"/>
  </r>
  <r>
    <x v="1"/>
    <x v="0"/>
    <x v="1"/>
    <s v="Current Employees"/>
    <x v="1"/>
    <x v="2"/>
    <s v="STAFF-1422"/>
    <n v="1422"/>
    <x v="0"/>
    <s v="Research Director"/>
    <x v="0"/>
    <s v="No"/>
    <s v="Y"/>
    <n v="3"/>
    <n v="-2"/>
    <n v="0"/>
    <n v="54"/>
    <n v="0"/>
    <m/>
    <n v="0"/>
    <n v="1"/>
    <n v="971"/>
    <n v="1"/>
    <s v="Bachelor's Degree"/>
    <n v="1"/>
    <n v="4"/>
    <n v="54"/>
    <n v="3"/>
    <n v="4"/>
    <n v="4"/>
    <n v="17328"/>
    <n v="5652"/>
    <n v="6"/>
    <n v="19"/>
    <n v="3"/>
    <n v="4"/>
    <n v="80"/>
    <n v="0"/>
    <x v="22"/>
    <n v="2"/>
    <n v="20"/>
    <n v="7"/>
    <n v="12"/>
    <n v="7"/>
  </r>
  <r>
    <x v="1"/>
    <x v="0"/>
    <x v="1"/>
    <s v="Current Employees"/>
    <x v="0"/>
    <x v="4"/>
    <s v="STAFF-1863"/>
    <n v="1863"/>
    <x v="0"/>
    <s v="Sales Executive"/>
    <x v="2"/>
    <s v="No"/>
    <s v="Y"/>
    <n v="5"/>
    <n v="-2"/>
    <n v="0"/>
    <n v="46"/>
    <n v="0"/>
    <m/>
    <n v="0"/>
    <n v="1"/>
    <n v="1319"/>
    <n v="3"/>
    <s v="Bachelor's Degree"/>
    <n v="1"/>
    <n v="4"/>
    <n v="45"/>
    <n v="4"/>
    <n v="4"/>
    <n v="4"/>
    <n v="13225"/>
    <n v="7739"/>
    <n v="2"/>
    <n v="12"/>
    <n v="3"/>
    <n v="4"/>
    <n v="80"/>
    <n v="1"/>
    <x v="25"/>
    <n v="3"/>
    <n v="19"/>
    <n v="17"/>
    <n v="2"/>
    <n v="8"/>
  </r>
  <r>
    <x v="1"/>
    <x v="0"/>
    <x v="1"/>
    <s v="Current Employees"/>
    <x v="0"/>
    <x v="0"/>
    <s v="STAFF-1557"/>
    <n v="1557"/>
    <x v="0"/>
    <s v="Sales Executive"/>
    <x v="2"/>
    <s v="No"/>
    <s v="Y"/>
    <n v="2"/>
    <n v="-2"/>
    <n v="0"/>
    <n v="48"/>
    <n v="0"/>
    <m/>
    <n v="0"/>
    <n v="1"/>
    <n v="492"/>
    <n v="16"/>
    <s v="Master's Degree"/>
    <n v="1"/>
    <n v="3"/>
    <n v="96"/>
    <n v="3"/>
    <n v="2"/>
    <n v="3"/>
    <n v="6439"/>
    <n v="13693"/>
    <n v="8"/>
    <n v="14"/>
    <n v="3"/>
    <n v="3"/>
    <n v="80"/>
    <n v="1"/>
    <x v="33"/>
    <n v="3"/>
    <n v="8"/>
    <n v="7"/>
    <n v="7"/>
    <n v="7"/>
  </r>
  <r>
    <x v="1"/>
    <x v="0"/>
    <x v="2"/>
    <s v="Current Employees"/>
    <x v="0"/>
    <x v="3"/>
    <s v="STAFF-1428"/>
    <n v="1428"/>
    <x v="0"/>
    <s v="Sales Executive"/>
    <x v="2"/>
    <s v="No"/>
    <s v="Y"/>
    <n v="3"/>
    <n v="-2"/>
    <n v="0"/>
    <n v="30"/>
    <n v="0"/>
    <m/>
    <n v="0"/>
    <n v="1"/>
    <n v="855"/>
    <n v="7"/>
    <s v="Master's Degree"/>
    <n v="1"/>
    <n v="4"/>
    <n v="73"/>
    <n v="3"/>
    <n v="2"/>
    <n v="2"/>
    <n v="4779"/>
    <n v="12761"/>
    <n v="7"/>
    <n v="14"/>
    <n v="3"/>
    <n v="2"/>
    <n v="80"/>
    <n v="2"/>
    <x v="0"/>
    <n v="3"/>
    <n v="3"/>
    <n v="2"/>
    <n v="0"/>
    <n v="2"/>
  </r>
  <r>
    <x v="1"/>
    <x v="0"/>
    <x v="1"/>
    <s v="Current Employees"/>
    <x v="0"/>
    <x v="0"/>
    <s v="STAFF-1676"/>
    <n v="1676"/>
    <x v="0"/>
    <s v="Manager"/>
    <x v="2"/>
    <s v="No"/>
    <s v="Y"/>
    <n v="2"/>
    <n v="-2"/>
    <n v="0"/>
    <n v="47"/>
    <n v="0"/>
    <m/>
    <n v="0"/>
    <n v="1"/>
    <n v="1225"/>
    <n v="2"/>
    <s v="Master's Degree"/>
    <n v="1"/>
    <n v="2"/>
    <n v="47"/>
    <n v="4"/>
    <n v="4"/>
    <n v="2"/>
    <n v="15972"/>
    <n v="21086"/>
    <n v="6"/>
    <n v="14"/>
    <n v="3"/>
    <n v="3"/>
    <n v="80"/>
    <n v="3"/>
    <x v="22"/>
    <n v="3"/>
    <n v="3"/>
    <n v="2"/>
    <n v="1"/>
    <n v="2"/>
  </r>
  <r>
    <x v="1"/>
    <x v="0"/>
    <x v="0"/>
    <s v="Current Employees"/>
    <x v="0"/>
    <x v="0"/>
    <s v="STAFF-2041"/>
    <n v="2041"/>
    <x v="0"/>
    <s v="Sales Executive"/>
    <x v="1"/>
    <s v="No"/>
    <s v="Y"/>
    <n v="1"/>
    <n v="-2"/>
    <n v="0"/>
    <n v="38"/>
    <n v="0"/>
    <m/>
    <n v="0"/>
    <n v="1"/>
    <n v="345"/>
    <n v="10"/>
    <s v="Associates Degree"/>
    <n v="1"/>
    <n v="1"/>
    <n v="100"/>
    <n v="3"/>
    <n v="2"/>
    <n v="4"/>
    <n v="5343"/>
    <n v="5982"/>
    <n v="1"/>
    <n v="11"/>
    <n v="3"/>
    <n v="3"/>
    <n v="80"/>
    <n v="1"/>
    <x v="1"/>
    <n v="3"/>
    <n v="10"/>
    <n v="7"/>
    <n v="1"/>
    <n v="9"/>
  </r>
  <r>
    <x v="1"/>
    <x v="0"/>
    <x v="0"/>
    <s v="Current Employees"/>
    <x v="0"/>
    <x v="3"/>
    <s v="STAFF-2045"/>
    <n v="2045"/>
    <x v="0"/>
    <s v="Sales Executive"/>
    <x v="1"/>
    <s v="No"/>
    <s v="Y"/>
    <n v="2"/>
    <n v="-2"/>
    <n v="0"/>
    <n v="36"/>
    <n v="0"/>
    <m/>
    <n v="0"/>
    <n v="1"/>
    <n v="1120"/>
    <n v="11"/>
    <s v="Master's Degree"/>
    <n v="1"/>
    <n v="2"/>
    <n v="100"/>
    <n v="2"/>
    <n v="2"/>
    <n v="2"/>
    <n v="6652"/>
    <n v="14369"/>
    <n v="4"/>
    <n v="13"/>
    <n v="3"/>
    <n v="1"/>
    <n v="80"/>
    <n v="1"/>
    <x v="0"/>
    <n v="2"/>
    <n v="6"/>
    <n v="3"/>
    <n v="0"/>
    <n v="0"/>
  </r>
  <r>
    <x v="1"/>
    <x v="0"/>
    <x v="0"/>
    <s v="Current Employees"/>
    <x v="0"/>
    <x v="3"/>
    <s v="STAFF-2056"/>
    <n v="2056"/>
    <x v="0"/>
    <s v="Sales Executive"/>
    <x v="1"/>
    <s v="No"/>
    <s v="Y"/>
    <n v="2"/>
    <n v="-2"/>
    <n v="0"/>
    <n v="39"/>
    <n v="0"/>
    <m/>
    <n v="0"/>
    <n v="1"/>
    <n v="722"/>
    <n v="24"/>
    <s v="High School"/>
    <n v="1"/>
    <n v="2"/>
    <n v="60"/>
    <n v="2"/>
    <n v="4"/>
    <n v="2"/>
    <n v="12031"/>
    <n v="8828"/>
    <n v="0"/>
    <n v="11"/>
    <n v="3"/>
    <n v="1"/>
    <n v="80"/>
    <n v="1"/>
    <x v="24"/>
    <n v="2"/>
    <n v="20"/>
    <n v="9"/>
    <n v="9"/>
    <n v="6"/>
  </r>
  <r>
    <x v="1"/>
    <x v="0"/>
    <x v="0"/>
    <s v="Current Employees"/>
    <x v="0"/>
    <x v="3"/>
    <s v="STAFF-1986"/>
    <n v="1986"/>
    <x v="0"/>
    <s v="Sales Executive"/>
    <x v="1"/>
    <s v="No"/>
    <s v="Y"/>
    <n v="4"/>
    <n v="-2"/>
    <n v="0"/>
    <n v="40"/>
    <n v="0"/>
    <m/>
    <n v="0"/>
    <n v="1"/>
    <n v="444"/>
    <n v="2"/>
    <s v="Associates Degree"/>
    <n v="1"/>
    <n v="2"/>
    <n v="92"/>
    <n v="3"/>
    <n v="2"/>
    <n v="2"/>
    <n v="5677"/>
    <n v="4258"/>
    <n v="3"/>
    <n v="14"/>
    <n v="3"/>
    <n v="3"/>
    <n v="80"/>
    <n v="1"/>
    <x v="20"/>
    <n v="3"/>
    <n v="11"/>
    <n v="8"/>
    <n v="5"/>
    <n v="10"/>
  </r>
  <r>
    <x v="1"/>
    <x v="0"/>
    <x v="2"/>
    <s v="Current Employees"/>
    <x v="0"/>
    <x v="2"/>
    <s v="STAFF-1875"/>
    <n v="1875"/>
    <x v="0"/>
    <s v="Sales Representative"/>
    <x v="1"/>
    <s v="No"/>
    <s v="Y"/>
    <n v="3"/>
    <n v="-2"/>
    <n v="0"/>
    <n v="28"/>
    <n v="0"/>
    <m/>
    <n v="0"/>
    <n v="1"/>
    <n v="1172"/>
    <n v="3"/>
    <s v="Bachelor's Degree"/>
    <n v="1"/>
    <n v="2"/>
    <n v="78"/>
    <n v="3"/>
    <n v="1"/>
    <n v="2"/>
    <n v="2856"/>
    <n v="3692"/>
    <n v="1"/>
    <n v="19"/>
    <n v="3"/>
    <n v="4"/>
    <n v="80"/>
    <n v="1"/>
    <x v="5"/>
    <n v="3"/>
    <n v="1"/>
    <n v="0"/>
    <n v="0"/>
    <n v="0"/>
  </r>
  <r>
    <x v="1"/>
    <x v="0"/>
    <x v="1"/>
    <s v="Current Employees"/>
    <x v="0"/>
    <x v="0"/>
    <s v="STAFF-1527"/>
    <n v="1527"/>
    <x v="0"/>
    <s v="Manager"/>
    <x v="1"/>
    <s v="No"/>
    <s v="Y"/>
    <n v="2"/>
    <n v="-2"/>
    <n v="0"/>
    <n v="46"/>
    <n v="0"/>
    <m/>
    <n v="0"/>
    <n v="1"/>
    <n v="228"/>
    <n v="3"/>
    <s v="Bachelor's Degree"/>
    <n v="1"/>
    <n v="3"/>
    <n v="51"/>
    <n v="3"/>
    <n v="4"/>
    <n v="2"/>
    <n v="16606"/>
    <n v="11380"/>
    <n v="8"/>
    <n v="12"/>
    <n v="3"/>
    <n v="4"/>
    <n v="80"/>
    <n v="1"/>
    <x v="18"/>
    <n v="4"/>
    <n v="13"/>
    <n v="12"/>
    <n v="5"/>
    <n v="1"/>
  </r>
  <r>
    <x v="1"/>
    <x v="0"/>
    <x v="3"/>
    <s v="Current Employees"/>
    <x v="0"/>
    <x v="3"/>
    <s v="STAFF-1935"/>
    <n v="1935"/>
    <x v="0"/>
    <s v="Sales Executive"/>
    <x v="1"/>
    <s v="No"/>
    <s v="Y"/>
    <n v="3"/>
    <n v="-2"/>
    <n v="0"/>
    <n v="56"/>
    <n v="0"/>
    <m/>
    <n v="0"/>
    <n v="1"/>
    <n v="1443"/>
    <n v="11"/>
    <s v="Doctoral Degree"/>
    <n v="1"/>
    <n v="4"/>
    <n v="89"/>
    <n v="2"/>
    <n v="2"/>
    <n v="2"/>
    <n v="5380"/>
    <n v="20328"/>
    <n v="4"/>
    <n v="16"/>
    <n v="3"/>
    <n v="3"/>
    <n v="80"/>
    <n v="1"/>
    <x v="3"/>
    <n v="3"/>
    <n v="0"/>
    <n v="0"/>
    <n v="0"/>
    <n v="0"/>
  </r>
  <r>
    <x v="1"/>
    <x v="0"/>
    <x v="0"/>
    <s v="Current Employees"/>
    <x v="0"/>
    <x v="0"/>
    <s v="STAFF-1598"/>
    <n v="1598"/>
    <x v="0"/>
    <s v="Sales Executive"/>
    <x v="1"/>
    <s v="No"/>
    <s v="Y"/>
    <n v="2"/>
    <n v="-2"/>
    <n v="0"/>
    <n v="40"/>
    <n v="0"/>
    <m/>
    <n v="0"/>
    <n v="1"/>
    <n v="118"/>
    <n v="14"/>
    <s v="Associates Degree"/>
    <n v="1"/>
    <n v="4"/>
    <n v="84"/>
    <n v="3"/>
    <n v="2"/>
    <n v="3"/>
    <n v="4639"/>
    <n v="11262"/>
    <n v="1"/>
    <n v="15"/>
    <n v="3"/>
    <n v="3"/>
    <n v="80"/>
    <n v="1"/>
    <x v="7"/>
    <n v="3"/>
    <n v="5"/>
    <n v="4"/>
    <n v="1"/>
    <n v="2"/>
  </r>
  <r>
    <x v="1"/>
    <x v="0"/>
    <x v="2"/>
    <s v="Current Employees"/>
    <x v="0"/>
    <x v="3"/>
    <s v="STAFF-1784"/>
    <n v="1784"/>
    <x v="0"/>
    <s v="Sales Executive"/>
    <x v="1"/>
    <s v="No"/>
    <s v="Y"/>
    <n v="3"/>
    <n v="-2"/>
    <n v="0"/>
    <n v="31"/>
    <n v="0"/>
    <m/>
    <n v="0"/>
    <n v="1"/>
    <n v="196"/>
    <n v="29"/>
    <s v="Master's Degree"/>
    <n v="1"/>
    <n v="1"/>
    <n v="91"/>
    <n v="2"/>
    <n v="2"/>
    <n v="2"/>
    <n v="5468"/>
    <n v="13402"/>
    <n v="1"/>
    <n v="14"/>
    <n v="3"/>
    <n v="1"/>
    <n v="80"/>
    <n v="2"/>
    <x v="10"/>
    <n v="3"/>
    <n v="12"/>
    <n v="7"/>
    <n v="5"/>
    <n v="7"/>
  </r>
  <r>
    <x v="1"/>
    <x v="0"/>
    <x v="0"/>
    <s v="Current Employees"/>
    <x v="0"/>
    <x v="2"/>
    <s v="STAFF-2024"/>
    <n v="2024"/>
    <x v="0"/>
    <s v="Sales Executive"/>
    <x v="1"/>
    <s v="No"/>
    <s v="Y"/>
    <n v="2"/>
    <n v="-2"/>
    <n v="0"/>
    <n v="36"/>
    <n v="0"/>
    <m/>
    <n v="0"/>
    <n v="1"/>
    <n v="557"/>
    <n v="3"/>
    <s v="Bachelor's Degree"/>
    <n v="1"/>
    <n v="1"/>
    <n v="94"/>
    <n v="2"/>
    <n v="3"/>
    <n v="4"/>
    <n v="7644"/>
    <n v="12695"/>
    <n v="0"/>
    <n v="19"/>
    <n v="3"/>
    <n v="3"/>
    <n v="80"/>
    <n v="2"/>
    <x v="1"/>
    <n v="3"/>
    <n v="9"/>
    <n v="7"/>
    <n v="3"/>
    <n v="4"/>
  </r>
  <r>
    <x v="1"/>
    <x v="0"/>
    <x v="2"/>
    <s v="Current Employees"/>
    <x v="0"/>
    <x v="0"/>
    <s v="STAFF-1673"/>
    <n v="1673"/>
    <x v="0"/>
    <s v="Sales Executive"/>
    <x v="1"/>
    <s v="No"/>
    <s v="Y"/>
    <n v="2"/>
    <n v="-2"/>
    <n v="0"/>
    <n v="31"/>
    <n v="0"/>
    <m/>
    <n v="0"/>
    <n v="1"/>
    <n v="1112"/>
    <n v="5"/>
    <s v="Master's Degree"/>
    <n v="1"/>
    <n v="1"/>
    <n v="67"/>
    <n v="3"/>
    <n v="2"/>
    <n v="4"/>
    <n v="5476"/>
    <n v="22589"/>
    <n v="1"/>
    <n v="11"/>
    <n v="3"/>
    <n v="1"/>
    <n v="80"/>
    <n v="2"/>
    <x v="1"/>
    <n v="3"/>
    <n v="10"/>
    <n v="0"/>
    <n v="0"/>
    <n v="2"/>
  </r>
  <r>
    <x v="1"/>
    <x v="0"/>
    <x v="0"/>
    <s v="Current Employees"/>
    <x v="0"/>
    <x v="3"/>
    <s v="STAFF-1436"/>
    <n v="1436"/>
    <x v="0"/>
    <s v="Sales Executive"/>
    <x v="1"/>
    <s v="No"/>
    <s v="Y"/>
    <n v="3"/>
    <n v="-2"/>
    <n v="0"/>
    <n v="36"/>
    <n v="0"/>
    <m/>
    <n v="0"/>
    <n v="1"/>
    <n v="329"/>
    <n v="16"/>
    <s v="Master's Degree"/>
    <n v="1"/>
    <n v="3"/>
    <n v="98"/>
    <n v="2"/>
    <n v="2"/>
    <n v="2"/>
    <n v="5647"/>
    <n v="13494"/>
    <n v="4"/>
    <n v="13"/>
    <n v="3"/>
    <n v="1"/>
    <n v="80"/>
    <n v="2"/>
    <x v="27"/>
    <n v="2"/>
    <n v="3"/>
    <n v="2"/>
    <n v="0"/>
    <n v="2"/>
  </r>
  <r>
    <x v="1"/>
    <x v="0"/>
    <x v="2"/>
    <s v="Current Employees"/>
    <x v="0"/>
    <x v="3"/>
    <s v="STAFF-2016"/>
    <n v="2016"/>
    <x v="0"/>
    <s v="Sales Executive"/>
    <x v="1"/>
    <s v="No"/>
    <s v="Y"/>
    <n v="3"/>
    <n v="-2"/>
    <n v="0"/>
    <n v="32"/>
    <n v="0"/>
    <m/>
    <n v="0"/>
    <n v="1"/>
    <n v="801"/>
    <n v="1"/>
    <s v="Master's Degree"/>
    <n v="1"/>
    <n v="3"/>
    <n v="48"/>
    <n v="3"/>
    <n v="3"/>
    <n v="2"/>
    <n v="10422"/>
    <n v="24032"/>
    <n v="1"/>
    <n v="19"/>
    <n v="3"/>
    <n v="3"/>
    <n v="80"/>
    <n v="2"/>
    <x v="19"/>
    <n v="3"/>
    <n v="14"/>
    <n v="10"/>
    <n v="5"/>
    <n v="7"/>
  </r>
  <r>
    <x v="1"/>
    <x v="0"/>
    <x v="2"/>
    <s v="Current Employees"/>
    <x v="0"/>
    <x v="2"/>
    <s v="STAFF-1898"/>
    <n v="1898"/>
    <x v="0"/>
    <s v="Sales Executive"/>
    <x v="0"/>
    <s v="No"/>
    <s v="Y"/>
    <n v="5"/>
    <n v="-2"/>
    <n v="0"/>
    <n v="27"/>
    <n v="0"/>
    <m/>
    <n v="0"/>
    <n v="1"/>
    <n v="511"/>
    <n v="2"/>
    <s v="Associates Degree"/>
    <n v="1"/>
    <n v="1"/>
    <n v="89"/>
    <n v="4"/>
    <n v="2"/>
    <n v="3"/>
    <n v="6500"/>
    <n v="26997"/>
    <n v="0"/>
    <n v="14"/>
    <n v="3"/>
    <n v="2"/>
    <n v="80"/>
    <n v="0"/>
    <x v="15"/>
    <n v="2"/>
    <n v="8"/>
    <n v="7"/>
    <n v="0"/>
    <n v="7"/>
  </r>
  <r>
    <x v="1"/>
    <x v="0"/>
    <x v="0"/>
    <s v="Current Employees"/>
    <x v="0"/>
    <x v="0"/>
    <s v="STAFF-1583"/>
    <n v="1583"/>
    <x v="0"/>
    <s v="Sales Executive"/>
    <x v="0"/>
    <s v="No"/>
    <s v="Y"/>
    <n v="5"/>
    <n v="-2"/>
    <n v="0"/>
    <n v="38"/>
    <n v="0"/>
    <m/>
    <n v="0"/>
    <n v="1"/>
    <n v="437"/>
    <n v="16"/>
    <s v="Bachelor's Degree"/>
    <n v="1"/>
    <n v="2"/>
    <n v="90"/>
    <n v="3"/>
    <n v="2"/>
    <n v="2"/>
    <n v="4198"/>
    <n v="16379"/>
    <n v="2"/>
    <n v="12"/>
    <n v="3"/>
    <n v="2"/>
    <n v="80"/>
    <n v="0"/>
    <x v="0"/>
    <n v="4"/>
    <n v="3"/>
    <n v="2"/>
    <n v="1"/>
    <n v="2"/>
  </r>
  <r>
    <x v="1"/>
    <x v="0"/>
    <x v="0"/>
    <s v="Current Employees"/>
    <x v="0"/>
    <x v="0"/>
    <s v="STAFF-1585"/>
    <n v="1585"/>
    <x v="0"/>
    <s v="Sales Executive"/>
    <x v="0"/>
    <s v="No"/>
    <s v="Y"/>
    <n v="5"/>
    <n v="-2"/>
    <n v="0"/>
    <n v="36"/>
    <n v="0"/>
    <m/>
    <n v="0"/>
    <n v="1"/>
    <n v="884"/>
    <n v="1"/>
    <s v="Master's Degree"/>
    <n v="1"/>
    <n v="2"/>
    <n v="73"/>
    <n v="3"/>
    <n v="2"/>
    <n v="3"/>
    <n v="6815"/>
    <n v="21447"/>
    <n v="6"/>
    <n v="13"/>
    <n v="3"/>
    <n v="1"/>
    <n v="80"/>
    <n v="0"/>
    <x v="20"/>
    <n v="3"/>
    <n v="1"/>
    <n v="0"/>
    <n v="0"/>
    <n v="0"/>
  </r>
  <r>
    <x v="1"/>
    <x v="0"/>
    <x v="4"/>
    <s v="Current Employees"/>
    <x v="0"/>
    <x v="2"/>
    <s v="STAFF-1657"/>
    <n v="1657"/>
    <x v="0"/>
    <s v="Sales Representative"/>
    <x v="0"/>
    <s v="No"/>
    <s v="Y"/>
    <n v="3"/>
    <n v="-2"/>
    <n v="0"/>
    <n v="20"/>
    <n v="0"/>
    <m/>
    <n v="0"/>
    <n v="1"/>
    <n v="1141"/>
    <n v="2"/>
    <s v="Bachelor's Degree"/>
    <n v="1"/>
    <n v="3"/>
    <n v="31"/>
    <n v="3"/>
    <n v="1"/>
    <n v="3"/>
    <n v="2783"/>
    <n v="13251"/>
    <n v="1"/>
    <n v="19"/>
    <n v="3"/>
    <n v="1"/>
    <n v="80"/>
    <n v="0"/>
    <x v="17"/>
    <n v="3"/>
    <n v="2"/>
    <n v="2"/>
    <n v="2"/>
    <n v="2"/>
  </r>
  <r>
    <x v="1"/>
    <x v="0"/>
    <x v="0"/>
    <s v="Current Employees"/>
    <x v="0"/>
    <x v="0"/>
    <s v="STAFF-1710"/>
    <n v="1710"/>
    <x v="0"/>
    <s v="Sales Representative"/>
    <x v="0"/>
    <s v="No"/>
    <s v="Y"/>
    <n v="2"/>
    <n v="-2"/>
    <n v="0"/>
    <n v="36"/>
    <n v="0"/>
    <m/>
    <n v="0"/>
    <n v="1"/>
    <n v="530"/>
    <n v="2"/>
    <s v="Master's Degree"/>
    <n v="1"/>
    <n v="3"/>
    <n v="51"/>
    <n v="3"/>
    <n v="2"/>
    <n v="4"/>
    <n v="4502"/>
    <n v="7439"/>
    <n v="3"/>
    <n v="15"/>
    <n v="3"/>
    <n v="3"/>
    <n v="80"/>
    <n v="0"/>
    <x v="6"/>
    <n v="2"/>
    <n v="13"/>
    <n v="7"/>
    <n v="6"/>
    <n v="7"/>
  </r>
  <r>
    <x v="1"/>
    <x v="0"/>
    <x v="2"/>
    <s v="Current Employees"/>
    <x v="0"/>
    <x v="0"/>
    <s v="STAFF-1779"/>
    <n v="1779"/>
    <x v="0"/>
    <s v="Sales Executive"/>
    <x v="0"/>
    <s v="No"/>
    <s v="Y"/>
    <n v="3"/>
    <n v="-2"/>
    <n v="0"/>
    <n v="34"/>
    <n v="0"/>
    <m/>
    <n v="0"/>
    <n v="1"/>
    <n v="511"/>
    <n v="3"/>
    <s v="Associates Degree"/>
    <n v="1"/>
    <n v="4"/>
    <n v="32"/>
    <n v="1"/>
    <n v="2"/>
    <n v="4"/>
    <n v="6029"/>
    <n v="25353"/>
    <n v="5"/>
    <n v="12"/>
    <n v="3"/>
    <n v="1"/>
    <n v="80"/>
    <n v="0"/>
    <x v="3"/>
    <n v="3"/>
    <n v="2"/>
    <n v="2"/>
    <n v="2"/>
    <n v="2"/>
  </r>
  <r>
    <x v="1"/>
    <x v="0"/>
    <x v="2"/>
    <s v="Current Employees"/>
    <x v="0"/>
    <x v="1"/>
    <s v="STAFF-2060"/>
    <n v="2060"/>
    <x v="0"/>
    <s v="Sales Representative"/>
    <x v="0"/>
    <s v="No"/>
    <s v="Y"/>
    <n v="2"/>
    <n v="-2"/>
    <n v="0"/>
    <n v="26"/>
    <n v="0"/>
    <m/>
    <n v="0"/>
    <n v="1"/>
    <n v="1167"/>
    <n v="5"/>
    <s v="Bachelor's Degree"/>
    <n v="1"/>
    <n v="4"/>
    <n v="30"/>
    <n v="2"/>
    <n v="1"/>
    <n v="3"/>
    <n v="2966"/>
    <n v="21378"/>
    <n v="0"/>
    <n v="18"/>
    <n v="3"/>
    <n v="4"/>
    <n v="80"/>
    <n v="0"/>
    <x v="7"/>
    <n v="3"/>
    <n v="4"/>
    <n v="2"/>
    <n v="0"/>
    <n v="0"/>
  </r>
  <r>
    <x v="1"/>
    <x v="0"/>
    <x v="1"/>
    <s v="Current Employees"/>
    <x v="0"/>
    <x v="0"/>
    <s v="STAFF-2046"/>
    <n v="2046"/>
    <x v="0"/>
    <s v="Sales Executive"/>
    <x v="0"/>
    <s v="No"/>
    <s v="Y"/>
    <n v="3"/>
    <n v="-2"/>
    <n v="0"/>
    <n v="45"/>
    <n v="0"/>
    <m/>
    <n v="0"/>
    <n v="1"/>
    <n v="374"/>
    <n v="20"/>
    <s v="Bachelor's Degree"/>
    <n v="1"/>
    <n v="4"/>
    <n v="50"/>
    <n v="3"/>
    <n v="2"/>
    <n v="3"/>
    <n v="4850"/>
    <n v="23333"/>
    <n v="8"/>
    <n v="15"/>
    <n v="3"/>
    <n v="3"/>
    <n v="80"/>
    <n v="0"/>
    <x v="0"/>
    <n v="3"/>
    <n v="5"/>
    <n v="3"/>
    <n v="0"/>
    <n v="1"/>
  </r>
  <r>
    <x v="1"/>
    <x v="0"/>
    <x v="1"/>
    <s v="Current Employees"/>
    <x v="0"/>
    <x v="3"/>
    <s v="STAFF-1757"/>
    <n v="1757"/>
    <x v="0"/>
    <s v="Sales Executive"/>
    <x v="0"/>
    <s v="No"/>
    <s v="Y"/>
    <n v="1"/>
    <n v="-2"/>
    <n v="0"/>
    <n v="49"/>
    <n v="0"/>
    <m/>
    <n v="0"/>
    <n v="1"/>
    <n v="1313"/>
    <n v="11"/>
    <s v="Master's Degree"/>
    <n v="1"/>
    <n v="4"/>
    <n v="80"/>
    <n v="3"/>
    <n v="2"/>
    <n v="2"/>
    <n v="4507"/>
    <n v="8191"/>
    <n v="3"/>
    <n v="12"/>
    <n v="3"/>
    <n v="3"/>
    <n v="80"/>
    <n v="0"/>
    <x v="0"/>
    <n v="4"/>
    <n v="5"/>
    <n v="1"/>
    <n v="0"/>
    <n v="4"/>
  </r>
  <r>
    <x v="1"/>
    <x v="2"/>
    <x v="2"/>
    <s v="Current Employees"/>
    <x v="2"/>
    <x v="0"/>
    <s v="STAFF-1858"/>
    <n v="1858"/>
    <x v="1"/>
    <s v="Human Resources"/>
    <x v="2"/>
    <s v="No"/>
    <s v="Y"/>
    <n v="2"/>
    <n v="-2"/>
    <n v="0"/>
    <n v="28"/>
    <n v="0"/>
    <m/>
    <n v="0"/>
    <n v="1"/>
    <n v="280"/>
    <n v="1"/>
    <s v="Associates Degree"/>
    <n v="1"/>
    <n v="3"/>
    <n v="43"/>
    <n v="3"/>
    <n v="1"/>
    <n v="4"/>
    <n v="2706"/>
    <n v="10494"/>
    <n v="1"/>
    <n v="15"/>
    <n v="3"/>
    <n v="2"/>
    <n v="80"/>
    <n v="1"/>
    <x v="8"/>
    <n v="3"/>
    <n v="3"/>
    <n v="2"/>
    <n v="2"/>
    <n v="2"/>
  </r>
  <r>
    <x v="1"/>
    <x v="2"/>
    <x v="0"/>
    <s v="Current Employees"/>
    <x v="2"/>
    <x v="5"/>
    <s v="STAFF-1805"/>
    <n v="1805"/>
    <x v="1"/>
    <s v="Human Resources"/>
    <x v="2"/>
    <s v="No"/>
    <s v="Y"/>
    <n v="3"/>
    <n v="-2"/>
    <n v="0"/>
    <n v="38"/>
    <n v="0"/>
    <m/>
    <n v="0"/>
    <n v="1"/>
    <n v="1336"/>
    <n v="2"/>
    <s v="Bachelor's Degree"/>
    <n v="1"/>
    <n v="1"/>
    <n v="100"/>
    <n v="3"/>
    <n v="1"/>
    <n v="2"/>
    <n v="2592"/>
    <n v="7129"/>
    <n v="5"/>
    <n v="13"/>
    <n v="3"/>
    <n v="4"/>
    <n v="80"/>
    <n v="3"/>
    <x v="10"/>
    <n v="3"/>
    <n v="11"/>
    <n v="10"/>
    <n v="3"/>
    <n v="8"/>
  </r>
  <r>
    <x v="1"/>
    <x v="2"/>
    <x v="0"/>
    <s v="Current Employees"/>
    <x v="2"/>
    <x v="5"/>
    <s v="STAFF-1722"/>
    <n v="1722"/>
    <x v="1"/>
    <s v="Human Resources"/>
    <x v="1"/>
    <s v="No"/>
    <s v="Y"/>
    <n v="4"/>
    <n v="-2"/>
    <n v="0"/>
    <n v="41"/>
    <n v="0"/>
    <m/>
    <n v="0"/>
    <n v="1"/>
    <n v="552"/>
    <n v="4"/>
    <s v="Bachelor's Degree"/>
    <n v="1"/>
    <n v="3"/>
    <n v="60"/>
    <n v="1"/>
    <n v="2"/>
    <n v="2"/>
    <n v="6430"/>
    <n v="20794"/>
    <n v="6"/>
    <n v="19"/>
    <n v="3"/>
    <n v="2"/>
    <n v="80"/>
    <n v="1"/>
    <x v="1"/>
    <n v="3"/>
    <n v="3"/>
    <n v="2"/>
    <n v="1"/>
    <n v="2"/>
  </r>
  <r>
    <x v="1"/>
    <x v="2"/>
    <x v="0"/>
    <s v="Current Employees"/>
    <x v="1"/>
    <x v="2"/>
    <s v="STAFF-1804"/>
    <n v="1804"/>
    <x v="1"/>
    <s v="Manufacturing Director"/>
    <x v="2"/>
    <s v="No"/>
    <s v="Y"/>
    <n v="6"/>
    <n v="-2"/>
    <n v="0"/>
    <n v="35"/>
    <n v="0"/>
    <m/>
    <n v="0"/>
    <n v="1"/>
    <n v="1180"/>
    <n v="2"/>
    <s v="Associates Degree"/>
    <n v="1"/>
    <n v="2"/>
    <n v="90"/>
    <n v="3"/>
    <n v="2"/>
    <n v="4"/>
    <n v="5762"/>
    <n v="24442"/>
    <n v="2"/>
    <n v="14"/>
    <n v="3"/>
    <n v="3"/>
    <n v="80"/>
    <n v="1"/>
    <x v="20"/>
    <n v="3"/>
    <n v="7"/>
    <n v="7"/>
    <n v="1"/>
    <n v="7"/>
  </r>
  <r>
    <x v="1"/>
    <x v="2"/>
    <x v="0"/>
    <s v="Current Employees"/>
    <x v="1"/>
    <x v="2"/>
    <s v="STAFF-1468"/>
    <n v="1468"/>
    <x v="1"/>
    <s v="Research Director"/>
    <x v="2"/>
    <s v="No"/>
    <s v="Y"/>
    <n v="5"/>
    <n v="-2"/>
    <n v="0"/>
    <n v="40"/>
    <n v="0"/>
    <m/>
    <n v="0"/>
    <n v="1"/>
    <n v="218"/>
    <n v="8"/>
    <s v="High School"/>
    <n v="1"/>
    <n v="4"/>
    <n v="55"/>
    <n v="2"/>
    <n v="3"/>
    <n v="2"/>
    <n v="13757"/>
    <n v="25178"/>
    <n v="2"/>
    <n v="11"/>
    <n v="3"/>
    <n v="3"/>
    <n v="80"/>
    <n v="1"/>
    <x v="28"/>
    <n v="3"/>
    <n v="9"/>
    <n v="8"/>
    <n v="4"/>
    <n v="8"/>
  </r>
  <r>
    <x v="1"/>
    <x v="2"/>
    <x v="2"/>
    <s v="Current Employees"/>
    <x v="1"/>
    <x v="4"/>
    <s v="STAFF-1482"/>
    <n v="1482"/>
    <x v="1"/>
    <s v="Research Scientist"/>
    <x v="2"/>
    <s v="No"/>
    <s v="Y"/>
    <n v="2"/>
    <n v="-2"/>
    <n v="0"/>
    <n v="30"/>
    <n v="0"/>
    <m/>
    <n v="0"/>
    <n v="1"/>
    <n v="990"/>
    <n v="7"/>
    <s v="Bachelor's Degree"/>
    <n v="1"/>
    <n v="4"/>
    <n v="64"/>
    <n v="3"/>
    <n v="1"/>
    <n v="4"/>
    <n v="1274"/>
    <n v="7152"/>
    <n v="1"/>
    <n v="13"/>
    <n v="3"/>
    <n v="2"/>
    <n v="80"/>
    <n v="2"/>
    <x v="5"/>
    <n v="2"/>
    <n v="1"/>
    <n v="0"/>
    <n v="0"/>
    <n v="0"/>
  </r>
  <r>
    <x v="1"/>
    <x v="2"/>
    <x v="0"/>
    <s v="Current Employees"/>
    <x v="1"/>
    <x v="1"/>
    <s v="STAFF-1449"/>
    <n v="1449"/>
    <x v="1"/>
    <s v="Laboratory Technician"/>
    <x v="2"/>
    <s v="No"/>
    <s v="Y"/>
    <n v="2"/>
    <n v="-2"/>
    <n v="0"/>
    <n v="40"/>
    <n v="0"/>
    <m/>
    <n v="0"/>
    <n v="1"/>
    <n v="663"/>
    <n v="9"/>
    <s v="Master's Degree"/>
    <n v="1"/>
    <n v="3"/>
    <n v="81"/>
    <n v="3"/>
    <n v="2"/>
    <n v="3"/>
    <n v="3975"/>
    <n v="23099"/>
    <n v="3"/>
    <n v="11"/>
    <n v="3"/>
    <n v="3"/>
    <n v="80"/>
    <n v="2"/>
    <x v="27"/>
    <n v="4"/>
    <n v="8"/>
    <n v="7"/>
    <n v="0"/>
    <n v="7"/>
  </r>
  <r>
    <x v="1"/>
    <x v="2"/>
    <x v="2"/>
    <s v="Current Employees"/>
    <x v="1"/>
    <x v="4"/>
    <s v="STAFF-1771"/>
    <n v="1771"/>
    <x v="1"/>
    <s v="Research Scientist"/>
    <x v="2"/>
    <s v="No"/>
    <s v="Y"/>
    <n v="2"/>
    <n v="-2"/>
    <n v="0"/>
    <n v="33"/>
    <n v="0"/>
    <m/>
    <n v="0"/>
    <n v="1"/>
    <n v="775"/>
    <n v="4"/>
    <s v="Bachelor's Degree"/>
    <n v="1"/>
    <n v="4"/>
    <n v="90"/>
    <n v="3"/>
    <n v="2"/>
    <n v="4"/>
    <n v="3055"/>
    <n v="6194"/>
    <n v="5"/>
    <n v="15"/>
    <n v="3"/>
    <n v="4"/>
    <n v="80"/>
    <n v="2"/>
    <x v="27"/>
    <n v="2"/>
    <n v="9"/>
    <n v="8"/>
    <n v="1"/>
    <n v="7"/>
  </r>
  <r>
    <x v="1"/>
    <x v="2"/>
    <x v="2"/>
    <s v="Current Employees"/>
    <x v="1"/>
    <x v="2"/>
    <s v="STAFF-1994"/>
    <n v="1994"/>
    <x v="1"/>
    <s v="Laboratory Technician"/>
    <x v="2"/>
    <s v="No"/>
    <s v="Y"/>
    <n v="2"/>
    <n v="-2"/>
    <n v="0"/>
    <n v="33"/>
    <n v="0"/>
    <m/>
    <n v="0"/>
    <n v="1"/>
    <n v="1313"/>
    <n v="1"/>
    <s v="Associates Degree"/>
    <n v="1"/>
    <n v="2"/>
    <n v="59"/>
    <n v="2"/>
    <n v="1"/>
    <n v="3"/>
    <n v="2008"/>
    <n v="20439"/>
    <n v="1"/>
    <n v="12"/>
    <n v="3"/>
    <n v="3"/>
    <n v="80"/>
    <n v="3"/>
    <x v="5"/>
    <n v="2"/>
    <n v="1"/>
    <n v="1"/>
    <n v="0"/>
    <n v="0"/>
  </r>
  <r>
    <x v="1"/>
    <x v="2"/>
    <x v="1"/>
    <s v="Current Employees"/>
    <x v="1"/>
    <x v="4"/>
    <s v="STAFF-1934"/>
    <n v="1934"/>
    <x v="1"/>
    <s v="Research Scientist"/>
    <x v="1"/>
    <s v="No"/>
    <s v="Y"/>
    <n v="4"/>
    <n v="-2"/>
    <n v="0"/>
    <n v="47"/>
    <n v="0"/>
    <m/>
    <n v="0"/>
    <n v="1"/>
    <n v="1169"/>
    <n v="14"/>
    <s v="Master's Degree"/>
    <n v="1"/>
    <n v="4"/>
    <n v="64"/>
    <n v="3"/>
    <n v="2"/>
    <n v="4"/>
    <n v="5467"/>
    <n v="2125"/>
    <n v="8"/>
    <n v="18"/>
    <n v="3"/>
    <n v="3"/>
    <n v="80"/>
    <n v="1"/>
    <x v="28"/>
    <n v="4"/>
    <n v="8"/>
    <n v="7"/>
    <n v="1"/>
    <n v="7"/>
  </r>
  <r>
    <x v="1"/>
    <x v="2"/>
    <x v="2"/>
    <s v="Current Employees"/>
    <x v="1"/>
    <x v="4"/>
    <s v="STAFF-1574"/>
    <n v="1574"/>
    <x v="1"/>
    <s v="Research Scientist"/>
    <x v="1"/>
    <s v="No"/>
    <s v="Y"/>
    <n v="3"/>
    <n v="-2"/>
    <n v="0"/>
    <n v="32"/>
    <n v="0"/>
    <m/>
    <n v="0"/>
    <n v="1"/>
    <n v="1200"/>
    <n v="1"/>
    <s v="Master's Degree"/>
    <n v="1"/>
    <n v="4"/>
    <n v="62"/>
    <n v="3"/>
    <n v="2"/>
    <n v="4"/>
    <n v="4087"/>
    <n v="25174"/>
    <n v="4"/>
    <n v="14"/>
    <n v="3"/>
    <n v="2"/>
    <n v="80"/>
    <n v="1"/>
    <x v="15"/>
    <n v="2"/>
    <n v="6"/>
    <n v="5"/>
    <n v="1"/>
    <n v="2"/>
  </r>
  <r>
    <x v="1"/>
    <x v="2"/>
    <x v="0"/>
    <s v="Current Employees"/>
    <x v="1"/>
    <x v="0"/>
    <s v="STAFF-1813"/>
    <n v="1813"/>
    <x v="1"/>
    <s v="Research Scientist"/>
    <x v="0"/>
    <s v="No"/>
    <s v="Y"/>
    <n v="2"/>
    <n v="-2"/>
    <n v="0"/>
    <n v="43"/>
    <n v="0"/>
    <m/>
    <n v="0"/>
    <n v="1"/>
    <n v="343"/>
    <n v="9"/>
    <s v="Bachelor's Degree"/>
    <n v="1"/>
    <n v="1"/>
    <n v="52"/>
    <n v="3"/>
    <n v="1"/>
    <n v="3"/>
    <n v="2438"/>
    <n v="24978"/>
    <n v="4"/>
    <n v="13"/>
    <n v="3"/>
    <n v="3"/>
    <n v="80"/>
    <n v="0"/>
    <x v="2"/>
    <n v="2"/>
    <n v="3"/>
    <n v="2"/>
    <n v="1"/>
    <n v="2"/>
  </r>
  <r>
    <x v="1"/>
    <x v="2"/>
    <x v="2"/>
    <s v="Current Employees"/>
    <x v="1"/>
    <x v="2"/>
    <s v="STAFF-2057"/>
    <n v="2057"/>
    <x v="1"/>
    <s v="Manufacturing Director"/>
    <x v="0"/>
    <s v="No"/>
    <s v="Y"/>
    <n v="2"/>
    <n v="-2"/>
    <n v="0"/>
    <n v="31"/>
    <n v="0"/>
    <m/>
    <n v="0"/>
    <n v="1"/>
    <n v="325"/>
    <n v="5"/>
    <s v="Bachelor's Degree"/>
    <n v="1"/>
    <n v="2"/>
    <n v="74"/>
    <n v="3"/>
    <n v="2"/>
    <n v="3"/>
    <n v="9936"/>
    <n v="3787"/>
    <n v="0"/>
    <n v="19"/>
    <n v="3"/>
    <n v="2"/>
    <n v="80"/>
    <n v="0"/>
    <x v="1"/>
    <n v="3"/>
    <n v="9"/>
    <n v="4"/>
    <n v="1"/>
    <n v="7"/>
  </r>
  <r>
    <x v="1"/>
    <x v="2"/>
    <x v="2"/>
    <s v="Current Employees"/>
    <x v="1"/>
    <x v="4"/>
    <s v="STAFF-1764"/>
    <n v="1764"/>
    <x v="1"/>
    <s v="Research Scientist"/>
    <x v="0"/>
    <s v="No"/>
    <s v="Y"/>
    <n v="3"/>
    <n v="-2"/>
    <n v="0"/>
    <n v="32"/>
    <n v="0"/>
    <m/>
    <n v="0"/>
    <n v="1"/>
    <n v="953"/>
    <n v="5"/>
    <s v="Master's Degree"/>
    <n v="1"/>
    <n v="4"/>
    <n v="65"/>
    <n v="3"/>
    <n v="1"/>
    <n v="4"/>
    <n v="2718"/>
    <n v="17674"/>
    <n v="2"/>
    <n v="14"/>
    <n v="3"/>
    <n v="2"/>
    <n v="80"/>
    <n v="0"/>
    <x v="4"/>
    <n v="3"/>
    <n v="7"/>
    <n v="7"/>
    <n v="0"/>
    <n v="7"/>
  </r>
  <r>
    <x v="1"/>
    <x v="2"/>
    <x v="0"/>
    <s v="Current Employees"/>
    <x v="1"/>
    <x v="0"/>
    <s v="STAFF-1471"/>
    <n v="1471"/>
    <x v="1"/>
    <s v="Laboratory Technician"/>
    <x v="0"/>
    <s v="No"/>
    <s v="Y"/>
    <n v="5"/>
    <n v="-2"/>
    <n v="0"/>
    <n v="44"/>
    <n v="0"/>
    <m/>
    <n v="0"/>
    <n v="1"/>
    <n v="981"/>
    <n v="5"/>
    <s v="Bachelor's Degree"/>
    <n v="1"/>
    <n v="3"/>
    <n v="90"/>
    <n v="2"/>
    <n v="1"/>
    <n v="3"/>
    <n v="3162"/>
    <n v="7973"/>
    <n v="3"/>
    <n v="14"/>
    <n v="3"/>
    <n v="4"/>
    <n v="80"/>
    <n v="0"/>
    <x v="2"/>
    <n v="3"/>
    <n v="5"/>
    <n v="2"/>
    <n v="0"/>
    <n v="3"/>
  </r>
  <r>
    <x v="1"/>
    <x v="2"/>
    <x v="2"/>
    <s v="Current Employees"/>
    <x v="1"/>
    <x v="2"/>
    <s v="STAFF-1947"/>
    <n v="1947"/>
    <x v="1"/>
    <s v="Research Scientist"/>
    <x v="0"/>
    <s v="No"/>
    <s v="Y"/>
    <n v="3"/>
    <n v="-2"/>
    <n v="0"/>
    <n v="28"/>
    <n v="0"/>
    <m/>
    <n v="0"/>
    <n v="1"/>
    <n v="1103"/>
    <n v="16"/>
    <s v="Bachelor's Degree"/>
    <n v="1"/>
    <n v="3"/>
    <n v="49"/>
    <n v="3"/>
    <n v="1"/>
    <n v="3"/>
    <n v="2144"/>
    <n v="2122"/>
    <n v="1"/>
    <n v="14"/>
    <n v="3"/>
    <n v="3"/>
    <n v="80"/>
    <n v="0"/>
    <x v="7"/>
    <n v="2"/>
    <n v="5"/>
    <n v="3"/>
    <n v="1"/>
    <n v="4"/>
  </r>
  <r>
    <x v="1"/>
    <x v="2"/>
    <x v="0"/>
    <s v="Current Employees"/>
    <x v="1"/>
    <x v="4"/>
    <s v="STAFF-1440"/>
    <n v="1440"/>
    <x v="1"/>
    <s v="Laboratory Technician"/>
    <x v="0"/>
    <s v="No"/>
    <s v="Y"/>
    <n v="2"/>
    <n v="-2"/>
    <n v="0"/>
    <n v="37"/>
    <n v="0"/>
    <m/>
    <n v="0"/>
    <n v="1"/>
    <n v="1413"/>
    <n v="5"/>
    <s v="Associates Degree"/>
    <n v="1"/>
    <n v="4"/>
    <n v="84"/>
    <n v="4"/>
    <n v="1"/>
    <n v="4"/>
    <n v="3500"/>
    <n v="25470"/>
    <n v="0"/>
    <n v="14"/>
    <n v="3"/>
    <n v="1"/>
    <n v="80"/>
    <n v="0"/>
    <x v="2"/>
    <n v="1"/>
    <n v="6"/>
    <n v="5"/>
    <n v="1"/>
    <n v="3"/>
  </r>
  <r>
    <x v="1"/>
    <x v="2"/>
    <x v="0"/>
    <s v="Current Employees"/>
    <x v="1"/>
    <x v="0"/>
    <s v="STAFF-1976"/>
    <n v="1976"/>
    <x v="1"/>
    <s v="Research Scientist"/>
    <x v="0"/>
    <s v="No"/>
    <s v="Y"/>
    <n v="2"/>
    <n v="-2"/>
    <n v="0"/>
    <n v="42"/>
    <n v="0"/>
    <m/>
    <n v="0"/>
    <n v="1"/>
    <n v="335"/>
    <n v="23"/>
    <s v="Associates Degree"/>
    <n v="1"/>
    <n v="4"/>
    <n v="37"/>
    <n v="2"/>
    <n v="2"/>
    <n v="3"/>
    <n v="4332"/>
    <n v="14811"/>
    <n v="1"/>
    <n v="12"/>
    <n v="3"/>
    <n v="4"/>
    <n v="80"/>
    <n v="0"/>
    <x v="26"/>
    <n v="3"/>
    <n v="20"/>
    <n v="9"/>
    <n v="3"/>
    <n v="7"/>
  </r>
  <r>
    <x v="1"/>
    <x v="2"/>
    <x v="0"/>
    <s v="Current Employees"/>
    <x v="1"/>
    <x v="0"/>
    <s v="STAFF-2022"/>
    <n v="2022"/>
    <x v="1"/>
    <s v="Manager"/>
    <x v="0"/>
    <s v="No"/>
    <s v="Y"/>
    <n v="3"/>
    <n v="-2"/>
    <n v="0"/>
    <n v="39"/>
    <n v="0"/>
    <m/>
    <n v="0"/>
    <n v="1"/>
    <n v="105"/>
    <n v="9"/>
    <s v="Bachelor's Degree"/>
    <n v="1"/>
    <n v="4"/>
    <n v="87"/>
    <n v="3"/>
    <n v="5"/>
    <n v="4"/>
    <n v="19431"/>
    <n v="15302"/>
    <n v="2"/>
    <n v="13"/>
    <n v="3"/>
    <n v="3"/>
    <n v="80"/>
    <n v="0"/>
    <x v="24"/>
    <n v="2"/>
    <n v="6"/>
    <n v="0"/>
    <n v="1"/>
    <n v="3"/>
  </r>
  <r>
    <x v="1"/>
    <x v="2"/>
    <x v="1"/>
    <s v="Current Employees"/>
    <x v="0"/>
    <x v="0"/>
    <s v="STAFF-2019"/>
    <n v="2019"/>
    <x v="1"/>
    <s v="Sales Representative"/>
    <x v="2"/>
    <s v="No"/>
    <s v="Y"/>
    <n v="3"/>
    <n v="-2"/>
    <n v="0"/>
    <n v="52"/>
    <n v="0"/>
    <m/>
    <n v="0"/>
    <n v="1"/>
    <n v="585"/>
    <n v="29"/>
    <s v="Master's Degree"/>
    <n v="1"/>
    <n v="1"/>
    <n v="40"/>
    <n v="3"/>
    <n v="1"/>
    <n v="4"/>
    <n v="3482"/>
    <n v="19788"/>
    <n v="2"/>
    <n v="15"/>
    <n v="3"/>
    <n v="2"/>
    <n v="80"/>
    <n v="2"/>
    <x v="28"/>
    <n v="2"/>
    <n v="9"/>
    <n v="8"/>
    <n v="0"/>
    <n v="0"/>
  </r>
  <r>
    <x v="1"/>
    <x v="2"/>
    <x v="1"/>
    <s v="Current Employees"/>
    <x v="0"/>
    <x v="3"/>
    <s v="STAFF-1612"/>
    <n v="1612"/>
    <x v="1"/>
    <s v="Sales Executive"/>
    <x v="1"/>
    <s v="No"/>
    <s v="Y"/>
    <n v="2"/>
    <n v="-2"/>
    <n v="0"/>
    <n v="45"/>
    <n v="0"/>
    <m/>
    <n v="0"/>
    <n v="1"/>
    <n v="336"/>
    <n v="26"/>
    <s v="Bachelor's Degree"/>
    <n v="1"/>
    <n v="1"/>
    <n v="52"/>
    <n v="2"/>
    <n v="2"/>
    <n v="2"/>
    <n v="4385"/>
    <n v="24162"/>
    <n v="1"/>
    <n v="15"/>
    <n v="3"/>
    <n v="1"/>
    <n v="80"/>
    <n v="1"/>
    <x v="1"/>
    <n v="3"/>
    <n v="10"/>
    <n v="7"/>
    <n v="4"/>
    <n v="5"/>
  </r>
  <r>
    <x v="1"/>
    <x v="2"/>
    <x v="1"/>
    <s v="Current Employees"/>
    <x v="0"/>
    <x v="3"/>
    <s v="STAFF-1731"/>
    <n v="1731"/>
    <x v="1"/>
    <s v="Sales Executive"/>
    <x v="1"/>
    <s v="No"/>
    <s v="Y"/>
    <n v="3"/>
    <n v="-2"/>
    <n v="0"/>
    <n v="47"/>
    <n v="0"/>
    <m/>
    <n v="0"/>
    <n v="1"/>
    <n v="543"/>
    <n v="2"/>
    <s v="Master's Degree"/>
    <n v="1"/>
    <n v="3"/>
    <n v="87"/>
    <n v="3"/>
    <n v="2"/>
    <n v="2"/>
    <n v="4978"/>
    <n v="3536"/>
    <n v="7"/>
    <n v="11"/>
    <n v="3"/>
    <n v="4"/>
    <n v="80"/>
    <n v="1"/>
    <x v="21"/>
    <n v="1"/>
    <n v="1"/>
    <n v="0"/>
    <n v="0"/>
    <n v="0"/>
  </r>
  <r>
    <x v="1"/>
    <x v="2"/>
    <x v="1"/>
    <s v="Current Employees"/>
    <x v="0"/>
    <x v="0"/>
    <s v="STAFF-1801"/>
    <n v="1801"/>
    <x v="1"/>
    <s v="Sales Executive"/>
    <x v="0"/>
    <s v="No"/>
    <s v="Y"/>
    <n v="3"/>
    <n v="-2"/>
    <n v="0"/>
    <n v="46"/>
    <n v="0"/>
    <m/>
    <n v="0"/>
    <n v="1"/>
    <n v="849"/>
    <n v="26"/>
    <s v="Associates Degree"/>
    <n v="1"/>
    <n v="2"/>
    <n v="98"/>
    <n v="2"/>
    <n v="2"/>
    <n v="2"/>
    <n v="7991"/>
    <n v="25166"/>
    <n v="8"/>
    <n v="15"/>
    <n v="3"/>
    <n v="3"/>
    <n v="80"/>
    <n v="0"/>
    <x v="3"/>
    <n v="3"/>
    <n v="2"/>
    <n v="2"/>
    <n v="2"/>
    <n v="2"/>
  </r>
  <r>
    <x v="1"/>
    <x v="1"/>
    <x v="0"/>
    <s v="Current Employees"/>
    <x v="2"/>
    <x v="5"/>
    <s v="STAFF-1563"/>
    <n v="1563"/>
    <x v="1"/>
    <s v="Human Resources"/>
    <x v="1"/>
    <s v="No"/>
    <s v="Y"/>
    <n v="2"/>
    <n v="-2"/>
    <n v="0"/>
    <n v="38"/>
    <n v="0"/>
    <m/>
    <n v="0"/>
    <n v="1"/>
    <n v="888"/>
    <n v="10"/>
    <s v="Master's Degree"/>
    <n v="1"/>
    <n v="3"/>
    <n v="71"/>
    <n v="3"/>
    <n v="2"/>
    <n v="3"/>
    <n v="6077"/>
    <n v="14814"/>
    <n v="3"/>
    <n v="11"/>
    <n v="3"/>
    <n v="3"/>
    <n v="80"/>
    <n v="0"/>
    <x v="1"/>
    <n v="3"/>
    <n v="6"/>
    <n v="3"/>
    <n v="1"/>
    <n v="2"/>
  </r>
  <r>
    <x v="1"/>
    <x v="1"/>
    <x v="4"/>
    <s v="Current Employees"/>
    <x v="2"/>
    <x v="2"/>
    <s v="STAFF-1746"/>
    <n v="1746"/>
    <x v="1"/>
    <s v="Human Resources"/>
    <x v="1"/>
    <s v="No"/>
    <s v="Y"/>
    <n v="2"/>
    <n v="-2"/>
    <n v="0"/>
    <n v="24"/>
    <n v="0"/>
    <m/>
    <n v="0"/>
    <n v="1"/>
    <n v="897"/>
    <n v="10"/>
    <s v="Bachelor's Degree"/>
    <n v="1"/>
    <n v="1"/>
    <n v="59"/>
    <n v="3"/>
    <n v="1"/>
    <n v="4"/>
    <n v="2145"/>
    <n v="2097"/>
    <n v="0"/>
    <n v="14"/>
    <n v="3"/>
    <n v="4"/>
    <n v="80"/>
    <n v="1"/>
    <x v="8"/>
    <n v="3"/>
    <n v="2"/>
    <n v="2"/>
    <n v="2"/>
    <n v="1"/>
  </r>
  <r>
    <x v="1"/>
    <x v="1"/>
    <x v="2"/>
    <s v="Current Employees"/>
    <x v="1"/>
    <x v="0"/>
    <s v="STAFF-1590"/>
    <n v="1590"/>
    <x v="1"/>
    <s v="Healthcare Representative"/>
    <x v="2"/>
    <s v="No"/>
    <s v="Y"/>
    <n v="0"/>
    <n v="-2"/>
    <n v="0"/>
    <n v="29"/>
    <n v="0"/>
    <m/>
    <n v="0"/>
    <n v="1"/>
    <n v="995"/>
    <n v="2"/>
    <s v="High School"/>
    <n v="1"/>
    <n v="1"/>
    <n v="87"/>
    <n v="3"/>
    <n v="2"/>
    <n v="4"/>
    <n v="8853"/>
    <n v="24483"/>
    <n v="1"/>
    <n v="19"/>
    <n v="3"/>
    <n v="4"/>
    <n v="80"/>
    <n v="1"/>
    <x v="3"/>
    <n v="4"/>
    <n v="6"/>
    <n v="4"/>
    <n v="1"/>
    <n v="3"/>
  </r>
  <r>
    <x v="1"/>
    <x v="1"/>
    <x v="2"/>
    <s v="Current Employees"/>
    <x v="1"/>
    <x v="0"/>
    <s v="STAFF-1615"/>
    <n v="1615"/>
    <x v="1"/>
    <s v="Manufacturing Director"/>
    <x v="2"/>
    <s v="No"/>
    <s v="Y"/>
    <n v="3"/>
    <n v="-2"/>
    <n v="0"/>
    <n v="34"/>
    <n v="0"/>
    <m/>
    <n v="0"/>
    <n v="1"/>
    <n v="426"/>
    <n v="10"/>
    <s v="Master's Degree"/>
    <n v="1"/>
    <n v="3"/>
    <n v="42"/>
    <n v="4"/>
    <n v="2"/>
    <n v="4"/>
    <n v="4724"/>
    <n v="17000"/>
    <n v="1"/>
    <n v="13"/>
    <n v="3"/>
    <n v="1"/>
    <n v="80"/>
    <n v="1"/>
    <x v="15"/>
    <n v="3"/>
    <n v="9"/>
    <n v="7"/>
    <n v="7"/>
    <n v="2"/>
  </r>
  <r>
    <x v="1"/>
    <x v="1"/>
    <x v="2"/>
    <s v="Current Employees"/>
    <x v="1"/>
    <x v="2"/>
    <s v="STAFF-1485"/>
    <n v="1485"/>
    <x v="1"/>
    <s v="Research Director"/>
    <x v="2"/>
    <s v="No"/>
    <s v="Y"/>
    <n v="3"/>
    <n v="-2"/>
    <n v="0"/>
    <n v="34"/>
    <n v="0"/>
    <m/>
    <n v="0"/>
    <n v="1"/>
    <n v="829"/>
    <n v="15"/>
    <s v="Bachelor's Degree"/>
    <n v="1"/>
    <n v="2"/>
    <n v="71"/>
    <n v="3"/>
    <n v="4"/>
    <n v="3"/>
    <n v="17007"/>
    <n v="11929"/>
    <n v="7"/>
    <n v="14"/>
    <n v="3"/>
    <n v="4"/>
    <n v="80"/>
    <n v="2"/>
    <x v="28"/>
    <n v="2"/>
    <n v="14"/>
    <n v="8"/>
    <n v="6"/>
    <n v="9"/>
  </r>
  <r>
    <x v="1"/>
    <x v="1"/>
    <x v="2"/>
    <s v="Current Employees"/>
    <x v="1"/>
    <x v="1"/>
    <s v="STAFF-1431"/>
    <n v="1431"/>
    <x v="1"/>
    <s v="Research Scientist"/>
    <x v="2"/>
    <s v="No"/>
    <s v="Y"/>
    <n v="2"/>
    <n v="-2"/>
    <n v="0"/>
    <n v="34"/>
    <n v="0"/>
    <m/>
    <n v="0"/>
    <n v="1"/>
    <n v="560"/>
    <n v="1"/>
    <s v="Master's Degree"/>
    <n v="1"/>
    <n v="4"/>
    <n v="91"/>
    <n v="3"/>
    <n v="1"/>
    <n v="3"/>
    <n v="2996"/>
    <n v="20284"/>
    <n v="5"/>
    <n v="14"/>
    <n v="3"/>
    <n v="3"/>
    <n v="80"/>
    <n v="2"/>
    <x v="1"/>
    <n v="3"/>
    <n v="4"/>
    <n v="3"/>
    <n v="1"/>
    <n v="3"/>
  </r>
  <r>
    <x v="1"/>
    <x v="1"/>
    <x v="2"/>
    <s v="Current Employees"/>
    <x v="1"/>
    <x v="0"/>
    <s v="STAFF-1653"/>
    <n v="1653"/>
    <x v="1"/>
    <s v="Manufacturing Director"/>
    <x v="2"/>
    <s v="No"/>
    <s v="Y"/>
    <n v="6"/>
    <n v="-2"/>
    <n v="0"/>
    <n v="25"/>
    <n v="0"/>
    <m/>
    <n v="0"/>
    <n v="1"/>
    <n v="772"/>
    <n v="2"/>
    <s v="High School"/>
    <n v="1"/>
    <n v="4"/>
    <n v="77"/>
    <n v="4"/>
    <n v="2"/>
    <n v="3"/>
    <n v="5206"/>
    <n v="4973"/>
    <n v="1"/>
    <n v="17"/>
    <n v="3"/>
    <n v="3"/>
    <n v="80"/>
    <n v="2"/>
    <x v="2"/>
    <n v="3"/>
    <n v="7"/>
    <n v="7"/>
    <n v="0"/>
    <n v="7"/>
  </r>
  <r>
    <x v="1"/>
    <x v="1"/>
    <x v="1"/>
    <s v="Current Employees"/>
    <x v="1"/>
    <x v="0"/>
    <s v="STAFF-1941"/>
    <n v="1941"/>
    <x v="1"/>
    <s v="Research Director"/>
    <x v="1"/>
    <s v="No"/>
    <s v="Y"/>
    <n v="3"/>
    <n v="-2"/>
    <n v="0"/>
    <n v="49"/>
    <n v="0"/>
    <m/>
    <n v="0"/>
    <n v="1"/>
    <n v="1064"/>
    <n v="2"/>
    <s v="High School"/>
    <n v="1"/>
    <n v="2"/>
    <n v="42"/>
    <n v="3"/>
    <n v="5"/>
    <n v="4"/>
    <n v="19161"/>
    <n v="13738"/>
    <n v="3"/>
    <n v="15"/>
    <n v="3"/>
    <n v="4"/>
    <n v="80"/>
    <n v="0"/>
    <x v="23"/>
    <n v="3"/>
    <n v="5"/>
    <n v="4"/>
    <n v="4"/>
    <n v="3"/>
  </r>
  <r>
    <x v="1"/>
    <x v="1"/>
    <x v="2"/>
    <s v="Current Employees"/>
    <x v="1"/>
    <x v="2"/>
    <s v="STAFF-1852"/>
    <n v="1852"/>
    <x v="1"/>
    <s v="Laboratory Technician"/>
    <x v="1"/>
    <s v="No"/>
    <s v="Y"/>
    <n v="3"/>
    <n v="-2"/>
    <n v="0"/>
    <n v="29"/>
    <n v="0"/>
    <m/>
    <n v="0"/>
    <n v="1"/>
    <n v="574"/>
    <n v="20"/>
    <s v="High School"/>
    <n v="1"/>
    <n v="4"/>
    <n v="40"/>
    <n v="3"/>
    <n v="1"/>
    <n v="4"/>
    <n v="3812"/>
    <n v="7003"/>
    <n v="1"/>
    <n v="13"/>
    <n v="3"/>
    <n v="2"/>
    <n v="80"/>
    <n v="0"/>
    <x v="27"/>
    <n v="4"/>
    <n v="11"/>
    <n v="8"/>
    <n v="3"/>
    <n v="10"/>
  </r>
  <r>
    <x v="1"/>
    <x v="1"/>
    <x v="0"/>
    <s v="Current Employees"/>
    <x v="1"/>
    <x v="0"/>
    <s v="STAFF-1997"/>
    <n v="1997"/>
    <x v="1"/>
    <s v="Manufacturing Director"/>
    <x v="1"/>
    <s v="No"/>
    <s v="Y"/>
    <n v="1"/>
    <n v="-2"/>
    <n v="0"/>
    <n v="38"/>
    <n v="0"/>
    <m/>
    <n v="0"/>
    <n v="1"/>
    <n v="508"/>
    <n v="6"/>
    <s v="Master's Degree"/>
    <n v="1"/>
    <n v="1"/>
    <n v="72"/>
    <n v="2"/>
    <n v="2"/>
    <n v="3"/>
    <n v="5321"/>
    <n v="14284"/>
    <n v="2"/>
    <n v="11"/>
    <n v="3"/>
    <n v="4"/>
    <n v="80"/>
    <n v="1"/>
    <x v="1"/>
    <n v="3"/>
    <n v="8"/>
    <n v="3"/>
    <n v="7"/>
    <n v="7"/>
  </r>
  <r>
    <x v="1"/>
    <x v="1"/>
    <x v="2"/>
    <s v="Current Employees"/>
    <x v="1"/>
    <x v="0"/>
    <s v="STAFF-1720"/>
    <n v="1720"/>
    <x v="1"/>
    <s v="Research Scientist"/>
    <x v="1"/>
    <s v="No"/>
    <s v="Y"/>
    <n v="3"/>
    <n v="-2"/>
    <n v="0"/>
    <n v="32"/>
    <n v="0"/>
    <m/>
    <n v="0"/>
    <n v="1"/>
    <n v="585"/>
    <n v="10"/>
    <s v="Bachelor's Degree"/>
    <n v="1"/>
    <n v="1"/>
    <n v="56"/>
    <n v="3"/>
    <n v="1"/>
    <n v="3"/>
    <n v="3433"/>
    <n v="17360"/>
    <n v="6"/>
    <n v="13"/>
    <n v="3"/>
    <n v="1"/>
    <n v="80"/>
    <n v="1"/>
    <x v="1"/>
    <n v="2"/>
    <n v="5"/>
    <n v="2"/>
    <n v="1"/>
    <n v="3"/>
  </r>
  <r>
    <x v="1"/>
    <x v="1"/>
    <x v="2"/>
    <s v="Current Employees"/>
    <x v="1"/>
    <x v="1"/>
    <s v="STAFF-1918"/>
    <n v="1918"/>
    <x v="1"/>
    <s v="Laboratory Technician"/>
    <x v="1"/>
    <s v="No"/>
    <s v="Y"/>
    <n v="3"/>
    <n v="-2"/>
    <n v="0"/>
    <n v="26"/>
    <n v="0"/>
    <m/>
    <n v="0"/>
    <n v="1"/>
    <n v="1096"/>
    <n v="6"/>
    <s v="Bachelor's Degree"/>
    <n v="1"/>
    <n v="3"/>
    <n v="61"/>
    <n v="4"/>
    <n v="1"/>
    <n v="4"/>
    <n v="2544"/>
    <n v="7102"/>
    <n v="0"/>
    <n v="18"/>
    <n v="3"/>
    <n v="1"/>
    <n v="80"/>
    <n v="1"/>
    <x v="0"/>
    <n v="3"/>
    <n v="7"/>
    <n v="7"/>
    <n v="7"/>
    <n v="7"/>
  </r>
  <r>
    <x v="1"/>
    <x v="1"/>
    <x v="0"/>
    <s v="Current Employees"/>
    <x v="1"/>
    <x v="2"/>
    <s v="STAFF-2061"/>
    <n v="2061"/>
    <x v="1"/>
    <s v="Laboratory Technician"/>
    <x v="1"/>
    <s v="No"/>
    <s v="Y"/>
    <n v="3"/>
    <n v="-2"/>
    <n v="0"/>
    <n v="36"/>
    <n v="0"/>
    <m/>
    <n v="0"/>
    <n v="1"/>
    <n v="884"/>
    <n v="23"/>
    <s v="Associates Degree"/>
    <n v="1"/>
    <n v="3"/>
    <n v="41"/>
    <n v="4"/>
    <n v="2"/>
    <n v="4"/>
    <n v="2571"/>
    <n v="12290"/>
    <n v="4"/>
    <n v="17"/>
    <n v="3"/>
    <n v="3"/>
    <n v="80"/>
    <n v="1"/>
    <x v="6"/>
    <n v="3"/>
    <n v="5"/>
    <n v="2"/>
    <n v="0"/>
    <n v="3"/>
  </r>
  <r>
    <x v="1"/>
    <x v="1"/>
    <x v="2"/>
    <s v="Current Employees"/>
    <x v="1"/>
    <x v="4"/>
    <s v="STAFF-1597"/>
    <n v="1597"/>
    <x v="1"/>
    <s v="Healthcare Representative"/>
    <x v="1"/>
    <s v="No"/>
    <s v="Y"/>
    <n v="3"/>
    <n v="-2"/>
    <n v="0"/>
    <n v="34"/>
    <n v="0"/>
    <m/>
    <n v="0"/>
    <n v="1"/>
    <n v="653"/>
    <n v="10"/>
    <s v="Master's Degree"/>
    <n v="1"/>
    <n v="4"/>
    <n v="92"/>
    <n v="2"/>
    <n v="2"/>
    <n v="4"/>
    <n v="5063"/>
    <n v="15332"/>
    <n v="1"/>
    <n v="14"/>
    <n v="3"/>
    <n v="2"/>
    <n v="80"/>
    <n v="1"/>
    <x v="0"/>
    <n v="2"/>
    <n v="8"/>
    <n v="2"/>
    <n v="7"/>
    <n v="7"/>
  </r>
  <r>
    <x v="1"/>
    <x v="1"/>
    <x v="0"/>
    <s v="Current Employees"/>
    <x v="1"/>
    <x v="0"/>
    <s v="STAFF-1668"/>
    <n v="1668"/>
    <x v="1"/>
    <s v="Research Scientist"/>
    <x v="1"/>
    <s v="No"/>
    <s v="Y"/>
    <n v="4"/>
    <n v="-2"/>
    <n v="0"/>
    <n v="38"/>
    <n v="0"/>
    <m/>
    <n v="0"/>
    <n v="1"/>
    <n v="1189"/>
    <n v="1"/>
    <s v="Bachelor's Degree"/>
    <n v="1"/>
    <n v="4"/>
    <n v="90"/>
    <n v="3"/>
    <n v="2"/>
    <n v="4"/>
    <n v="4735"/>
    <n v="9867"/>
    <n v="7"/>
    <n v="15"/>
    <n v="3"/>
    <n v="4"/>
    <n v="80"/>
    <n v="2"/>
    <x v="16"/>
    <n v="4"/>
    <n v="13"/>
    <n v="11"/>
    <n v="2"/>
    <n v="9"/>
  </r>
  <r>
    <x v="1"/>
    <x v="1"/>
    <x v="1"/>
    <s v="Current Employees"/>
    <x v="1"/>
    <x v="2"/>
    <s v="STAFF-1922"/>
    <n v="1922"/>
    <x v="1"/>
    <s v="Healthcare Representative"/>
    <x v="0"/>
    <s v="No"/>
    <s v="Y"/>
    <n v="3"/>
    <n v="-2"/>
    <n v="0"/>
    <n v="45"/>
    <n v="0"/>
    <m/>
    <n v="0"/>
    <n v="1"/>
    <n v="1297"/>
    <n v="1"/>
    <s v="Master's Degree"/>
    <n v="1"/>
    <n v="2"/>
    <n v="44"/>
    <n v="3"/>
    <n v="2"/>
    <n v="3"/>
    <n v="5399"/>
    <n v="14511"/>
    <n v="4"/>
    <n v="12"/>
    <n v="3"/>
    <n v="3"/>
    <n v="80"/>
    <n v="0"/>
    <x v="4"/>
    <n v="3"/>
    <n v="4"/>
    <n v="2"/>
    <n v="0"/>
    <n v="3"/>
  </r>
  <r>
    <x v="1"/>
    <x v="1"/>
    <x v="0"/>
    <s v="Current Employees"/>
    <x v="1"/>
    <x v="0"/>
    <s v="STAFF-1412"/>
    <n v="1412"/>
    <x v="1"/>
    <s v="Manufacturing Director"/>
    <x v="0"/>
    <s v="No"/>
    <s v="Y"/>
    <n v="2"/>
    <n v="-2"/>
    <n v="0"/>
    <n v="35"/>
    <n v="0"/>
    <m/>
    <n v="0"/>
    <n v="1"/>
    <n v="200"/>
    <n v="18"/>
    <s v="Associates Degree"/>
    <n v="1"/>
    <n v="3"/>
    <n v="60"/>
    <n v="3"/>
    <n v="3"/>
    <n v="4"/>
    <n v="9362"/>
    <n v="19944"/>
    <n v="2"/>
    <n v="11"/>
    <n v="3"/>
    <n v="3"/>
    <n v="80"/>
    <n v="0"/>
    <x v="1"/>
    <n v="3"/>
    <n v="2"/>
    <n v="2"/>
    <n v="2"/>
    <n v="2"/>
  </r>
  <r>
    <x v="1"/>
    <x v="1"/>
    <x v="2"/>
    <s v="Current Employees"/>
    <x v="1"/>
    <x v="2"/>
    <s v="STAFF-1648"/>
    <n v="1648"/>
    <x v="1"/>
    <s v="Research Scientist"/>
    <x v="0"/>
    <s v="No"/>
    <s v="Y"/>
    <n v="0"/>
    <n v="-2"/>
    <n v="0"/>
    <n v="27"/>
    <n v="0"/>
    <m/>
    <n v="0"/>
    <n v="1"/>
    <n v="591"/>
    <n v="2"/>
    <s v="Bachelor's Degree"/>
    <n v="1"/>
    <n v="4"/>
    <n v="87"/>
    <n v="3"/>
    <n v="1"/>
    <n v="4"/>
    <n v="2580"/>
    <n v="6297"/>
    <n v="2"/>
    <n v="13"/>
    <n v="3"/>
    <n v="3"/>
    <n v="80"/>
    <n v="0"/>
    <x v="3"/>
    <n v="2"/>
    <n v="4"/>
    <n v="2"/>
    <n v="1"/>
    <n v="2"/>
  </r>
  <r>
    <x v="1"/>
    <x v="1"/>
    <x v="0"/>
    <s v="Current Employees"/>
    <x v="0"/>
    <x v="0"/>
    <s v="STAFF-1812"/>
    <n v="1812"/>
    <x v="1"/>
    <s v="Sales Executive"/>
    <x v="2"/>
    <s v="No"/>
    <s v="Y"/>
    <n v="6"/>
    <n v="-2"/>
    <n v="0"/>
    <n v="39"/>
    <n v="0"/>
    <m/>
    <n v="0"/>
    <n v="1"/>
    <n v="766"/>
    <n v="20"/>
    <s v="Bachelor's Degree"/>
    <n v="1"/>
    <n v="3"/>
    <n v="83"/>
    <n v="3"/>
    <n v="2"/>
    <n v="4"/>
    <n v="4127"/>
    <n v="19188"/>
    <n v="2"/>
    <n v="18"/>
    <n v="3"/>
    <n v="4"/>
    <n v="80"/>
    <n v="1"/>
    <x v="2"/>
    <n v="3"/>
    <n v="2"/>
    <n v="1"/>
    <n v="2"/>
    <n v="2"/>
  </r>
  <r>
    <x v="1"/>
    <x v="1"/>
    <x v="0"/>
    <s v="Current Employees"/>
    <x v="0"/>
    <x v="2"/>
    <s v="STAFF-1700"/>
    <n v="1700"/>
    <x v="1"/>
    <s v="Sales Executive"/>
    <x v="2"/>
    <s v="No"/>
    <s v="Y"/>
    <n v="2"/>
    <n v="-2"/>
    <n v="0"/>
    <n v="37"/>
    <n v="0"/>
    <m/>
    <n v="0"/>
    <n v="1"/>
    <n v="1278"/>
    <n v="1"/>
    <s v="Master's Degree"/>
    <n v="1"/>
    <n v="3"/>
    <n v="31"/>
    <n v="1"/>
    <n v="2"/>
    <n v="4"/>
    <n v="9525"/>
    <n v="7677"/>
    <n v="1"/>
    <n v="14"/>
    <n v="3"/>
    <n v="3"/>
    <n v="80"/>
    <n v="2"/>
    <x v="3"/>
    <n v="2"/>
    <n v="6"/>
    <n v="3"/>
    <n v="1"/>
    <n v="3"/>
  </r>
  <r>
    <x v="1"/>
    <x v="1"/>
    <x v="1"/>
    <s v="Current Employees"/>
    <x v="0"/>
    <x v="2"/>
    <s v="STAFF-2065"/>
    <n v="2065"/>
    <x v="1"/>
    <s v="Sales Executive"/>
    <x v="1"/>
    <s v="No"/>
    <s v="Y"/>
    <n v="3"/>
    <n v="-2"/>
    <n v="0"/>
    <n v="49"/>
    <n v="0"/>
    <m/>
    <n v="0"/>
    <n v="1"/>
    <n v="1023"/>
    <n v="2"/>
    <s v="Bachelor's Degree"/>
    <n v="1"/>
    <n v="4"/>
    <n v="63"/>
    <n v="2"/>
    <n v="2"/>
    <n v="2"/>
    <n v="5390"/>
    <n v="13243"/>
    <n v="2"/>
    <n v="14"/>
    <n v="3"/>
    <n v="4"/>
    <n v="80"/>
    <n v="0"/>
    <x v="6"/>
    <n v="2"/>
    <n v="9"/>
    <n v="6"/>
    <n v="0"/>
    <n v="8"/>
  </r>
  <r>
    <x v="1"/>
    <x v="1"/>
    <x v="2"/>
    <s v="Current Employees"/>
    <x v="0"/>
    <x v="2"/>
    <s v="STAFF-1477"/>
    <n v="1477"/>
    <x v="1"/>
    <s v="Sales Executive"/>
    <x v="1"/>
    <s v="No"/>
    <s v="Y"/>
    <n v="2"/>
    <n v="-2"/>
    <n v="0"/>
    <n v="33"/>
    <n v="0"/>
    <m/>
    <n v="0"/>
    <n v="1"/>
    <n v="430"/>
    <n v="7"/>
    <s v="Bachelor's Degree"/>
    <n v="1"/>
    <n v="4"/>
    <n v="54"/>
    <n v="3"/>
    <n v="2"/>
    <n v="3"/>
    <n v="4373"/>
    <n v="17456"/>
    <n v="0"/>
    <n v="14"/>
    <n v="3"/>
    <n v="1"/>
    <n v="80"/>
    <n v="2"/>
    <x v="7"/>
    <n v="3"/>
    <n v="4"/>
    <n v="3"/>
    <n v="0"/>
    <n v="3"/>
  </r>
  <r>
    <x v="1"/>
    <x v="1"/>
    <x v="2"/>
    <s v="Current Employees"/>
    <x v="0"/>
    <x v="0"/>
    <s v="STAFF-1507"/>
    <n v="1507"/>
    <x v="1"/>
    <s v="Sales Executive"/>
    <x v="0"/>
    <s v="No"/>
    <s v="Y"/>
    <n v="5"/>
    <n v="-2"/>
    <n v="0"/>
    <n v="28"/>
    <n v="0"/>
    <m/>
    <n v="0"/>
    <n v="1"/>
    <n v="467"/>
    <n v="7"/>
    <s v="Bachelor's Degree"/>
    <n v="1"/>
    <n v="3"/>
    <n v="55"/>
    <n v="3"/>
    <n v="2"/>
    <n v="3"/>
    <n v="4898"/>
    <n v="11827"/>
    <n v="0"/>
    <n v="14"/>
    <n v="3"/>
    <n v="4"/>
    <n v="80"/>
    <n v="0"/>
    <x v="7"/>
    <n v="3"/>
    <n v="4"/>
    <n v="2"/>
    <n v="1"/>
    <n v="3"/>
  </r>
  <r>
    <x v="1"/>
    <x v="1"/>
    <x v="2"/>
    <s v="Current Employees"/>
    <x v="0"/>
    <x v="1"/>
    <s v="STAFF-1613"/>
    <n v="1613"/>
    <x v="1"/>
    <s v="Sales Executive"/>
    <x v="0"/>
    <s v="No"/>
    <s v="Y"/>
    <n v="3"/>
    <n v="-2"/>
    <n v="0"/>
    <n v="31"/>
    <n v="0"/>
    <m/>
    <n v="0"/>
    <n v="1"/>
    <n v="715"/>
    <n v="2"/>
    <s v="Master's Degree"/>
    <n v="1"/>
    <n v="4"/>
    <n v="54"/>
    <n v="3"/>
    <n v="2"/>
    <n v="3"/>
    <n v="5332"/>
    <n v="21602"/>
    <n v="7"/>
    <n v="13"/>
    <n v="3"/>
    <n v="4"/>
    <n v="80"/>
    <n v="0"/>
    <x v="1"/>
    <n v="3"/>
    <n v="5"/>
    <n v="2"/>
    <n v="0"/>
    <n v="3"/>
  </r>
  <r>
    <x v="1"/>
    <x v="1"/>
    <x v="2"/>
    <s v="Current Employees"/>
    <x v="0"/>
    <x v="3"/>
    <s v="STAFF-1853"/>
    <n v="1853"/>
    <x v="1"/>
    <s v="Sales Executive"/>
    <x v="0"/>
    <s v="No"/>
    <s v="Y"/>
    <n v="2"/>
    <n v="-2"/>
    <n v="0"/>
    <n v="32"/>
    <n v="0"/>
    <m/>
    <n v="0"/>
    <n v="1"/>
    <n v="1318"/>
    <n v="10"/>
    <s v="Master's Degree"/>
    <n v="1"/>
    <n v="4"/>
    <n v="79"/>
    <n v="3"/>
    <n v="2"/>
    <n v="2"/>
    <n v="4648"/>
    <n v="26075"/>
    <n v="8"/>
    <n v="13"/>
    <n v="3"/>
    <n v="3"/>
    <n v="80"/>
    <n v="0"/>
    <x v="21"/>
    <n v="4"/>
    <n v="0"/>
    <n v="0"/>
    <n v="0"/>
    <n v="0"/>
  </r>
  <r>
    <x v="1"/>
    <x v="0"/>
    <x v="0"/>
    <s v="Current Employees"/>
    <x v="2"/>
    <x v="1"/>
    <s v="STAFF-1794"/>
    <n v="1794"/>
    <x v="1"/>
    <s v="Human Resources"/>
    <x v="2"/>
    <s v="No"/>
    <s v="Y"/>
    <n v="4"/>
    <n v="-2"/>
    <n v="0"/>
    <n v="37"/>
    <n v="0"/>
    <m/>
    <n v="0"/>
    <n v="1"/>
    <n v="1239"/>
    <n v="8"/>
    <s v="Associates Degree"/>
    <n v="1"/>
    <n v="3"/>
    <n v="89"/>
    <n v="3"/>
    <n v="2"/>
    <n v="2"/>
    <n v="4071"/>
    <n v="12832"/>
    <n v="2"/>
    <n v="13"/>
    <n v="3"/>
    <n v="3"/>
    <n v="80"/>
    <n v="0"/>
    <x v="16"/>
    <n v="2"/>
    <n v="10"/>
    <n v="0"/>
    <n v="4"/>
    <n v="7"/>
  </r>
  <r>
    <x v="1"/>
    <x v="0"/>
    <x v="2"/>
    <s v="Current Employees"/>
    <x v="2"/>
    <x v="2"/>
    <s v="STAFF-1865"/>
    <n v="1865"/>
    <x v="1"/>
    <s v="Human Resources"/>
    <x v="1"/>
    <s v="No"/>
    <s v="Y"/>
    <n v="3"/>
    <n v="-2"/>
    <n v="0"/>
    <n v="29"/>
    <n v="0"/>
    <m/>
    <n v="0"/>
    <n v="1"/>
    <n v="352"/>
    <n v="6"/>
    <s v="High School"/>
    <n v="1"/>
    <n v="4"/>
    <n v="87"/>
    <n v="2"/>
    <n v="1"/>
    <n v="2"/>
    <n v="2804"/>
    <n v="15434"/>
    <n v="1"/>
    <n v="11"/>
    <n v="3"/>
    <n v="4"/>
    <n v="80"/>
    <n v="0"/>
    <x v="5"/>
    <n v="3"/>
    <n v="1"/>
    <n v="0"/>
    <n v="0"/>
    <n v="0"/>
  </r>
  <r>
    <x v="1"/>
    <x v="0"/>
    <x v="2"/>
    <s v="Current Employees"/>
    <x v="2"/>
    <x v="1"/>
    <s v="STAFF-1419"/>
    <n v="1419"/>
    <x v="1"/>
    <s v="Human Resources"/>
    <x v="0"/>
    <s v="No"/>
    <s v="Y"/>
    <n v="3"/>
    <n v="-2"/>
    <n v="0"/>
    <n v="29"/>
    <n v="0"/>
    <m/>
    <n v="0"/>
    <n v="1"/>
    <n v="332"/>
    <n v="17"/>
    <s v="Bachelor's Degree"/>
    <n v="1"/>
    <n v="2"/>
    <n v="51"/>
    <n v="2"/>
    <n v="3"/>
    <n v="3"/>
    <n v="7988"/>
    <n v="9769"/>
    <n v="1"/>
    <n v="13"/>
    <n v="3"/>
    <n v="1"/>
    <n v="80"/>
    <n v="0"/>
    <x v="1"/>
    <n v="2"/>
    <n v="10"/>
    <n v="9"/>
    <n v="0"/>
    <n v="9"/>
  </r>
  <r>
    <x v="1"/>
    <x v="0"/>
    <x v="0"/>
    <s v="Current Employees"/>
    <x v="2"/>
    <x v="0"/>
    <s v="STAFF-1778"/>
    <n v="1778"/>
    <x v="1"/>
    <s v="Human Resources"/>
    <x v="0"/>
    <s v="No"/>
    <s v="Y"/>
    <n v="5"/>
    <n v="-2"/>
    <n v="0"/>
    <n v="43"/>
    <n v="0"/>
    <m/>
    <n v="0"/>
    <n v="1"/>
    <n v="244"/>
    <n v="2"/>
    <s v="Bachelor's Degree"/>
    <n v="1"/>
    <n v="2"/>
    <n v="97"/>
    <n v="3"/>
    <n v="1"/>
    <n v="4"/>
    <n v="3539"/>
    <n v="5033"/>
    <n v="0"/>
    <n v="13"/>
    <n v="3"/>
    <n v="2"/>
    <n v="80"/>
    <n v="0"/>
    <x v="1"/>
    <n v="3"/>
    <n v="9"/>
    <n v="7"/>
    <n v="1"/>
    <n v="8"/>
  </r>
  <r>
    <x v="1"/>
    <x v="0"/>
    <x v="3"/>
    <s v="Current Employees"/>
    <x v="1"/>
    <x v="4"/>
    <s v="STAFF-1694"/>
    <n v="1694"/>
    <x v="1"/>
    <s v="Research Scientist"/>
    <x v="2"/>
    <s v="No"/>
    <s v="Y"/>
    <n v="1"/>
    <n v="-2"/>
    <n v="0"/>
    <n v="55"/>
    <n v="0"/>
    <m/>
    <n v="0"/>
    <n v="1"/>
    <n v="1441"/>
    <n v="22"/>
    <s v="Bachelor's Degree"/>
    <n v="1"/>
    <n v="4"/>
    <n v="94"/>
    <n v="2"/>
    <n v="1"/>
    <n v="4"/>
    <n v="3537"/>
    <n v="23737"/>
    <n v="5"/>
    <n v="12"/>
    <n v="3"/>
    <n v="4"/>
    <n v="80"/>
    <n v="1"/>
    <x v="0"/>
    <n v="3"/>
    <n v="4"/>
    <n v="2"/>
    <n v="1"/>
    <n v="2"/>
  </r>
  <r>
    <x v="1"/>
    <x v="0"/>
    <x v="2"/>
    <s v="Current Employees"/>
    <x v="1"/>
    <x v="0"/>
    <s v="STAFF-1506"/>
    <n v="1506"/>
    <x v="1"/>
    <s v="Research Scientist"/>
    <x v="2"/>
    <s v="No"/>
    <s v="Y"/>
    <n v="2"/>
    <n v="-2"/>
    <n v="0"/>
    <n v="28"/>
    <n v="0"/>
    <m/>
    <n v="0"/>
    <n v="1"/>
    <n v="1423"/>
    <n v="1"/>
    <s v="Bachelor's Degree"/>
    <n v="1"/>
    <n v="1"/>
    <n v="72"/>
    <n v="2"/>
    <n v="1"/>
    <n v="3"/>
    <n v="1563"/>
    <n v="12530"/>
    <n v="1"/>
    <n v="14"/>
    <n v="3"/>
    <n v="4"/>
    <n v="80"/>
    <n v="1"/>
    <x v="5"/>
    <n v="1"/>
    <n v="1"/>
    <n v="0"/>
    <n v="0"/>
    <n v="0"/>
  </r>
  <r>
    <x v="1"/>
    <x v="0"/>
    <x v="0"/>
    <s v="Current Employees"/>
    <x v="1"/>
    <x v="0"/>
    <s v="STAFF-1892"/>
    <n v="1892"/>
    <x v="1"/>
    <s v="Manager"/>
    <x v="2"/>
    <s v="No"/>
    <s v="Y"/>
    <n v="3"/>
    <n v="-2"/>
    <n v="0"/>
    <n v="40"/>
    <n v="0"/>
    <m/>
    <n v="0"/>
    <n v="1"/>
    <n v="1137"/>
    <n v="1"/>
    <s v="Master's Degree"/>
    <n v="1"/>
    <n v="1"/>
    <n v="98"/>
    <n v="3"/>
    <n v="4"/>
    <n v="3"/>
    <n v="16823"/>
    <n v="18991"/>
    <n v="2"/>
    <n v="11"/>
    <n v="3"/>
    <n v="1"/>
    <n v="80"/>
    <n v="1"/>
    <x v="14"/>
    <n v="3"/>
    <n v="19"/>
    <n v="7"/>
    <n v="11"/>
    <n v="16"/>
  </r>
  <r>
    <x v="1"/>
    <x v="0"/>
    <x v="2"/>
    <s v="Current Employees"/>
    <x v="1"/>
    <x v="0"/>
    <s v="STAFF-1881"/>
    <n v="1881"/>
    <x v="1"/>
    <s v="Laboratory Technician"/>
    <x v="2"/>
    <s v="No"/>
    <s v="Y"/>
    <n v="2"/>
    <n v="-2"/>
    <n v="0"/>
    <n v="31"/>
    <n v="0"/>
    <m/>
    <n v="0"/>
    <n v="1"/>
    <n v="311"/>
    <n v="20"/>
    <s v="Bachelor's Degree"/>
    <n v="1"/>
    <n v="2"/>
    <n v="89"/>
    <n v="3"/>
    <n v="2"/>
    <n v="3"/>
    <n v="4197"/>
    <n v="18624"/>
    <n v="1"/>
    <n v="11"/>
    <n v="3"/>
    <n v="1"/>
    <n v="80"/>
    <n v="1"/>
    <x v="1"/>
    <n v="3"/>
    <n v="10"/>
    <n v="8"/>
    <n v="0"/>
    <n v="2"/>
  </r>
  <r>
    <x v="1"/>
    <x v="0"/>
    <x v="0"/>
    <s v="Current Employees"/>
    <x v="1"/>
    <x v="2"/>
    <s v="STAFF-1627"/>
    <n v="1627"/>
    <x v="1"/>
    <s v="Laboratory Technician"/>
    <x v="2"/>
    <s v="No"/>
    <s v="Y"/>
    <n v="3"/>
    <n v="-2"/>
    <n v="0"/>
    <n v="39"/>
    <n v="0"/>
    <m/>
    <n v="0"/>
    <n v="1"/>
    <n v="170"/>
    <n v="3"/>
    <s v="Associates Degree"/>
    <n v="1"/>
    <n v="3"/>
    <n v="76"/>
    <n v="2"/>
    <n v="2"/>
    <n v="3"/>
    <n v="3069"/>
    <n v="10302"/>
    <n v="0"/>
    <n v="15"/>
    <n v="3"/>
    <n v="4"/>
    <n v="80"/>
    <n v="1"/>
    <x v="27"/>
    <n v="3"/>
    <n v="10"/>
    <n v="8"/>
    <n v="0"/>
    <n v="7"/>
  </r>
  <r>
    <x v="1"/>
    <x v="0"/>
    <x v="0"/>
    <s v="Current Employees"/>
    <x v="1"/>
    <x v="2"/>
    <s v="STAFF-1474"/>
    <n v="1474"/>
    <x v="1"/>
    <s v="Research Scientist"/>
    <x v="2"/>
    <s v="No"/>
    <s v="Y"/>
    <n v="3"/>
    <n v="-2"/>
    <n v="0"/>
    <n v="40"/>
    <n v="0"/>
    <m/>
    <n v="0"/>
    <n v="1"/>
    <n v="896"/>
    <n v="2"/>
    <s v="Bachelor's Degree"/>
    <n v="1"/>
    <n v="3"/>
    <n v="68"/>
    <n v="3"/>
    <n v="1"/>
    <n v="3"/>
    <n v="2345"/>
    <n v="8045"/>
    <n v="2"/>
    <n v="14"/>
    <n v="3"/>
    <n v="3"/>
    <n v="80"/>
    <n v="1"/>
    <x v="0"/>
    <n v="4"/>
    <n v="3"/>
    <n v="1"/>
    <n v="1"/>
    <n v="2"/>
  </r>
  <r>
    <x v="1"/>
    <x v="0"/>
    <x v="1"/>
    <s v="Current Employees"/>
    <x v="1"/>
    <x v="0"/>
    <s v="STAFF-1857"/>
    <n v="1857"/>
    <x v="1"/>
    <s v="Manufacturing Director"/>
    <x v="2"/>
    <s v="No"/>
    <s v="Y"/>
    <n v="4"/>
    <n v="-2"/>
    <n v="0"/>
    <n v="46"/>
    <n v="0"/>
    <m/>
    <n v="0"/>
    <n v="1"/>
    <n v="706"/>
    <n v="2"/>
    <s v="Associates Degree"/>
    <n v="1"/>
    <n v="4"/>
    <n v="82"/>
    <n v="3"/>
    <n v="3"/>
    <n v="4"/>
    <n v="8578"/>
    <n v="19989"/>
    <n v="3"/>
    <n v="14"/>
    <n v="3"/>
    <n v="3"/>
    <n v="80"/>
    <n v="1"/>
    <x v="4"/>
    <n v="2"/>
    <n v="9"/>
    <n v="8"/>
    <n v="4"/>
    <n v="7"/>
  </r>
  <r>
    <x v="1"/>
    <x v="0"/>
    <x v="0"/>
    <s v="Current Employees"/>
    <x v="1"/>
    <x v="4"/>
    <s v="STAFF-1599"/>
    <n v="1599"/>
    <x v="1"/>
    <s v="Laboratory Technician"/>
    <x v="2"/>
    <s v="No"/>
    <s v="Y"/>
    <n v="0"/>
    <n v="-2"/>
    <n v="0"/>
    <n v="43"/>
    <n v="0"/>
    <m/>
    <n v="0"/>
    <n v="1"/>
    <n v="990"/>
    <n v="27"/>
    <s v="Bachelor's Degree"/>
    <n v="1"/>
    <n v="4"/>
    <n v="87"/>
    <n v="4"/>
    <n v="1"/>
    <n v="4"/>
    <n v="4876"/>
    <n v="5855"/>
    <n v="5"/>
    <n v="12"/>
    <n v="3"/>
    <n v="3"/>
    <n v="80"/>
    <n v="1"/>
    <x v="0"/>
    <n v="3"/>
    <n v="6"/>
    <n v="4"/>
    <n v="0"/>
    <n v="2"/>
  </r>
  <r>
    <x v="1"/>
    <x v="0"/>
    <x v="0"/>
    <s v="Current Employees"/>
    <x v="1"/>
    <x v="0"/>
    <s v="STAFF-1940"/>
    <n v="1940"/>
    <x v="1"/>
    <s v="Research Scientist"/>
    <x v="2"/>
    <s v="No"/>
    <s v="Y"/>
    <n v="0"/>
    <n v="-2"/>
    <n v="0"/>
    <n v="38"/>
    <n v="0"/>
    <m/>
    <n v="0"/>
    <n v="1"/>
    <n v="1206"/>
    <n v="9"/>
    <s v="Associates Degree"/>
    <n v="1"/>
    <n v="2"/>
    <n v="71"/>
    <n v="3"/>
    <n v="1"/>
    <n v="4"/>
    <n v="4771"/>
    <n v="14293"/>
    <n v="2"/>
    <n v="19"/>
    <n v="3"/>
    <n v="4"/>
    <n v="80"/>
    <n v="2"/>
    <x v="1"/>
    <n v="4"/>
    <n v="5"/>
    <n v="2"/>
    <n v="0"/>
    <n v="3"/>
  </r>
  <r>
    <x v="1"/>
    <x v="0"/>
    <x v="3"/>
    <s v="Current Employees"/>
    <x v="1"/>
    <x v="2"/>
    <s v="STAFF-1424"/>
    <n v="1424"/>
    <x v="1"/>
    <s v="Research Director"/>
    <x v="2"/>
    <s v="No"/>
    <s v="Y"/>
    <n v="4"/>
    <n v="-2"/>
    <n v="0"/>
    <n v="55"/>
    <n v="0"/>
    <m/>
    <n v="0"/>
    <n v="1"/>
    <n v="1136"/>
    <n v="1"/>
    <s v="Master's Degree"/>
    <n v="1"/>
    <n v="2"/>
    <n v="81"/>
    <n v="4"/>
    <n v="4"/>
    <n v="4"/>
    <n v="14732"/>
    <n v="12414"/>
    <n v="2"/>
    <n v="13"/>
    <n v="3"/>
    <n v="4"/>
    <n v="80"/>
    <n v="2"/>
    <x v="9"/>
    <n v="4"/>
    <n v="7"/>
    <n v="7"/>
    <n v="0"/>
    <n v="0"/>
  </r>
  <r>
    <x v="1"/>
    <x v="0"/>
    <x v="1"/>
    <s v="Current Employees"/>
    <x v="1"/>
    <x v="0"/>
    <s v="STAFF-1484"/>
    <n v="1484"/>
    <x v="1"/>
    <s v="Healthcare Representative"/>
    <x v="2"/>
    <s v="No"/>
    <s v="Y"/>
    <n v="3"/>
    <n v="-2"/>
    <n v="0"/>
    <n v="49"/>
    <n v="0"/>
    <m/>
    <n v="0"/>
    <n v="1"/>
    <n v="1490"/>
    <n v="7"/>
    <s v="Master's Degree"/>
    <n v="1"/>
    <n v="3"/>
    <n v="35"/>
    <n v="3"/>
    <n v="3"/>
    <n v="2"/>
    <n v="10466"/>
    <n v="20948"/>
    <n v="3"/>
    <n v="14"/>
    <n v="3"/>
    <n v="2"/>
    <n v="80"/>
    <n v="2"/>
    <x v="22"/>
    <n v="3"/>
    <n v="8"/>
    <n v="7"/>
    <n v="0"/>
    <n v="7"/>
  </r>
  <r>
    <x v="1"/>
    <x v="0"/>
    <x v="2"/>
    <s v="Current Employees"/>
    <x v="1"/>
    <x v="0"/>
    <s v="STAFF-1859"/>
    <n v="1859"/>
    <x v="1"/>
    <s v="Healthcare Representative"/>
    <x v="2"/>
    <s v="No"/>
    <s v="Y"/>
    <n v="3"/>
    <n v="-2"/>
    <n v="0"/>
    <n v="29"/>
    <n v="0"/>
    <m/>
    <n v="0"/>
    <n v="1"/>
    <n v="726"/>
    <n v="29"/>
    <s v="High School"/>
    <n v="1"/>
    <n v="4"/>
    <n v="93"/>
    <n v="1"/>
    <n v="2"/>
    <n v="3"/>
    <n v="6384"/>
    <n v="21143"/>
    <n v="8"/>
    <n v="17"/>
    <n v="3"/>
    <n v="4"/>
    <n v="80"/>
    <n v="2"/>
    <x v="27"/>
    <n v="3"/>
    <n v="7"/>
    <n v="0"/>
    <n v="1"/>
    <n v="6"/>
  </r>
  <r>
    <x v="1"/>
    <x v="0"/>
    <x v="2"/>
    <s v="Current Employees"/>
    <x v="1"/>
    <x v="1"/>
    <s v="STAFF-1619"/>
    <n v="1619"/>
    <x v="1"/>
    <s v="Laboratory Technician"/>
    <x v="2"/>
    <s v="No"/>
    <s v="Y"/>
    <n v="3"/>
    <n v="-2"/>
    <n v="0"/>
    <n v="27"/>
    <n v="0"/>
    <m/>
    <n v="0"/>
    <n v="1"/>
    <n v="1302"/>
    <n v="19"/>
    <s v="Bachelor's Degree"/>
    <n v="1"/>
    <n v="4"/>
    <n v="67"/>
    <n v="2"/>
    <n v="1"/>
    <n v="3"/>
    <n v="4066"/>
    <n v="16290"/>
    <n v="1"/>
    <n v="11"/>
    <n v="3"/>
    <n v="1"/>
    <n v="80"/>
    <n v="2"/>
    <x v="2"/>
    <n v="3"/>
    <n v="7"/>
    <n v="7"/>
    <n v="0"/>
    <n v="7"/>
  </r>
  <r>
    <x v="1"/>
    <x v="0"/>
    <x v="2"/>
    <s v="Current Employees"/>
    <x v="1"/>
    <x v="2"/>
    <s v="STAFF-1671"/>
    <n v="1671"/>
    <x v="1"/>
    <s v="Research Scientist"/>
    <x v="2"/>
    <s v="No"/>
    <s v="Y"/>
    <n v="4"/>
    <n v="-2"/>
    <n v="0"/>
    <n v="32"/>
    <n v="0"/>
    <m/>
    <n v="0"/>
    <n v="1"/>
    <n v="977"/>
    <n v="2"/>
    <s v="Bachelor's Degree"/>
    <n v="1"/>
    <n v="4"/>
    <n v="45"/>
    <n v="3"/>
    <n v="2"/>
    <n v="2"/>
    <n v="5470"/>
    <n v="25518"/>
    <n v="0"/>
    <n v="13"/>
    <n v="3"/>
    <n v="3"/>
    <n v="80"/>
    <n v="2"/>
    <x v="1"/>
    <n v="2"/>
    <n v="9"/>
    <n v="5"/>
    <n v="1"/>
    <n v="6"/>
  </r>
  <r>
    <x v="1"/>
    <x v="0"/>
    <x v="1"/>
    <s v="Current Employees"/>
    <x v="1"/>
    <x v="4"/>
    <s v="STAFF-1553"/>
    <n v="1553"/>
    <x v="1"/>
    <s v="Healthcare Representative"/>
    <x v="2"/>
    <s v="No"/>
    <s v="Y"/>
    <n v="4"/>
    <n v="-2"/>
    <n v="0"/>
    <n v="45"/>
    <n v="0"/>
    <m/>
    <n v="0"/>
    <n v="1"/>
    <n v="538"/>
    <n v="1"/>
    <s v="Master's Degree"/>
    <n v="1"/>
    <n v="4"/>
    <n v="66"/>
    <n v="3"/>
    <n v="3"/>
    <n v="4"/>
    <n v="7441"/>
    <n v="20933"/>
    <n v="1"/>
    <n v="12"/>
    <n v="3"/>
    <n v="1"/>
    <n v="80"/>
    <n v="3"/>
    <x v="1"/>
    <n v="3"/>
    <n v="10"/>
    <n v="8"/>
    <n v="7"/>
    <n v="7"/>
  </r>
  <r>
    <x v="1"/>
    <x v="0"/>
    <x v="4"/>
    <s v="Current Employees"/>
    <x v="1"/>
    <x v="2"/>
    <s v="STAFF-1725"/>
    <n v="1725"/>
    <x v="1"/>
    <s v="Laboratory Technician"/>
    <x v="2"/>
    <s v="No"/>
    <s v="Y"/>
    <n v="2"/>
    <n v="-2"/>
    <n v="0"/>
    <n v="24"/>
    <n v="0"/>
    <m/>
    <n v="0"/>
    <n v="1"/>
    <n v="506"/>
    <n v="29"/>
    <s v="High School"/>
    <n v="1"/>
    <n v="2"/>
    <n v="91"/>
    <n v="3"/>
    <n v="1"/>
    <n v="3"/>
    <n v="3907"/>
    <n v="3622"/>
    <n v="1"/>
    <n v="13"/>
    <n v="3"/>
    <n v="2"/>
    <n v="80"/>
    <n v="3"/>
    <x v="3"/>
    <n v="4"/>
    <n v="6"/>
    <n v="2"/>
    <n v="1"/>
    <n v="2"/>
  </r>
  <r>
    <x v="1"/>
    <x v="0"/>
    <x v="4"/>
    <s v="Current Employees"/>
    <x v="1"/>
    <x v="4"/>
    <s v="STAFF-1551"/>
    <n v="1551"/>
    <x v="1"/>
    <s v="Laboratory Technician"/>
    <x v="2"/>
    <s v="No"/>
    <s v="Y"/>
    <n v="3"/>
    <n v="-2"/>
    <n v="0"/>
    <n v="24"/>
    <n v="0"/>
    <m/>
    <n v="0"/>
    <n v="1"/>
    <n v="350"/>
    <n v="21"/>
    <s v="Associates Degree"/>
    <n v="1"/>
    <n v="4"/>
    <n v="57"/>
    <n v="2"/>
    <n v="1"/>
    <n v="4"/>
    <n v="2296"/>
    <n v="10036"/>
    <n v="0"/>
    <n v="14"/>
    <n v="3"/>
    <n v="2"/>
    <n v="80"/>
    <n v="3"/>
    <x v="17"/>
    <n v="3"/>
    <n v="1"/>
    <n v="1"/>
    <n v="0"/>
    <n v="0"/>
  </r>
  <r>
    <x v="1"/>
    <x v="0"/>
    <x v="0"/>
    <s v="Current Employees"/>
    <x v="1"/>
    <x v="1"/>
    <s v="STAFF-1871"/>
    <n v="1871"/>
    <x v="1"/>
    <s v="Research Scientist"/>
    <x v="2"/>
    <s v="No"/>
    <s v="Y"/>
    <n v="2"/>
    <n v="-2"/>
    <n v="0"/>
    <n v="39"/>
    <n v="0"/>
    <m/>
    <n v="0"/>
    <n v="1"/>
    <n v="835"/>
    <n v="19"/>
    <s v="Master's Degree"/>
    <n v="1"/>
    <n v="4"/>
    <n v="41"/>
    <n v="3"/>
    <n v="2"/>
    <n v="4"/>
    <n v="3902"/>
    <n v="5141"/>
    <n v="8"/>
    <n v="14"/>
    <n v="3"/>
    <n v="2"/>
    <n v="80"/>
    <n v="3"/>
    <x v="2"/>
    <n v="3"/>
    <n v="2"/>
    <n v="2"/>
    <n v="2"/>
    <n v="2"/>
  </r>
  <r>
    <x v="1"/>
    <x v="0"/>
    <x v="0"/>
    <s v="Current Employees"/>
    <x v="1"/>
    <x v="0"/>
    <s v="STAFF-2031"/>
    <n v="2031"/>
    <x v="1"/>
    <s v="Manager"/>
    <x v="1"/>
    <s v="No"/>
    <s v="Y"/>
    <n v="2"/>
    <n v="-2"/>
    <n v="0"/>
    <n v="42"/>
    <n v="0"/>
    <m/>
    <n v="0"/>
    <n v="1"/>
    <n v="300"/>
    <n v="2"/>
    <s v="Bachelor's Degree"/>
    <n v="1"/>
    <n v="1"/>
    <n v="56"/>
    <n v="3"/>
    <n v="5"/>
    <n v="3"/>
    <n v="18880"/>
    <n v="17312"/>
    <n v="5"/>
    <n v="11"/>
    <n v="3"/>
    <n v="1"/>
    <n v="80"/>
    <n v="0"/>
    <x v="13"/>
    <n v="2"/>
    <n v="22"/>
    <n v="6"/>
    <n v="4"/>
    <n v="14"/>
  </r>
  <r>
    <x v="1"/>
    <x v="0"/>
    <x v="0"/>
    <s v="Current Employees"/>
    <x v="1"/>
    <x v="2"/>
    <s v="STAFF-1543"/>
    <n v="1543"/>
    <x v="1"/>
    <s v="Research Scientist"/>
    <x v="1"/>
    <s v="No"/>
    <s v="Y"/>
    <n v="2"/>
    <n v="-2"/>
    <n v="0"/>
    <n v="37"/>
    <n v="0"/>
    <m/>
    <n v="0"/>
    <n v="1"/>
    <n v="674"/>
    <n v="13"/>
    <s v="Bachelor's Degree"/>
    <n v="1"/>
    <n v="1"/>
    <n v="47"/>
    <n v="3"/>
    <n v="2"/>
    <n v="4"/>
    <n v="4285"/>
    <n v="3031"/>
    <n v="1"/>
    <n v="17"/>
    <n v="3"/>
    <n v="1"/>
    <n v="80"/>
    <n v="0"/>
    <x v="1"/>
    <n v="3"/>
    <n v="10"/>
    <n v="8"/>
    <n v="3"/>
    <n v="7"/>
  </r>
  <r>
    <x v="1"/>
    <x v="0"/>
    <x v="2"/>
    <s v="Current Employees"/>
    <x v="1"/>
    <x v="0"/>
    <s v="STAFF-1434"/>
    <n v="1434"/>
    <x v="1"/>
    <s v="Laboratory Technician"/>
    <x v="1"/>
    <s v="No"/>
    <s v="Y"/>
    <n v="3"/>
    <n v="-2"/>
    <n v="0"/>
    <n v="27"/>
    <n v="0"/>
    <m/>
    <n v="0"/>
    <n v="1"/>
    <n v="1377"/>
    <n v="11"/>
    <s v="High School"/>
    <n v="1"/>
    <n v="2"/>
    <n v="91"/>
    <n v="3"/>
    <n v="1"/>
    <n v="3"/>
    <n v="2099"/>
    <n v="7679"/>
    <n v="0"/>
    <n v="14"/>
    <n v="3"/>
    <n v="2"/>
    <n v="80"/>
    <n v="0"/>
    <x v="3"/>
    <n v="4"/>
    <n v="5"/>
    <n v="0"/>
    <n v="1"/>
    <n v="4"/>
  </r>
  <r>
    <x v="1"/>
    <x v="0"/>
    <x v="0"/>
    <s v="Current Employees"/>
    <x v="1"/>
    <x v="0"/>
    <s v="STAFF-1621"/>
    <n v="1621"/>
    <x v="1"/>
    <s v="Research Scientist"/>
    <x v="1"/>
    <s v="No"/>
    <s v="Y"/>
    <n v="2"/>
    <n v="-2"/>
    <n v="0"/>
    <n v="35"/>
    <n v="0"/>
    <m/>
    <n v="0"/>
    <n v="1"/>
    <n v="819"/>
    <n v="18"/>
    <s v="Doctoral Degree"/>
    <n v="1"/>
    <n v="2"/>
    <n v="48"/>
    <n v="4"/>
    <n v="2"/>
    <n v="3"/>
    <n v="5208"/>
    <n v="26312"/>
    <n v="1"/>
    <n v="11"/>
    <n v="3"/>
    <n v="4"/>
    <n v="80"/>
    <n v="0"/>
    <x v="28"/>
    <n v="3"/>
    <n v="16"/>
    <n v="15"/>
    <n v="1"/>
    <n v="10"/>
  </r>
  <r>
    <x v="1"/>
    <x v="0"/>
    <x v="2"/>
    <s v="Current Employees"/>
    <x v="1"/>
    <x v="2"/>
    <s v="STAFF-2068"/>
    <n v="2068"/>
    <x v="1"/>
    <s v="Laboratory Technician"/>
    <x v="1"/>
    <s v="No"/>
    <s v="Y"/>
    <n v="3"/>
    <n v="-2"/>
    <n v="0"/>
    <n v="34"/>
    <n v="0"/>
    <m/>
    <n v="0"/>
    <n v="1"/>
    <n v="628"/>
    <n v="8"/>
    <s v="Bachelor's Degree"/>
    <n v="1"/>
    <n v="2"/>
    <n v="82"/>
    <n v="4"/>
    <n v="2"/>
    <n v="3"/>
    <n v="4404"/>
    <n v="10228"/>
    <n v="2"/>
    <n v="12"/>
    <n v="3"/>
    <n v="1"/>
    <n v="80"/>
    <n v="0"/>
    <x v="3"/>
    <n v="4"/>
    <n v="4"/>
    <n v="3"/>
    <n v="1"/>
    <n v="2"/>
  </r>
  <r>
    <x v="1"/>
    <x v="0"/>
    <x v="1"/>
    <s v="Current Employees"/>
    <x v="1"/>
    <x v="2"/>
    <s v="STAFF-1689"/>
    <n v="1689"/>
    <x v="1"/>
    <s v="Healthcare Representative"/>
    <x v="1"/>
    <s v="No"/>
    <s v="Y"/>
    <n v="2"/>
    <n v="-2"/>
    <n v="0"/>
    <n v="53"/>
    <n v="0"/>
    <m/>
    <n v="0"/>
    <n v="1"/>
    <n v="1395"/>
    <n v="24"/>
    <s v="Master's Degree"/>
    <n v="1"/>
    <n v="2"/>
    <n v="48"/>
    <n v="4"/>
    <n v="3"/>
    <n v="4"/>
    <n v="7005"/>
    <n v="3458"/>
    <n v="3"/>
    <n v="15"/>
    <n v="3"/>
    <n v="3"/>
    <n v="80"/>
    <n v="0"/>
    <x v="27"/>
    <n v="3"/>
    <n v="4"/>
    <n v="3"/>
    <n v="1"/>
    <n v="2"/>
  </r>
  <r>
    <x v="1"/>
    <x v="0"/>
    <x v="1"/>
    <s v="Current Employees"/>
    <x v="1"/>
    <x v="0"/>
    <s v="STAFF-1867"/>
    <n v="1867"/>
    <x v="1"/>
    <s v="Research Director"/>
    <x v="1"/>
    <s v="No"/>
    <s v="Y"/>
    <n v="3"/>
    <n v="-2"/>
    <n v="0"/>
    <n v="48"/>
    <n v="0"/>
    <m/>
    <n v="0"/>
    <n v="1"/>
    <n v="1224"/>
    <n v="10"/>
    <s v="Bachelor's Degree"/>
    <n v="1"/>
    <n v="4"/>
    <n v="91"/>
    <n v="2"/>
    <n v="5"/>
    <n v="2"/>
    <n v="19665"/>
    <n v="13583"/>
    <n v="4"/>
    <n v="12"/>
    <n v="3"/>
    <n v="4"/>
    <n v="80"/>
    <n v="0"/>
    <x v="22"/>
    <n v="3"/>
    <n v="22"/>
    <n v="10"/>
    <n v="12"/>
    <n v="9"/>
  </r>
  <r>
    <x v="1"/>
    <x v="0"/>
    <x v="2"/>
    <s v="Current Employees"/>
    <x v="1"/>
    <x v="2"/>
    <s v="STAFF-1989"/>
    <n v="1989"/>
    <x v="1"/>
    <s v="Laboratory Technician"/>
    <x v="1"/>
    <s v="No"/>
    <s v="Y"/>
    <n v="6"/>
    <n v="-2"/>
    <n v="0"/>
    <n v="30"/>
    <n v="0"/>
    <m/>
    <n v="0"/>
    <n v="1"/>
    <n v="911"/>
    <n v="1"/>
    <s v="Associates Degree"/>
    <n v="1"/>
    <n v="4"/>
    <n v="76"/>
    <n v="3"/>
    <n v="1"/>
    <n v="2"/>
    <n v="3748"/>
    <n v="4077"/>
    <n v="1"/>
    <n v="13"/>
    <n v="3"/>
    <n v="3"/>
    <n v="80"/>
    <n v="0"/>
    <x v="4"/>
    <n v="2"/>
    <n v="12"/>
    <n v="8"/>
    <n v="1"/>
    <n v="7"/>
  </r>
  <r>
    <x v="1"/>
    <x v="0"/>
    <x v="2"/>
    <s v="Current Employees"/>
    <x v="1"/>
    <x v="0"/>
    <s v="STAFF-1954"/>
    <n v="1954"/>
    <x v="1"/>
    <s v="Healthcare Representative"/>
    <x v="1"/>
    <s v="No"/>
    <s v="Y"/>
    <n v="5"/>
    <n v="-2"/>
    <n v="0"/>
    <n v="29"/>
    <n v="0"/>
    <m/>
    <n v="0"/>
    <n v="1"/>
    <n v="136"/>
    <n v="1"/>
    <s v="Bachelor's Degree"/>
    <n v="1"/>
    <n v="1"/>
    <n v="89"/>
    <n v="3"/>
    <n v="2"/>
    <n v="3"/>
    <n v="5373"/>
    <n v="6225"/>
    <n v="0"/>
    <n v="12"/>
    <n v="3"/>
    <n v="1"/>
    <n v="80"/>
    <n v="1"/>
    <x v="3"/>
    <n v="2"/>
    <n v="5"/>
    <n v="3"/>
    <n v="0"/>
    <n v="2"/>
  </r>
  <r>
    <x v="1"/>
    <x v="0"/>
    <x v="1"/>
    <s v="Current Employees"/>
    <x v="1"/>
    <x v="4"/>
    <s v="STAFF-1473"/>
    <n v="1473"/>
    <x v="1"/>
    <s v="Healthcare Representative"/>
    <x v="1"/>
    <s v="No"/>
    <s v="Y"/>
    <n v="0"/>
    <n v="-2"/>
    <n v="0"/>
    <n v="49"/>
    <n v="0"/>
    <m/>
    <n v="0"/>
    <n v="1"/>
    <n v="1495"/>
    <n v="5"/>
    <s v="Master's Degree"/>
    <n v="1"/>
    <n v="4"/>
    <n v="96"/>
    <n v="3"/>
    <n v="2"/>
    <n v="4"/>
    <n v="6651"/>
    <n v="21534"/>
    <n v="2"/>
    <n v="14"/>
    <n v="3"/>
    <n v="2"/>
    <n v="80"/>
    <n v="1"/>
    <x v="26"/>
    <n v="2"/>
    <n v="3"/>
    <n v="2"/>
    <n v="1"/>
    <n v="2"/>
  </r>
  <r>
    <x v="1"/>
    <x v="0"/>
    <x v="0"/>
    <s v="Current Employees"/>
    <x v="1"/>
    <x v="0"/>
    <s v="STAFF-1971"/>
    <n v="1971"/>
    <x v="1"/>
    <s v="Healthcare Representative"/>
    <x v="1"/>
    <s v="No"/>
    <s v="Y"/>
    <n v="1"/>
    <n v="-2"/>
    <n v="0"/>
    <n v="43"/>
    <n v="0"/>
    <m/>
    <n v="0"/>
    <n v="1"/>
    <n v="574"/>
    <n v="11"/>
    <s v="Bachelor's Degree"/>
    <n v="1"/>
    <n v="1"/>
    <n v="30"/>
    <n v="3"/>
    <n v="3"/>
    <n v="3"/>
    <n v="7510"/>
    <n v="16873"/>
    <n v="1"/>
    <n v="17"/>
    <n v="3"/>
    <n v="2"/>
    <n v="80"/>
    <n v="1"/>
    <x v="1"/>
    <n v="3"/>
    <n v="10"/>
    <n v="9"/>
    <n v="0"/>
    <n v="9"/>
  </r>
  <r>
    <x v="1"/>
    <x v="0"/>
    <x v="2"/>
    <s v="Current Employees"/>
    <x v="1"/>
    <x v="4"/>
    <s v="STAFF-1415"/>
    <n v="1415"/>
    <x v="1"/>
    <s v="Laboratory Technician"/>
    <x v="1"/>
    <s v="No"/>
    <s v="Y"/>
    <n v="2"/>
    <n v="-2"/>
    <n v="0"/>
    <n v="25"/>
    <n v="0"/>
    <m/>
    <n v="0"/>
    <n v="1"/>
    <n v="949"/>
    <n v="1"/>
    <s v="Bachelor's Degree"/>
    <n v="1"/>
    <n v="4"/>
    <n v="81"/>
    <n v="3"/>
    <n v="1"/>
    <n v="4"/>
    <n v="3229"/>
    <n v="4910"/>
    <n v="4"/>
    <n v="11"/>
    <n v="3"/>
    <n v="2"/>
    <n v="80"/>
    <n v="1"/>
    <x v="2"/>
    <n v="2"/>
    <n v="3"/>
    <n v="2"/>
    <n v="0"/>
    <n v="2"/>
  </r>
  <r>
    <x v="1"/>
    <x v="0"/>
    <x v="1"/>
    <s v="Current Employees"/>
    <x v="1"/>
    <x v="4"/>
    <s v="STAFF-1438"/>
    <n v="1438"/>
    <x v="1"/>
    <s v="Research Scientist"/>
    <x v="1"/>
    <s v="No"/>
    <s v="Y"/>
    <n v="2"/>
    <n v="-2"/>
    <n v="0"/>
    <n v="47"/>
    <n v="0"/>
    <m/>
    <n v="0"/>
    <n v="1"/>
    <n v="465"/>
    <n v="1"/>
    <s v="Bachelor's Degree"/>
    <n v="1"/>
    <n v="4"/>
    <n v="74"/>
    <n v="3"/>
    <n v="1"/>
    <n v="4"/>
    <n v="3420"/>
    <n v="10205"/>
    <n v="7"/>
    <n v="12"/>
    <n v="3"/>
    <n v="3"/>
    <n v="80"/>
    <n v="1"/>
    <x v="6"/>
    <n v="2"/>
    <n v="6"/>
    <n v="5"/>
    <n v="1"/>
    <n v="2"/>
  </r>
  <r>
    <x v="1"/>
    <x v="0"/>
    <x v="0"/>
    <s v="Current Employees"/>
    <x v="1"/>
    <x v="2"/>
    <s v="STAFF-1826"/>
    <n v="1826"/>
    <x v="1"/>
    <s v="Laboratory Technician"/>
    <x v="1"/>
    <s v="No"/>
    <s v="Y"/>
    <n v="2"/>
    <n v="-2"/>
    <n v="0"/>
    <n v="35"/>
    <n v="0"/>
    <m/>
    <n v="0"/>
    <n v="1"/>
    <n v="185"/>
    <n v="23"/>
    <s v="Master's Degree"/>
    <n v="1"/>
    <n v="2"/>
    <n v="91"/>
    <n v="1"/>
    <n v="1"/>
    <n v="3"/>
    <n v="2705"/>
    <n v="9696"/>
    <n v="0"/>
    <n v="16"/>
    <n v="3"/>
    <n v="2"/>
    <n v="80"/>
    <n v="1"/>
    <x v="3"/>
    <n v="4"/>
    <n v="5"/>
    <n v="4"/>
    <n v="0"/>
    <n v="3"/>
  </r>
  <r>
    <x v="1"/>
    <x v="0"/>
    <x v="2"/>
    <s v="Current Employees"/>
    <x v="1"/>
    <x v="2"/>
    <s v="STAFF-1609"/>
    <n v="1609"/>
    <x v="1"/>
    <s v="Research Scientist"/>
    <x v="1"/>
    <s v="No"/>
    <s v="Y"/>
    <n v="3"/>
    <n v="-2"/>
    <n v="0"/>
    <n v="30"/>
    <n v="0"/>
    <m/>
    <n v="0"/>
    <n v="1"/>
    <n v="241"/>
    <n v="7"/>
    <s v="Bachelor's Degree"/>
    <n v="1"/>
    <n v="2"/>
    <n v="48"/>
    <n v="2"/>
    <n v="1"/>
    <n v="2"/>
    <n v="2141"/>
    <n v="5348"/>
    <n v="1"/>
    <n v="12"/>
    <n v="3"/>
    <n v="2"/>
    <n v="80"/>
    <n v="1"/>
    <x v="3"/>
    <n v="2"/>
    <n v="6"/>
    <n v="4"/>
    <n v="1"/>
    <n v="1"/>
  </r>
  <r>
    <x v="1"/>
    <x v="0"/>
    <x v="2"/>
    <s v="Current Employees"/>
    <x v="1"/>
    <x v="2"/>
    <s v="STAFF-1696"/>
    <n v="1696"/>
    <x v="1"/>
    <s v="Laboratory Technician"/>
    <x v="1"/>
    <s v="No"/>
    <s v="Y"/>
    <n v="3"/>
    <n v="-2"/>
    <n v="0"/>
    <n v="34"/>
    <n v="0"/>
    <m/>
    <n v="0"/>
    <n v="1"/>
    <n v="1157"/>
    <n v="5"/>
    <s v="Associates Degree"/>
    <n v="1"/>
    <n v="2"/>
    <n v="57"/>
    <n v="2"/>
    <n v="2"/>
    <n v="4"/>
    <n v="3986"/>
    <n v="11912"/>
    <n v="1"/>
    <n v="14"/>
    <n v="3"/>
    <n v="3"/>
    <n v="80"/>
    <n v="1"/>
    <x v="20"/>
    <n v="4"/>
    <n v="15"/>
    <n v="10"/>
    <n v="4"/>
    <n v="13"/>
  </r>
  <r>
    <x v="1"/>
    <x v="0"/>
    <x v="2"/>
    <s v="Current Employees"/>
    <x v="1"/>
    <x v="4"/>
    <s v="STAFF-1931"/>
    <n v="1931"/>
    <x v="1"/>
    <s v="Research Scientist"/>
    <x v="1"/>
    <s v="No"/>
    <s v="Y"/>
    <n v="3"/>
    <n v="-2"/>
    <n v="0"/>
    <n v="27"/>
    <n v="0"/>
    <m/>
    <n v="0"/>
    <n v="1"/>
    <n v="1354"/>
    <n v="2"/>
    <s v="Master's Degree"/>
    <n v="1"/>
    <n v="4"/>
    <n v="41"/>
    <n v="3"/>
    <n v="1"/>
    <n v="4"/>
    <n v="2226"/>
    <n v="6073"/>
    <n v="1"/>
    <n v="11"/>
    <n v="3"/>
    <n v="3"/>
    <n v="80"/>
    <n v="1"/>
    <x v="3"/>
    <n v="2"/>
    <n v="5"/>
    <n v="3"/>
    <n v="1"/>
    <n v="2"/>
  </r>
  <r>
    <x v="1"/>
    <x v="0"/>
    <x v="2"/>
    <s v="Current Employees"/>
    <x v="1"/>
    <x v="0"/>
    <s v="STAFF-1721"/>
    <n v="1721"/>
    <x v="1"/>
    <s v="Laboratory Technician"/>
    <x v="1"/>
    <s v="No"/>
    <s v="Y"/>
    <n v="2"/>
    <n v="-2"/>
    <n v="0"/>
    <n v="31"/>
    <n v="0"/>
    <m/>
    <n v="0"/>
    <n v="1"/>
    <n v="741"/>
    <n v="2"/>
    <s v="Master's Degree"/>
    <n v="1"/>
    <n v="2"/>
    <n v="69"/>
    <n v="3"/>
    <n v="1"/>
    <n v="3"/>
    <n v="3477"/>
    <n v="18103"/>
    <n v="1"/>
    <n v="14"/>
    <n v="3"/>
    <n v="4"/>
    <n v="80"/>
    <n v="1"/>
    <x v="3"/>
    <n v="4"/>
    <n v="5"/>
    <n v="2"/>
    <n v="0"/>
    <n v="3"/>
  </r>
  <r>
    <x v="1"/>
    <x v="0"/>
    <x v="2"/>
    <s v="Current Employees"/>
    <x v="1"/>
    <x v="0"/>
    <s v="STAFF-1729"/>
    <n v="1729"/>
    <x v="1"/>
    <s v="Research Scientist"/>
    <x v="1"/>
    <s v="No"/>
    <s v="Y"/>
    <n v="2"/>
    <n v="-2"/>
    <n v="0"/>
    <n v="30"/>
    <n v="0"/>
    <m/>
    <n v="0"/>
    <n v="1"/>
    <n v="793"/>
    <n v="16"/>
    <s v="High School"/>
    <n v="1"/>
    <n v="2"/>
    <n v="33"/>
    <n v="3"/>
    <n v="1"/>
    <n v="4"/>
    <n v="2862"/>
    <n v="3811"/>
    <n v="1"/>
    <n v="12"/>
    <n v="3"/>
    <n v="2"/>
    <n v="80"/>
    <n v="1"/>
    <x v="1"/>
    <n v="2"/>
    <n v="10"/>
    <n v="0"/>
    <n v="0"/>
    <n v="8"/>
  </r>
  <r>
    <x v="1"/>
    <x v="0"/>
    <x v="2"/>
    <s v="Current Employees"/>
    <x v="1"/>
    <x v="0"/>
    <s v="STAFF-1580"/>
    <n v="1580"/>
    <x v="1"/>
    <s v="Research Scientist"/>
    <x v="1"/>
    <s v="No"/>
    <s v="Y"/>
    <n v="3"/>
    <n v="-2"/>
    <n v="0"/>
    <n v="34"/>
    <n v="0"/>
    <m/>
    <n v="0"/>
    <n v="1"/>
    <n v="1351"/>
    <n v="1"/>
    <s v="Master's Degree"/>
    <n v="1"/>
    <n v="2"/>
    <n v="45"/>
    <n v="3"/>
    <n v="2"/>
    <n v="4"/>
    <n v="5484"/>
    <n v="13008"/>
    <n v="9"/>
    <n v="17"/>
    <n v="3"/>
    <n v="2"/>
    <n v="80"/>
    <n v="1"/>
    <x v="15"/>
    <n v="2"/>
    <n v="2"/>
    <n v="2"/>
    <n v="2"/>
    <n v="1"/>
  </r>
  <r>
    <x v="1"/>
    <x v="0"/>
    <x v="0"/>
    <s v="Current Employees"/>
    <x v="1"/>
    <x v="0"/>
    <s v="STAFF-1903"/>
    <n v="1903"/>
    <x v="1"/>
    <s v="Healthcare Representative"/>
    <x v="1"/>
    <s v="No"/>
    <s v="Y"/>
    <n v="5"/>
    <n v="-2"/>
    <n v="0"/>
    <n v="44"/>
    <n v="0"/>
    <m/>
    <n v="0"/>
    <n v="1"/>
    <n v="170"/>
    <n v="1"/>
    <s v="Master's Degree"/>
    <n v="1"/>
    <n v="2"/>
    <n v="78"/>
    <n v="4"/>
    <n v="2"/>
    <n v="3"/>
    <n v="5033"/>
    <n v="9364"/>
    <n v="2"/>
    <n v="15"/>
    <n v="3"/>
    <n v="4"/>
    <n v="80"/>
    <n v="1"/>
    <x v="1"/>
    <n v="3"/>
    <n v="2"/>
    <n v="0"/>
    <n v="2"/>
    <n v="2"/>
  </r>
  <r>
    <x v="1"/>
    <x v="0"/>
    <x v="0"/>
    <s v="Current Employees"/>
    <x v="1"/>
    <x v="2"/>
    <s v="STAFF-1542"/>
    <n v="1542"/>
    <x v="1"/>
    <s v="Laboratory Technician"/>
    <x v="1"/>
    <s v="No"/>
    <s v="Y"/>
    <n v="3"/>
    <n v="-2"/>
    <n v="0"/>
    <n v="42"/>
    <n v="0"/>
    <m/>
    <n v="0"/>
    <n v="1"/>
    <n v="1210"/>
    <n v="2"/>
    <s v="Bachelor's Degree"/>
    <n v="1"/>
    <n v="3"/>
    <n v="68"/>
    <n v="2"/>
    <n v="1"/>
    <n v="2"/>
    <n v="4841"/>
    <n v="24052"/>
    <n v="4"/>
    <n v="14"/>
    <n v="3"/>
    <n v="2"/>
    <n v="80"/>
    <n v="1"/>
    <x v="21"/>
    <n v="3"/>
    <n v="1"/>
    <n v="0"/>
    <n v="0"/>
    <n v="0"/>
  </r>
  <r>
    <x v="1"/>
    <x v="0"/>
    <x v="0"/>
    <s v="Current Employees"/>
    <x v="1"/>
    <x v="0"/>
    <s v="STAFF-1601"/>
    <n v="1601"/>
    <x v="1"/>
    <s v="Laboratory Technician"/>
    <x v="1"/>
    <s v="No"/>
    <s v="Y"/>
    <n v="5"/>
    <n v="-2"/>
    <n v="0"/>
    <n v="35"/>
    <n v="0"/>
    <m/>
    <n v="0"/>
    <n v="1"/>
    <n v="1349"/>
    <n v="7"/>
    <s v="Associates Degree"/>
    <n v="1"/>
    <n v="3"/>
    <n v="63"/>
    <n v="2"/>
    <n v="1"/>
    <n v="4"/>
    <n v="2690"/>
    <n v="7713"/>
    <n v="1"/>
    <n v="18"/>
    <n v="3"/>
    <n v="4"/>
    <n v="80"/>
    <n v="1"/>
    <x v="5"/>
    <n v="2"/>
    <n v="1"/>
    <n v="0"/>
    <n v="0"/>
    <n v="1"/>
  </r>
  <r>
    <x v="1"/>
    <x v="0"/>
    <x v="0"/>
    <s v="Current Employees"/>
    <x v="1"/>
    <x v="2"/>
    <s v="STAFF-1911"/>
    <n v="1911"/>
    <x v="1"/>
    <s v="Research Director"/>
    <x v="1"/>
    <s v="No"/>
    <s v="Y"/>
    <n v="3"/>
    <n v="-2"/>
    <n v="0"/>
    <n v="42"/>
    <n v="0"/>
    <m/>
    <n v="0"/>
    <n v="1"/>
    <n v="1396"/>
    <n v="6"/>
    <s v="Bachelor's Degree"/>
    <n v="1"/>
    <n v="3"/>
    <n v="83"/>
    <n v="3"/>
    <n v="3"/>
    <n v="3"/>
    <n v="13348"/>
    <n v="14842"/>
    <n v="9"/>
    <n v="13"/>
    <n v="3"/>
    <n v="2"/>
    <n v="80"/>
    <n v="1"/>
    <x v="33"/>
    <n v="4"/>
    <n v="13"/>
    <n v="7"/>
    <n v="5"/>
    <n v="7"/>
  </r>
  <r>
    <x v="1"/>
    <x v="0"/>
    <x v="2"/>
    <s v="Current Employees"/>
    <x v="1"/>
    <x v="0"/>
    <s v="STAFF-1799"/>
    <n v="1799"/>
    <x v="1"/>
    <s v="Research Scientist"/>
    <x v="1"/>
    <s v="No"/>
    <s v="Y"/>
    <n v="6"/>
    <n v="-2"/>
    <n v="0"/>
    <n v="28"/>
    <n v="0"/>
    <m/>
    <n v="0"/>
    <n v="1"/>
    <n v="1181"/>
    <n v="1"/>
    <s v="Bachelor's Degree"/>
    <n v="1"/>
    <n v="3"/>
    <n v="82"/>
    <n v="3"/>
    <n v="1"/>
    <n v="4"/>
    <n v="2044"/>
    <n v="5531"/>
    <n v="1"/>
    <n v="11"/>
    <n v="3"/>
    <n v="3"/>
    <n v="80"/>
    <n v="1"/>
    <x v="7"/>
    <n v="4"/>
    <n v="5"/>
    <n v="3"/>
    <n v="0"/>
    <n v="3"/>
  </r>
  <r>
    <x v="1"/>
    <x v="0"/>
    <x v="2"/>
    <s v="Current Employees"/>
    <x v="1"/>
    <x v="0"/>
    <s v="STAFF-1763"/>
    <n v="1763"/>
    <x v="1"/>
    <s v="Healthcare Representative"/>
    <x v="1"/>
    <s v="No"/>
    <s v="Y"/>
    <n v="3"/>
    <n v="-2"/>
    <n v="0"/>
    <n v="30"/>
    <n v="0"/>
    <m/>
    <n v="0"/>
    <n v="1"/>
    <n v="305"/>
    <n v="16"/>
    <s v="Bachelor's Degree"/>
    <n v="1"/>
    <n v="3"/>
    <n v="58"/>
    <n v="4"/>
    <n v="2"/>
    <n v="3"/>
    <n v="5294"/>
    <n v="9128"/>
    <n v="3"/>
    <n v="16"/>
    <n v="3"/>
    <n v="3"/>
    <n v="80"/>
    <n v="1"/>
    <x v="1"/>
    <n v="3"/>
    <n v="7"/>
    <n v="0"/>
    <n v="1"/>
    <n v="7"/>
  </r>
  <r>
    <x v="1"/>
    <x v="0"/>
    <x v="4"/>
    <s v="Current Employees"/>
    <x v="1"/>
    <x v="2"/>
    <s v="STAFF-1707"/>
    <n v="1707"/>
    <x v="1"/>
    <s v="Research Scientist"/>
    <x v="1"/>
    <s v="No"/>
    <s v="Y"/>
    <n v="1"/>
    <n v="-2"/>
    <n v="0"/>
    <n v="24"/>
    <n v="0"/>
    <m/>
    <n v="0"/>
    <n v="1"/>
    <n v="581"/>
    <n v="9"/>
    <s v="Bachelor's Degree"/>
    <n v="1"/>
    <n v="3"/>
    <n v="62"/>
    <n v="4"/>
    <n v="1"/>
    <n v="3"/>
    <n v="4401"/>
    <n v="17616"/>
    <n v="1"/>
    <n v="16"/>
    <n v="3"/>
    <n v="4"/>
    <n v="80"/>
    <n v="1"/>
    <x v="7"/>
    <n v="3"/>
    <n v="5"/>
    <n v="3"/>
    <n v="0"/>
    <n v="4"/>
  </r>
  <r>
    <x v="1"/>
    <x v="0"/>
    <x v="0"/>
    <s v="Current Employees"/>
    <x v="1"/>
    <x v="2"/>
    <s v="STAFF-2062"/>
    <n v="2062"/>
    <x v="1"/>
    <s v="Healthcare Representative"/>
    <x v="1"/>
    <s v="No"/>
    <s v="Y"/>
    <n v="5"/>
    <n v="-2"/>
    <n v="0"/>
    <n v="39"/>
    <n v="0"/>
    <m/>
    <n v="0"/>
    <n v="1"/>
    <n v="613"/>
    <n v="6"/>
    <s v="High School"/>
    <n v="1"/>
    <n v="4"/>
    <n v="42"/>
    <n v="2"/>
    <n v="3"/>
    <n v="3"/>
    <n v="9991"/>
    <n v="21457"/>
    <n v="4"/>
    <n v="15"/>
    <n v="3"/>
    <n v="1"/>
    <n v="80"/>
    <n v="1"/>
    <x v="15"/>
    <n v="3"/>
    <n v="7"/>
    <n v="7"/>
    <n v="1"/>
    <n v="7"/>
  </r>
  <r>
    <x v="1"/>
    <x v="0"/>
    <x v="0"/>
    <s v="Current Employees"/>
    <x v="1"/>
    <x v="0"/>
    <s v="STAFF-1523"/>
    <n v="1523"/>
    <x v="1"/>
    <s v="Research Director"/>
    <x v="1"/>
    <s v="No"/>
    <s v="Y"/>
    <n v="1"/>
    <n v="-2"/>
    <n v="0"/>
    <n v="44"/>
    <n v="0"/>
    <m/>
    <n v="0"/>
    <n v="1"/>
    <n v="136"/>
    <n v="28"/>
    <s v="Bachelor's Degree"/>
    <n v="1"/>
    <n v="4"/>
    <n v="32"/>
    <n v="3"/>
    <n v="4"/>
    <n v="3"/>
    <n v="16328"/>
    <n v="22074"/>
    <n v="3"/>
    <n v="13"/>
    <n v="3"/>
    <n v="3"/>
    <n v="80"/>
    <n v="1"/>
    <x v="13"/>
    <n v="4"/>
    <n v="20"/>
    <n v="6"/>
    <n v="14"/>
    <n v="17"/>
  </r>
  <r>
    <x v="1"/>
    <x v="0"/>
    <x v="0"/>
    <s v="Current Employees"/>
    <x v="1"/>
    <x v="0"/>
    <s v="STAFF-1728"/>
    <n v="1728"/>
    <x v="1"/>
    <s v="Manufacturing Director"/>
    <x v="1"/>
    <s v="No"/>
    <s v="Y"/>
    <n v="3"/>
    <n v="-2"/>
    <n v="0"/>
    <n v="35"/>
    <n v="0"/>
    <m/>
    <n v="0"/>
    <n v="1"/>
    <n v="1370"/>
    <n v="27"/>
    <s v="Master's Degree"/>
    <n v="1"/>
    <n v="4"/>
    <n v="49"/>
    <n v="3"/>
    <n v="2"/>
    <n v="3"/>
    <n v="6883"/>
    <n v="5151"/>
    <n v="2"/>
    <n v="16"/>
    <n v="3"/>
    <n v="2"/>
    <n v="80"/>
    <n v="1"/>
    <x v="6"/>
    <n v="3"/>
    <n v="7"/>
    <n v="7"/>
    <n v="0"/>
    <n v="7"/>
  </r>
  <r>
    <x v="1"/>
    <x v="0"/>
    <x v="2"/>
    <s v="Current Employees"/>
    <x v="1"/>
    <x v="0"/>
    <s v="STAFF-1798"/>
    <n v="1798"/>
    <x v="1"/>
    <s v="Research Scientist"/>
    <x v="1"/>
    <s v="No"/>
    <s v="Y"/>
    <n v="1"/>
    <n v="-2"/>
    <n v="0"/>
    <n v="33"/>
    <n v="0"/>
    <m/>
    <n v="0"/>
    <n v="1"/>
    <n v="867"/>
    <n v="8"/>
    <s v="Master's Degree"/>
    <n v="1"/>
    <n v="4"/>
    <n v="90"/>
    <n v="4"/>
    <n v="1"/>
    <n v="3"/>
    <n v="3143"/>
    <n v="6076"/>
    <n v="6"/>
    <n v="19"/>
    <n v="3"/>
    <n v="2"/>
    <n v="80"/>
    <n v="1"/>
    <x v="19"/>
    <n v="3"/>
    <n v="10"/>
    <n v="8"/>
    <n v="7"/>
    <n v="6"/>
  </r>
  <r>
    <x v="1"/>
    <x v="0"/>
    <x v="4"/>
    <s v="Current Employees"/>
    <x v="1"/>
    <x v="4"/>
    <s v="STAFF-1592"/>
    <n v="1592"/>
    <x v="1"/>
    <s v="Research Scientist"/>
    <x v="1"/>
    <s v="No"/>
    <s v="Y"/>
    <n v="2"/>
    <n v="-2"/>
    <n v="0"/>
    <n v="23"/>
    <n v="0"/>
    <m/>
    <n v="0"/>
    <n v="1"/>
    <n v="977"/>
    <n v="10"/>
    <s v="Bachelor's Degree"/>
    <n v="1"/>
    <n v="4"/>
    <n v="45"/>
    <n v="4"/>
    <n v="1"/>
    <n v="4"/>
    <n v="2073"/>
    <n v="12826"/>
    <n v="2"/>
    <n v="16"/>
    <n v="3"/>
    <n v="4"/>
    <n v="80"/>
    <n v="1"/>
    <x v="21"/>
    <n v="3"/>
    <n v="2"/>
    <n v="2"/>
    <n v="2"/>
    <n v="2"/>
  </r>
  <r>
    <x v="1"/>
    <x v="0"/>
    <x v="0"/>
    <s v="Current Employees"/>
    <x v="1"/>
    <x v="0"/>
    <s v="STAFF-1682"/>
    <n v="1682"/>
    <x v="1"/>
    <s v="Healthcare Representative"/>
    <x v="1"/>
    <s v="No"/>
    <s v="Y"/>
    <n v="2"/>
    <n v="-2"/>
    <n v="0"/>
    <n v="36"/>
    <n v="0"/>
    <m/>
    <n v="0"/>
    <n v="1"/>
    <n v="1351"/>
    <n v="26"/>
    <s v="Master's Degree"/>
    <n v="1"/>
    <n v="1"/>
    <n v="80"/>
    <n v="3"/>
    <n v="2"/>
    <n v="3"/>
    <n v="5347"/>
    <n v="7419"/>
    <n v="6"/>
    <n v="14"/>
    <n v="3"/>
    <n v="2"/>
    <n v="80"/>
    <n v="2"/>
    <x v="1"/>
    <n v="2"/>
    <n v="3"/>
    <n v="2"/>
    <n v="0"/>
    <n v="2"/>
  </r>
  <r>
    <x v="1"/>
    <x v="0"/>
    <x v="0"/>
    <s v="Current Employees"/>
    <x v="1"/>
    <x v="0"/>
    <s v="STAFF-2012"/>
    <n v="2012"/>
    <x v="1"/>
    <s v="Laboratory Technician"/>
    <x v="1"/>
    <s v="No"/>
    <s v="Y"/>
    <n v="3"/>
    <n v="-2"/>
    <n v="0"/>
    <n v="40"/>
    <n v="0"/>
    <m/>
    <n v="0"/>
    <n v="1"/>
    <n v="543"/>
    <n v="1"/>
    <s v="Master's Degree"/>
    <n v="1"/>
    <n v="1"/>
    <n v="83"/>
    <n v="3"/>
    <n v="1"/>
    <n v="4"/>
    <n v="2406"/>
    <n v="4060"/>
    <n v="8"/>
    <n v="19"/>
    <n v="3"/>
    <n v="3"/>
    <n v="80"/>
    <n v="2"/>
    <x v="0"/>
    <n v="2"/>
    <n v="1"/>
    <n v="0"/>
    <n v="0"/>
    <n v="0"/>
  </r>
  <r>
    <x v="1"/>
    <x v="0"/>
    <x v="0"/>
    <s v="Current Employees"/>
    <x v="1"/>
    <x v="2"/>
    <s v="STAFF-1803"/>
    <n v="1803"/>
    <x v="1"/>
    <s v="Healthcare Representative"/>
    <x v="1"/>
    <s v="No"/>
    <s v="Y"/>
    <n v="2"/>
    <n v="-2"/>
    <n v="0"/>
    <n v="42"/>
    <n v="0"/>
    <m/>
    <n v="0"/>
    <n v="1"/>
    <n v="1128"/>
    <n v="13"/>
    <s v="Bachelor's Degree"/>
    <n v="1"/>
    <n v="2"/>
    <n v="95"/>
    <n v="4"/>
    <n v="2"/>
    <n v="3"/>
    <n v="5538"/>
    <n v="5696"/>
    <n v="5"/>
    <n v="18"/>
    <n v="3"/>
    <n v="3"/>
    <n v="80"/>
    <n v="2"/>
    <x v="1"/>
    <n v="2"/>
    <n v="0"/>
    <n v="0"/>
    <n v="0"/>
    <n v="0"/>
  </r>
  <r>
    <x v="1"/>
    <x v="0"/>
    <x v="0"/>
    <s v="Current Employees"/>
    <x v="1"/>
    <x v="0"/>
    <s v="STAFF-1596"/>
    <n v="1596"/>
    <x v="1"/>
    <s v="Laboratory Technician"/>
    <x v="1"/>
    <s v="No"/>
    <s v="Y"/>
    <n v="3"/>
    <n v="-2"/>
    <n v="0"/>
    <n v="35"/>
    <n v="0"/>
    <m/>
    <n v="0"/>
    <n v="1"/>
    <n v="750"/>
    <n v="28"/>
    <s v="Bachelor's Degree"/>
    <n v="1"/>
    <n v="2"/>
    <n v="46"/>
    <n v="4"/>
    <n v="2"/>
    <n v="3"/>
    <n v="3407"/>
    <n v="25348"/>
    <n v="1"/>
    <n v="17"/>
    <n v="3"/>
    <n v="4"/>
    <n v="80"/>
    <n v="2"/>
    <x v="1"/>
    <n v="2"/>
    <n v="10"/>
    <n v="9"/>
    <n v="6"/>
    <n v="8"/>
  </r>
  <r>
    <x v="1"/>
    <x v="0"/>
    <x v="2"/>
    <s v="Current Employees"/>
    <x v="1"/>
    <x v="0"/>
    <s v="STAFF-1514"/>
    <n v="1514"/>
    <x v="1"/>
    <s v="Manufacturing Director"/>
    <x v="1"/>
    <s v="No"/>
    <s v="Y"/>
    <n v="2"/>
    <n v="-2"/>
    <n v="0"/>
    <n v="28"/>
    <n v="0"/>
    <m/>
    <n v="0"/>
    <n v="1"/>
    <n v="1083"/>
    <n v="29"/>
    <s v="High School"/>
    <n v="1"/>
    <n v="3"/>
    <n v="96"/>
    <n v="1"/>
    <n v="2"/>
    <n v="2"/>
    <n v="6549"/>
    <n v="3173"/>
    <n v="1"/>
    <n v="14"/>
    <n v="3"/>
    <n v="2"/>
    <n v="80"/>
    <n v="2"/>
    <x v="0"/>
    <n v="2"/>
    <n v="8"/>
    <n v="6"/>
    <n v="1"/>
    <n v="7"/>
  </r>
  <r>
    <x v="1"/>
    <x v="0"/>
    <x v="2"/>
    <s v="Current Employees"/>
    <x v="1"/>
    <x v="0"/>
    <s v="STAFF-1558"/>
    <n v="1558"/>
    <x v="1"/>
    <s v="Research Scientist"/>
    <x v="1"/>
    <s v="No"/>
    <s v="Y"/>
    <n v="2"/>
    <n v="-2"/>
    <n v="0"/>
    <n v="29"/>
    <n v="0"/>
    <m/>
    <n v="0"/>
    <n v="1"/>
    <n v="598"/>
    <n v="9"/>
    <s v="Bachelor's Degree"/>
    <n v="1"/>
    <n v="3"/>
    <n v="91"/>
    <n v="4"/>
    <n v="1"/>
    <n v="3"/>
    <n v="2451"/>
    <n v="22376"/>
    <n v="6"/>
    <n v="18"/>
    <n v="3"/>
    <n v="1"/>
    <n v="80"/>
    <n v="2"/>
    <x v="7"/>
    <n v="2"/>
    <n v="1"/>
    <n v="0"/>
    <n v="0"/>
    <n v="0"/>
  </r>
  <r>
    <x v="1"/>
    <x v="0"/>
    <x v="0"/>
    <s v="Current Employees"/>
    <x v="1"/>
    <x v="2"/>
    <s v="STAFF-1618"/>
    <n v="1618"/>
    <x v="1"/>
    <s v="Manufacturing Director"/>
    <x v="1"/>
    <s v="No"/>
    <s v="Y"/>
    <n v="3"/>
    <n v="-2"/>
    <n v="0"/>
    <n v="39"/>
    <n v="0"/>
    <m/>
    <n v="0"/>
    <n v="1"/>
    <n v="1387"/>
    <n v="10"/>
    <s v="Doctoral Degree"/>
    <n v="1"/>
    <n v="2"/>
    <n v="76"/>
    <n v="3"/>
    <n v="2"/>
    <n v="1"/>
    <n v="5377"/>
    <n v="3835"/>
    <n v="2"/>
    <n v="13"/>
    <n v="3"/>
    <n v="4"/>
    <n v="80"/>
    <n v="3"/>
    <x v="1"/>
    <n v="3"/>
    <n v="7"/>
    <n v="7"/>
    <n v="7"/>
    <n v="7"/>
  </r>
  <r>
    <x v="1"/>
    <x v="0"/>
    <x v="2"/>
    <s v="Current Employees"/>
    <x v="1"/>
    <x v="2"/>
    <s v="STAFF-1698"/>
    <n v="1698"/>
    <x v="1"/>
    <s v="Laboratory Technician"/>
    <x v="1"/>
    <s v="No"/>
    <s v="Y"/>
    <n v="6"/>
    <n v="-2"/>
    <n v="0"/>
    <n v="33"/>
    <n v="0"/>
    <m/>
    <n v="0"/>
    <n v="1"/>
    <n v="267"/>
    <n v="21"/>
    <s v="Bachelor's Degree"/>
    <n v="1"/>
    <n v="2"/>
    <n v="79"/>
    <n v="4"/>
    <n v="1"/>
    <n v="2"/>
    <n v="2028"/>
    <n v="13637"/>
    <n v="1"/>
    <n v="18"/>
    <n v="3"/>
    <n v="4"/>
    <n v="80"/>
    <n v="3"/>
    <x v="19"/>
    <n v="3"/>
    <n v="14"/>
    <n v="11"/>
    <n v="2"/>
    <n v="13"/>
  </r>
  <r>
    <x v="1"/>
    <x v="0"/>
    <x v="3"/>
    <s v="Current Employees"/>
    <x v="1"/>
    <x v="2"/>
    <s v="STAFF-1770"/>
    <n v="1770"/>
    <x v="1"/>
    <s v="Research Director"/>
    <x v="1"/>
    <s v="No"/>
    <s v="Y"/>
    <n v="2"/>
    <n v="-2"/>
    <n v="0"/>
    <n v="55"/>
    <n v="0"/>
    <m/>
    <n v="0"/>
    <n v="1"/>
    <n v="478"/>
    <n v="2"/>
    <s v="Bachelor's Degree"/>
    <n v="1"/>
    <n v="3"/>
    <n v="60"/>
    <n v="2"/>
    <n v="5"/>
    <n v="1"/>
    <n v="19038"/>
    <n v="19805"/>
    <n v="8"/>
    <n v="12"/>
    <n v="3"/>
    <n v="2"/>
    <n v="80"/>
    <n v="3"/>
    <x v="35"/>
    <n v="3"/>
    <n v="1"/>
    <n v="0"/>
    <n v="0"/>
    <n v="0"/>
  </r>
  <r>
    <x v="1"/>
    <x v="0"/>
    <x v="0"/>
    <s v="Current Employees"/>
    <x v="1"/>
    <x v="0"/>
    <s v="STAFF-1631"/>
    <n v="1631"/>
    <x v="1"/>
    <s v="Manufacturing Director"/>
    <x v="1"/>
    <s v="No"/>
    <s v="Y"/>
    <n v="2"/>
    <n v="-2"/>
    <n v="0"/>
    <n v="37"/>
    <n v="0"/>
    <m/>
    <n v="0"/>
    <n v="1"/>
    <n v="671"/>
    <n v="19"/>
    <s v="Bachelor's Degree"/>
    <n v="1"/>
    <n v="3"/>
    <n v="85"/>
    <n v="3"/>
    <n v="2"/>
    <n v="3"/>
    <n v="5768"/>
    <n v="26493"/>
    <n v="3"/>
    <n v="17"/>
    <n v="3"/>
    <n v="1"/>
    <n v="80"/>
    <n v="3"/>
    <x v="15"/>
    <n v="2"/>
    <n v="4"/>
    <n v="3"/>
    <n v="0"/>
    <n v="2"/>
  </r>
  <r>
    <x v="1"/>
    <x v="0"/>
    <x v="2"/>
    <s v="Current Employees"/>
    <x v="1"/>
    <x v="2"/>
    <s v="STAFF-1718"/>
    <n v="1718"/>
    <x v="1"/>
    <s v="Laboratory Technician"/>
    <x v="1"/>
    <s v="No"/>
    <s v="Y"/>
    <n v="3"/>
    <n v="-2"/>
    <n v="0"/>
    <n v="26"/>
    <n v="0"/>
    <m/>
    <n v="0"/>
    <n v="1"/>
    <n v="390"/>
    <n v="17"/>
    <s v="Master's Degree"/>
    <n v="1"/>
    <n v="4"/>
    <n v="62"/>
    <n v="1"/>
    <n v="1"/>
    <n v="3"/>
    <n v="2305"/>
    <n v="6217"/>
    <n v="1"/>
    <n v="15"/>
    <n v="3"/>
    <n v="3"/>
    <n v="80"/>
    <n v="3"/>
    <x v="8"/>
    <n v="4"/>
    <n v="3"/>
    <n v="2"/>
    <n v="0"/>
    <n v="2"/>
  </r>
  <r>
    <x v="1"/>
    <x v="0"/>
    <x v="0"/>
    <s v="Current Employees"/>
    <x v="1"/>
    <x v="0"/>
    <s v="STAFF-1435"/>
    <n v="1435"/>
    <x v="1"/>
    <s v="Laboratory Technician"/>
    <x v="0"/>
    <s v="No"/>
    <s v="Y"/>
    <n v="2"/>
    <n v="-2"/>
    <n v="0"/>
    <n v="36"/>
    <n v="0"/>
    <m/>
    <n v="0"/>
    <n v="1"/>
    <n v="172"/>
    <n v="4"/>
    <s v="Master's Degree"/>
    <n v="1"/>
    <n v="1"/>
    <n v="37"/>
    <n v="2"/>
    <n v="2"/>
    <n v="4"/>
    <n v="5810"/>
    <n v="22604"/>
    <n v="1"/>
    <n v="16"/>
    <n v="3"/>
    <n v="3"/>
    <n v="80"/>
    <n v="0"/>
    <x v="1"/>
    <n v="2"/>
    <n v="10"/>
    <n v="4"/>
    <n v="1"/>
    <n v="8"/>
  </r>
  <r>
    <x v="1"/>
    <x v="0"/>
    <x v="0"/>
    <s v="Current Employees"/>
    <x v="1"/>
    <x v="0"/>
    <s v="STAFF-1659"/>
    <n v="1659"/>
    <x v="1"/>
    <s v="Laboratory Technician"/>
    <x v="0"/>
    <s v="No"/>
    <s v="Y"/>
    <n v="4"/>
    <n v="-2"/>
    <n v="0"/>
    <n v="36"/>
    <n v="0"/>
    <m/>
    <n v="0"/>
    <n v="1"/>
    <n v="311"/>
    <n v="7"/>
    <s v="Bachelor's Degree"/>
    <n v="1"/>
    <n v="1"/>
    <n v="77"/>
    <n v="3"/>
    <n v="1"/>
    <n v="2"/>
    <n v="2013"/>
    <n v="10950"/>
    <n v="2"/>
    <n v="11"/>
    <n v="3"/>
    <n v="3"/>
    <n v="80"/>
    <n v="0"/>
    <x v="20"/>
    <n v="3"/>
    <n v="4"/>
    <n v="3"/>
    <n v="1"/>
    <n v="3"/>
  </r>
  <r>
    <x v="1"/>
    <x v="0"/>
    <x v="4"/>
    <s v="Current Employees"/>
    <x v="1"/>
    <x v="0"/>
    <s v="STAFF-1533"/>
    <n v="1533"/>
    <x v="1"/>
    <s v="Laboratory Technician"/>
    <x v="0"/>
    <s v="No"/>
    <s v="Y"/>
    <n v="2"/>
    <n v="-2"/>
    <n v="0"/>
    <n v="23"/>
    <n v="0"/>
    <m/>
    <n v="0"/>
    <n v="1"/>
    <n v="507"/>
    <n v="20"/>
    <s v="High School"/>
    <n v="1"/>
    <n v="1"/>
    <n v="97"/>
    <n v="3"/>
    <n v="2"/>
    <n v="3"/>
    <n v="2272"/>
    <n v="24812"/>
    <n v="0"/>
    <n v="14"/>
    <n v="3"/>
    <n v="2"/>
    <n v="80"/>
    <n v="0"/>
    <x v="7"/>
    <n v="3"/>
    <n v="4"/>
    <n v="3"/>
    <n v="1"/>
    <n v="2"/>
  </r>
  <r>
    <x v="1"/>
    <x v="0"/>
    <x v="2"/>
    <s v="Current Employees"/>
    <x v="1"/>
    <x v="2"/>
    <s v="STAFF-1577"/>
    <n v="1577"/>
    <x v="1"/>
    <s v="Research Scientist"/>
    <x v="0"/>
    <s v="No"/>
    <s v="Y"/>
    <n v="4"/>
    <n v="-2"/>
    <n v="0"/>
    <n v="34"/>
    <n v="0"/>
    <m/>
    <n v="0"/>
    <n v="1"/>
    <n v="479"/>
    <n v="7"/>
    <s v="Master's Degree"/>
    <n v="1"/>
    <n v="1"/>
    <n v="35"/>
    <n v="3"/>
    <n v="1"/>
    <n v="4"/>
    <n v="2972"/>
    <n v="22061"/>
    <n v="1"/>
    <n v="13"/>
    <n v="3"/>
    <n v="3"/>
    <n v="80"/>
    <n v="0"/>
    <x v="5"/>
    <n v="1"/>
    <n v="1"/>
    <n v="0"/>
    <n v="0"/>
    <n v="0"/>
  </r>
  <r>
    <x v="1"/>
    <x v="0"/>
    <x v="0"/>
    <s v="Current Employees"/>
    <x v="1"/>
    <x v="0"/>
    <s v="STAFF-2014"/>
    <n v="2014"/>
    <x v="1"/>
    <s v="Research Scientist"/>
    <x v="0"/>
    <s v="No"/>
    <s v="Y"/>
    <n v="2"/>
    <n v="-2"/>
    <n v="0"/>
    <n v="39"/>
    <n v="0"/>
    <m/>
    <n v="0"/>
    <n v="1"/>
    <n v="116"/>
    <n v="24"/>
    <s v="High School"/>
    <n v="1"/>
    <n v="1"/>
    <n v="52"/>
    <n v="3"/>
    <n v="2"/>
    <n v="4"/>
    <n v="4108"/>
    <n v="5340"/>
    <n v="7"/>
    <n v="13"/>
    <n v="3"/>
    <n v="1"/>
    <n v="80"/>
    <n v="0"/>
    <x v="33"/>
    <n v="3"/>
    <n v="7"/>
    <n v="7"/>
    <n v="1"/>
    <n v="7"/>
  </r>
  <r>
    <x v="1"/>
    <x v="0"/>
    <x v="4"/>
    <s v="Current Employees"/>
    <x v="1"/>
    <x v="0"/>
    <s v="STAFF-1981"/>
    <n v="1981"/>
    <x v="1"/>
    <s v="Healthcare Representative"/>
    <x v="0"/>
    <s v="No"/>
    <s v="Y"/>
    <n v="2"/>
    <n v="-2"/>
    <n v="0"/>
    <n v="24"/>
    <n v="0"/>
    <m/>
    <n v="0"/>
    <n v="1"/>
    <n v="771"/>
    <n v="1"/>
    <s v="Associates Degree"/>
    <n v="1"/>
    <n v="2"/>
    <n v="45"/>
    <n v="2"/>
    <n v="2"/>
    <n v="3"/>
    <n v="4617"/>
    <n v="14120"/>
    <n v="1"/>
    <n v="12"/>
    <n v="3"/>
    <n v="2"/>
    <n v="80"/>
    <n v="0"/>
    <x v="21"/>
    <n v="2"/>
    <n v="4"/>
    <n v="3"/>
    <n v="1"/>
    <n v="2"/>
  </r>
  <r>
    <x v="1"/>
    <x v="0"/>
    <x v="0"/>
    <s v="Current Employees"/>
    <x v="1"/>
    <x v="2"/>
    <s v="STAFF-2008"/>
    <n v="2008"/>
    <x v="1"/>
    <s v="Research Scientist"/>
    <x v="0"/>
    <s v="No"/>
    <s v="Y"/>
    <n v="5"/>
    <n v="-2"/>
    <n v="0"/>
    <n v="35"/>
    <n v="0"/>
    <m/>
    <n v="0"/>
    <n v="1"/>
    <n v="1395"/>
    <n v="9"/>
    <s v="Master's Degree"/>
    <n v="1"/>
    <n v="2"/>
    <n v="48"/>
    <n v="3"/>
    <n v="2"/>
    <n v="3"/>
    <n v="5098"/>
    <n v="18698"/>
    <n v="1"/>
    <n v="19"/>
    <n v="3"/>
    <n v="2"/>
    <n v="80"/>
    <n v="0"/>
    <x v="1"/>
    <n v="3"/>
    <n v="10"/>
    <n v="7"/>
    <n v="0"/>
    <n v="8"/>
  </r>
  <r>
    <x v="1"/>
    <x v="0"/>
    <x v="0"/>
    <s v="Current Employees"/>
    <x v="1"/>
    <x v="0"/>
    <s v="STAFF-1814"/>
    <n v="1814"/>
    <x v="1"/>
    <s v="Healthcare Representative"/>
    <x v="0"/>
    <s v="No"/>
    <s v="Y"/>
    <n v="3"/>
    <n v="-2"/>
    <n v="0"/>
    <n v="41"/>
    <n v="0"/>
    <m/>
    <n v="0"/>
    <n v="1"/>
    <n v="447"/>
    <n v="5"/>
    <s v="Bachelor's Degree"/>
    <n v="1"/>
    <n v="2"/>
    <n v="85"/>
    <n v="4"/>
    <n v="2"/>
    <n v="2"/>
    <n v="6870"/>
    <n v="15530"/>
    <n v="3"/>
    <n v="12"/>
    <n v="3"/>
    <n v="1"/>
    <n v="80"/>
    <n v="0"/>
    <x v="27"/>
    <n v="1"/>
    <n v="3"/>
    <n v="2"/>
    <n v="1"/>
    <n v="2"/>
  </r>
  <r>
    <x v="1"/>
    <x v="0"/>
    <x v="0"/>
    <s v="Current Employees"/>
    <x v="1"/>
    <x v="0"/>
    <s v="STAFF-2048"/>
    <n v="2048"/>
    <x v="1"/>
    <s v="Research Scientist"/>
    <x v="0"/>
    <s v="No"/>
    <s v="Y"/>
    <n v="2"/>
    <n v="-2"/>
    <n v="0"/>
    <n v="40"/>
    <n v="0"/>
    <m/>
    <n v="0"/>
    <n v="1"/>
    <n v="1322"/>
    <n v="2"/>
    <s v="Master's Degree"/>
    <n v="1"/>
    <n v="3"/>
    <n v="52"/>
    <n v="2"/>
    <n v="1"/>
    <n v="3"/>
    <n v="2809"/>
    <n v="2725"/>
    <n v="2"/>
    <n v="14"/>
    <n v="3"/>
    <n v="4"/>
    <n v="80"/>
    <n v="0"/>
    <x v="0"/>
    <n v="3"/>
    <n v="2"/>
    <n v="2"/>
    <n v="2"/>
    <n v="2"/>
  </r>
  <r>
    <x v="1"/>
    <x v="0"/>
    <x v="2"/>
    <s v="Current Employees"/>
    <x v="1"/>
    <x v="2"/>
    <s v="STAFF-1952"/>
    <n v="1952"/>
    <x v="1"/>
    <s v="Laboratory Technician"/>
    <x v="0"/>
    <s v="No"/>
    <s v="Y"/>
    <n v="6"/>
    <n v="-2"/>
    <n v="0"/>
    <n v="26"/>
    <n v="0"/>
    <m/>
    <n v="0"/>
    <n v="1"/>
    <n v="157"/>
    <n v="1"/>
    <s v="Bachelor's Degree"/>
    <n v="1"/>
    <n v="3"/>
    <n v="95"/>
    <n v="3"/>
    <n v="1"/>
    <n v="1"/>
    <n v="2867"/>
    <n v="20006"/>
    <n v="0"/>
    <n v="13"/>
    <n v="3"/>
    <n v="4"/>
    <n v="80"/>
    <n v="0"/>
    <x v="0"/>
    <n v="2"/>
    <n v="7"/>
    <n v="7"/>
    <n v="7"/>
    <n v="6"/>
  </r>
  <r>
    <x v="1"/>
    <x v="0"/>
    <x v="1"/>
    <s v="Current Employees"/>
    <x v="1"/>
    <x v="0"/>
    <s v="STAFF-1727"/>
    <n v="1727"/>
    <x v="1"/>
    <s v="Healthcare Representative"/>
    <x v="0"/>
    <s v="No"/>
    <s v="Y"/>
    <n v="3"/>
    <n v="-2"/>
    <n v="0"/>
    <n v="46"/>
    <n v="0"/>
    <m/>
    <n v="0"/>
    <n v="1"/>
    <n v="717"/>
    <n v="13"/>
    <s v="Master's Degree"/>
    <n v="1"/>
    <n v="3"/>
    <n v="34"/>
    <n v="3"/>
    <n v="2"/>
    <n v="2"/>
    <n v="5562"/>
    <n v="9697"/>
    <n v="6"/>
    <n v="14"/>
    <n v="3"/>
    <n v="4"/>
    <n v="80"/>
    <n v="0"/>
    <x v="16"/>
    <n v="3"/>
    <n v="10"/>
    <n v="7"/>
    <n v="0"/>
    <n v="9"/>
  </r>
  <r>
    <x v="1"/>
    <x v="0"/>
    <x v="1"/>
    <s v="Current Employees"/>
    <x v="1"/>
    <x v="0"/>
    <s v="STAFF-1677"/>
    <n v="1677"/>
    <x v="1"/>
    <s v="Manager"/>
    <x v="0"/>
    <s v="No"/>
    <s v="Y"/>
    <n v="2"/>
    <n v="-2"/>
    <n v="0"/>
    <n v="49"/>
    <n v="0"/>
    <m/>
    <n v="0"/>
    <n v="1"/>
    <n v="809"/>
    <n v="1"/>
    <s v="Bachelor's Degree"/>
    <n v="1"/>
    <n v="3"/>
    <n v="36"/>
    <n v="3"/>
    <n v="4"/>
    <n v="3"/>
    <n v="15379"/>
    <n v="22384"/>
    <n v="4"/>
    <n v="14"/>
    <n v="3"/>
    <n v="1"/>
    <n v="80"/>
    <n v="0"/>
    <x v="18"/>
    <n v="3"/>
    <n v="8"/>
    <n v="7"/>
    <n v="0"/>
    <n v="0"/>
  </r>
  <r>
    <x v="1"/>
    <x v="0"/>
    <x v="4"/>
    <s v="Current Employees"/>
    <x v="1"/>
    <x v="2"/>
    <s v="STAFF-1623"/>
    <n v="1623"/>
    <x v="1"/>
    <s v="Research Scientist"/>
    <x v="0"/>
    <s v="No"/>
    <s v="Y"/>
    <n v="2"/>
    <n v="-2"/>
    <n v="0"/>
    <n v="21"/>
    <n v="0"/>
    <m/>
    <n v="0"/>
    <n v="1"/>
    <n v="546"/>
    <n v="5"/>
    <s v="High School"/>
    <n v="1"/>
    <n v="3"/>
    <n v="97"/>
    <n v="3"/>
    <n v="1"/>
    <n v="4"/>
    <n v="3117"/>
    <n v="26009"/>
    <n v="1"/>
    <n v="18"/>
    <n v="3"/>
    <n v="3"/>
    <n v="80"/>
    <n v="0"/>
    <x v="8"/>
    <n v="3"/>
    <n v="2"/>
    <n v="2"/>
    <n v="2"/>
    <n v="2"/>
  </r>
  <r>
    <x v="1"/>
    <x v="0"/>
    <x v="2"/>
    <s v="Current Employees"/>
    <x v="1"/>
    <x v="1"/>
    <s v="STAFF-1417"/>
    <n v="1417"/>
    <x v="1"/>
    <s v="Laboratory Technician"/>
    <x v="0"/>
    <s v="No"/>
    <s v="Y"/>
    <n v="2"/>
    <n v="-2"/>
    <n v="0"/>
    <n v="26"/>
    <n v="0"/>
    <m/>
    <n v="0"/>
    <n v="1"/>
    <n v="652"/>
    <n v="7"/>
    <s v="Bachelor's Degree"/>
    <n v="1"/>
    <n v="3"/>
    <n v="100"/>
    <n v="4"/>
    <n v="1"/>
    <n v="1"/>
    <n v="3578"/>
    <n v="23577"/>
    <n v="0"/>
    <n v="12"/>
    <n v="3"/>
    <n v="4"/>
    <n v="80"/>
    <n v="0"/>
    <x v="0"/>
    <n v="3"/>
    <n v="7"/>
    <n v="7"/>
    <n v="0"/>
    <n v="7"/>
  </r>
  <r>
    <x v="1"/>
    <x v="0"/>
    <x v="0"/>
    <s v="Current Employees"/>
    <x v="1"/>
    <x v="2"/>
    <s v="STAFF-1564"/>
    <n v="1564"/>
    <x v="1"/>
    <s v="Laboratory Technician"/>
    <x v="0"/>
    <s v="No"/>
    <s v="Y"/>
    <n v="3"/>
    <n v="-2"/>
    <n v="0"/>
    <n v="35"/>
    <n v="0"/>
    <m/>
    <n v="0"/>
    <n v="1"/>
    <n v="992"/>
    <n v="1"/>
    <s v="Bachelor's Degree"/>
    <n v="1"/>
    <n v="4"/>
    <n v="68"/>
    <n v="2"/>
    <n v="1"/>
    <n v="1"/>
    <n v="2450"/>
    <n v="21731"/>
    <n v="1"/>
    <n v="19"/>
    <n v="3"/>
    <n v="2"/>
    <n v="80"/>
    <n v="0"/>
    <x v="8"/>
    <n v="3"/>
    <n v="3"/>
    <n v="0"/>
    <n v="1"/>
    <n v="2"/>
  </r>
  <r>
    <x v="1"/>
    <x v="0"/>
    <x v="2"/>
    <s v="Current Employees"/>
    <x v="1"/>
    <x v="0"/>
    <s v="STAFF-1545"/>
    <n v="1545"/>
    <x v="1"/>
    <s v="Manufacturing Director"/>
    <x v="0"/>
    <s v="No"/>
    <s v="Y"/>
    <n v="2"/>
    <n v="-2"/>
    <n v="0"/>
    <n v="33"/>
    <n v="0"/>
    <m/>
    <n v="0"/>
    <n v="1"/>
    <n v="575"/>
    <n v="25"/>
    <s v="Bachelor's Degree"/>
    <n v="1"/>
    <n v="4"/>
    <n v="44"/>
    <n v="2"/>
    <n v="2"/>
    <n v="2"/>
    <n v="4320"/>
    <n v="24152"/>
    <n v="1"/>
    <n v="13"/>
    <n v="3"/>
    <n v="4"/>
    <n v="80"/>
    <n v="0"/>
    <x v="7"/>
    <n v="3"/>
    <n v="5"/>
    <n v="3"/>
    <n v="0"/>
    <n v="2"/>
  </r>
  <r>
    <x v="1"/>
    <x v="0"/>
    <x v="2"/>
    <s v="Current Employees"/>
    <x v="1"/>
    <x v="0"/>
    <s v="STAFF-1883"/>
    <n v="1883"/>
    <x v="1"/>
    <s v="Laboratory Technician"/>
    <x v="0"/>
    <s v="No"/>
    <s v="Y"/>
    <n v="2"/>
    <n v="-2"/>
    <n v="0"/>
    <n v="29"/>
    <n v="0"/>
    <m/>
    <n v="0"/>
    <n v="1"/>
    <n v="592"/>
    <n v="7"/>
    <s v="Bachelor's Degree"/>
    <n v="1"/>
    <n v="4"/>
    <n v="59"/>
    <n v="3"/>
    <n v="1"/>
    <n v="1"/>
    <n v="2062"/>
    <n v="19384"/>
    <n v="3"/>
    <n v="14"/>
    <n v="3"/>
    <n v="2"/>
    <n v="80"/>
    <n v="0"/>
    <x v="27"/>
    <n v="3"/>
    <n v="3"/>
    <n v="2"/>
    <n v="1"/>
    <n v="2"/>
  </r>
  <r>
    <x v="1"/>
    <x v="0"/>
    <x v="2"/>
    <s v="Current Employees"/>
    <x v="1"/>
    <x v="4"/>
    <s v="STAFF-2038"/>
    <n v="2038"/>
    <x v="1"/>
    <s v="Research Scientist"/>
    <x v="0"/>
    <s v="No"/>
    <s v="Y"/>
    <n v="4"/>
    <n v="-2"/>
    <n v="0"/>
    <n v="32"/>
    <n v="0"/>
    <m/>
    <n v="0"/>
    <n v="1"/>
    <n v="529"/>
    <n v="2"/>
    <s v="Bachelor's Degree"/>
    <n v="1"/>
    <n v="4"/>
    <n v="78"/>
    <n v="3"/>
    <n v="1"/>
    <n v="4"/>
    <n v="2439"/>
    <n v="11288"/>
    <n v="1"/>
    <n v="14"/>
    <n v="3"/>
    <n v="4"/>
    <n v="80"/>
    <n v="0"/>
    <x v="21"/>
    <n v="3"/>
    <n v="4"/>
    <n v="2"/>
    <n v="1"/>
    <n v="2"/>
  </r>
  <r>
    <x v="1"/>
    <x v="0"/>
    <x v="0"/>
    <s v="Current Employees"/>
    <x v="1"/>
    <x v="0"/>
    <s v="STAFF-1475"/>
    <n v="1475"/>
    <x v="1"/>
    <s v="Research Scientist"/>
    <x v="0"/>
    <s v="No"/>
    <s v="Y"/>
    <n v="3"/>
    <n v="-2"/>
    <n v="0"/>
    <n v="44"/>
    <n v="0"/>
    <m/>
    <n v="0"/>
    <n v="1"/>
    <n v="1467"/>
    <n v="20"/>
    <s v="Bachelor's Degree"/>
    <n v="1"/>
    <n v="4"/>
    <n v="49"/>
    <n v="3"/>
    <n v="1"/>
    <n v="2"/>
    <n v="3420"/>
    <n v="21158"/>
    <n v="1"/>
    <n v="13"/>
    <n v="3"/>
    <n v="3"/>
    <n v="80"/>
    <n v="0"/>
    <x v="3"/>
    <n v="2"/>
    <n v="5"/>
    <n v="2"/>
    <n v="1"/>
    <n v="3"/>
  </r>
  <r>
    <x v="1"/>
    <x v="0"/>
    <x v="0"/>
    <s v="Current Employees"/>
    <x v="1"/>
    <x v="0"/>
    <s v="STAFF-1860"/>
    <n v="1860"/>
    <x v="1"/>
    <s v="Laboratory Technician"/>
    <x v="0"/>
    <s v="No"/>
    <s v="Y"/>
    <n v="3"/>
    <n v="-2"/>
    <n v="0"/>
    <n v="42"/>
    <n v="0"/>
    <m/>
    <n v="0"/>
    <n v="1"/>
    <n v="1142"/>
    <n v="8"/>
    <s v="Bachelor's Degree"/>
    <n v="1"/>
    <n v="4"/>
    <n v="81"/>
    <n v="3"/>
    <n v="1"/>
    <n v="3"/>
    <n v="3968"/>
    <n v="13624"/>
    <n v="4"/>
    <n v="13"/>
    <n v="3"/>
    <n v="4"/>
    <n v="80"/>
    <n v="0"/>
    <x v="0"/>
    <n v="3"/>
    <n v="0"/>
    <n v="0"/>
    <n v="0"/>
    <n v="0"/>
  </r>
  <r>
    <x v="1"/>
    <x v="0"/>
    <x v="4"/>
    <s v="Current Employees"/>
    <x v="1"/>
    <x v="0"/>
    <s v="STAFF-2007"/>
    <n v="2007"/>
    <x v="1"/>
    <s v="Research Scientist"/>
    <x v="0"/>
    <s v="No"/>
    <s v="Y"/>
    <n v="2"/>
    <n v="-2"/>
    <n v="0"/>
    <n v="22"/>
    <n v="0"/>
    <m/>
    <n v="0"/>
    <n v="1"/>
    <n v="581"/>
    <n v="1"/>
    <s v="Associates Degree"/>
    <n v="1"/>
    <n v="4"/>
    <n v="63"/>
    <n v="3"/>
    <n v="1"/>
    <n v="3"/>
    <n v="3375"/>
    <n v="17624"/>
    <n v="0"/>
    <n v="12"/>
    <n v="3"/>
    <n v="4"/>
    <n v="80"/>
    <n v="0"/>
    <x v="21"/>
    <n v="4"/>
    <n v="3"/>
    <n v="2"/>
    <n v="1"/>
    <n v="2"/>
  </r>
  <r>
    <x v="1"/>
    <x v="0"/>
    <x v="4"/>
    <s v="Current Employees"/>
    <x v="1"/>
    <x v="1"/>
    <s v="STAFF-1982"/>
    <n v="1982"/>
    <x v="1"/>
    <s v="Laboratory Technician"/>
    <x v="0"/>
    <s v="No"/>
    <s v="Y"/>
    <n v="6"/>
    <n v="-2"/>
    <n v="0"/>
    <n v="23"/>
    <n v="0"/>
    <m/>
    <n v="0"/>
    <n v="1"/>
    <n v="571"/>
    <n v="12"/>
    <s v="Associates Degree"/>
    <n v="1"/>
    <n v="4"/>
    <n v="78"/>
    <n v="3"/>
    <n v="1"/>
    <n v="4"/>
    <n v="2647"/>
    <n v="13672"/>
    <n v="1"/>
    <n v="13"/>
    <n v="3"/>
    <n v="3"/>
    <n v="80"/>
    <n v="0"/>
    <x v="7"/>
    <n v="4"/>
    <n v="5"/>
    <n v="2"/>
    <n v="1"/>
    <n v="4"/>
  </r>
  <r>
    <x v="1"/>
    <x v="0"/>
    <x v="1"/>
    <s v="Current Employees"/>
    <x v="1"/>
    <x v="2"/>
    <s v="STAFF-1472"/>
    <n v="1472"/>
    <x v="1"/>
    <s v="Research Director"/>
    <x v="0"/>
    <s v="No"/>
    <s v="Y"/>
    <n v="2"/>
    <n v="-2"/>
    <n v="0"/>
    <n v="53"/>
    <n v="0"/>
    <m/>
    <n v="0"/>
    <n v="1"/>
    <n v="447"/>
    <n v="2"/>
    <s v="Bachelor's Degree"/>
    <n v="1"/>
    <n v="4"/>
    <n v="39"/>
    <n v="4"/>
    <n v="4"/>
    <n v="2"/>
    <n v="16598"/>
    <n v="19764"/>
    <n v="4"/>
    <n v="12"/>
    <n v="3"/>
    <n v="2"/>
    <n v="80"/>
    <n v="0"/>
    <x v="38"/>
    <n v="2"/>
    <n v="9"/>
    <n v="8"/>
    <n v="8"/>
    <n v="8"/>
  </r>
  <r>
    <x v="1"/>
    <x v="0"/>
    <x v="2"/>
    <s v="Current Employees"/>
    <x v="0"/>
    <x v="0"/>
    <s v="STAFF-1453"/>
    <n v="1453"/>
    <x v="1"/>
    <s v="Sales Executive"/>
    <x v="2"/>
    <s v="No"/>
    <s v="Y"/>
    <n v="5"/>
    <n v="-2"/>
    <n v="0"/>
    <n v="31"/>
    <n v="0"/>
    <m/>
    <n v="0"/>
    <n v="1"/>
    <n v="326"/>
    <n v="8"/>
    <s v="Associates Degree"/>
    <n v="1"/>
    <n v="1"/>
    <n v="31"/>
    <n v="3"/>
    <n v="3"/>
    <n v="4"/>
    <n v="10793"/>
    <n v="8386"/>
    <n v="1"/>
    <n v="18"/>
    <n v="3"/>
    <n v="1"/>
    <n v="80"/>
    <n v="1"/>
    <x v="10"/>
    <n v="3"/>
    <n v="13"/>
    <n v="7"/>
    <n v="9"/>
    <n v="9"/>
  </r>
  <r>
    <x v="1"/>
    <x v="0"/>
    <x v="2"/>
    <s v="Current Employees"/>
    <x v="0"/>
    <x v="3"/>
    <s v="STAFF-1754"/>
    <n v="1754"/>
    <x v="1"/>
    <s v="Sales Executive"/>
    <x v="2"/>
    <s v="No"/>
    <s v="Y"/>
    <n v="2"/>
    <n v="-2"/>
    <n v="0"/>
    <n v="30"/>
    <n v="0"/>
    <m/>
    <n v="0"/>
    <n v="1"/>
    <n v="979"/>
    <n v="15"/>
    <s v="Associates Degree"/>
    <n v="1"/>
    <n v="3"/>
    <n v="94"/>
    <n v="2"/>
    <n v="3"/>
    <n v="2"/>
    <n v="7140"/>
    <n v="3088"/>
    <n v="2"/>
    <n v="11"/>
    <n v="3"/>
    <n v="1"/>
    <n v="80"/>
    <n v="1"/>
    <x v="4"/>
    <n v="3"/>
    <n v="7"/>
    <n v="7"/>
    <n v="1"/>
    <n v="7"/>
  </r>
  <r>
    <x v="1"/>
    <x v="0"/>
    <x v="0"/>
    <s v="Current Employees"/>
    <x v="0"/>
    <x v="0"/>
    <s v="STAFF-2037"/>
    <n v="2037"/>
    <x v="1"/>
    <s v="Sales Executive"/>
    <x v="2"/>
    <s v="No"/>
    <s v="Y"/>
    <n v="5"/>
    <n v="-2"/>
    <n v="0"/>
    <n v="41"/>
    <n v="0"/>
    <m/>
    <n v="0"/>
    <n v="1"/>
    <n v="930"/>
    <n v="3"/>
    <s v="Bachelor's Degree"/>
    <n v="1"/>
    <n v="3"/>
    <n v="57"/>
    <n v="2"/>
    <n v="2"/>
    <n v="2"/>
    <n v="8938"/>
    <n v="12227"/>
    <n v="2"/>
    <n v="11"/>
    <n v="3"/>
    <n v="3"/>
    <n v="80"/>
    <n v="1"/>
    <x v="19"/>
    <n v="3"/>
    <n v="5"/>
    <n v="4"/>
    <n v="0"/>
    <n v="4"/>
  </r>
  <r>
    <x v="1"/>
    <x v="0"/>
    <x v="2"/>
    <s v="Current Employees"/>
    <x v="0"/>
    <x v="2"/>
    <s v="STAFF-1951"/>
    <n v="1951"/>
    <x v="1"/>
    <s v="Sales Executive"/>
    <x v="2"/>
    <s v="No"/>
    <s v="Y"/>
    <n v="2"/>
    <n v="-2"/>
    <n v="0"/>
    <n v="34"/>
    <n v="0"/>
    <m/>
    <n v="0"/>
    <n v="1"/>
    <n v="1239"/>
    <n v="13"/>
    <s v="Master's Degree"/>
    <n v="1"/>
    <n v="4"/>
    <n v="39"/>
    <n v="3"/>
    <n v="3"/>
    <n v="3"/>
    <n v="8628"/>
    <n v="22914"/>
    <n v="1"/>
    <n v="18"/>
    <n v="3"/>
    <n v="3"/>
    <n v="80"/>
    <n v="1"/>
    <x v="15"/>
    <n v="2"/>
    <n v="8"/>
    <n v="7"/>
    <n v="1"/>
    <n v="1"/>
  </r>
  <r>
    <x v="1"/>
    <x v="0"/>
    <x v="2"/>
    <s v="Current Employees"/>
    <x v="0"/>
    <x v="0"/>
    <s v="STAFF-1497"/>
    <n v="1497"/>
    <x v="1"/>
    <s v="Sales Executive"/>
    <x v="2"/>
    <s v="No"/>
    <s v="Y"/>
    <n v="3"/>
    <n v="-2"/>
    <n v="0"/>
    <n v="29"/>
    <n v="0"/>
    <m/>
    <n v="0"/>
    <n v="1"/>
    <n v="1246"/>
    <n v="19"/>
    <s v="Bachelor's Degree"/>
    <n v="1"/>
    <n v="3"/>
    <n v="77"/>
    <n v="2"/>
    <n v="2"/>
    <n v="3"/>
    <n v="8620"/>
    <n v="23757"/>
    <n v="1"/>
    <n v="14"/>
    <n v="3"/>
    <n v="3"/>
    <n v="80"/>
    <n v="2"/>
    <x v="1"/>
    <n v="3"/>
    <n v="10"/>
    <n v="7"/>
    <n v="0"/>
    <n v="4"/>
  </r>
  <r>
    <x v="1"/>
    <x v="0"/>
    <x v="2"/>
    <s v="Current Employees"/>
    <x v="0"/>
    <x v="2"/>
    <s v="STAFF-1670"/>
    <n v="1670"/>
    <x v="1"/>
    <s v="Sales Executive"/>
    <x v="2"/>
    <s v="No"/>
    <s v="Y"/>
    <n v="5"/>
    <n v="-2"/>
    <n v="0"/>
    <n v="33"/>
    <n v="0"/>
    <m/>
    <n v="0"/>
    <n v="1"/>
    <n v="392"/>
    <n v="2"/>
    <s v="Master's Degree"/>
    <n v="1"/>
    <n v="4"/>
    <n v="93"/>
    <n v="3"/>
    <n v="2"/>
    <n v="4"/>
    <n v="5505"/>
    <n v="3921"/>
    <n v="1"/>
    <n v="14"/>
    <n v="3"/>
    <n v="3"/>
    <n v="80"/>
    <n v="2"/>
    <x v="3"/>
    <n v="3"/>
    <n v="6"/>
    <n v="2"/>
    <n v="0"/>
    <n v="4"/>
  </r>
  <r>
    <x v="1"/>
    <x v="0"/>
    <x v="1"/>
    <s v="Current Employees"/>
    <x v="0"/>
    <x v="3"/>
    <s v="STAFF-1466"/>
    <n v="1466"/>
    <x v="1"/>
    <s v="Sales Executive"/>
    <x v="2"/>
    <s v="No"/>
    <s v="Y"/>
    <n v="3"/>
    <n v="-2"/>
    <n v="0"/>
    <n v="48"/>
    <n v="0"/>
    <m/>
    <n v="0"/>
    <n v="1"/>
    <n v="1221"/>
    <n v="7"/>
    <s v="Bachelor's Degree"/>
    <n v="1"/>
    <n v="3"/>
    <n v="96"/>
    <n v="3"/>
    <n v="2"/>
    <n v="2"/>
    <n v="5486"/>
    <n v="24795"/>
    <n v="4"/>
    <n v="11"/>
    <n v="3"/>
    <n v="1"/>
    <n v="80"/>
    <n v="3"/>
    <x v="20"/>
    <n v="3"/>
    <n v="2"/>
    <n v="2"/>
    <n v="2"/>
    <n v="2"/>
  </r>
  <r>
    <x v="1"/>
    <x v="0"/>
    <x v="0"/>
    <s v="Current Employees"/>
    <x v="0"/>
    <x v="2"/>
    <s v="STAFF-1548"/>
    <n v="1548"/>
    <x v="1"/>
    <s v="Sales Executive"/>
    <x v="1"/>
    <s v="No"/>
    <s v="Y"/>
    <n v="5"/>
    <n v="-2"/>
    <n v="0"/>
    <n v="40"/>
    <n v="0"/>
    <m/>
    <n v="0"/>
    <n v="1"/>
    <n v="1342"/>
    <n v="9"/>
    <s v="Associates Degree"/>
    <n v="1"/>
    <n v="1"/>
    <n v="47"/>
    <n v="3"/>
    <n v="2"/>
    <n v="1"/>
    <n v="5473"/>
    <n v="19345"/>
    <n v="0"/>
    <n v="12"/>
    <n v="3"/>
    <n v="4"/>
    <n v="80"/>
    <n v="0"/>
    <x v="15"/>
    <n v="4"/>
    <n v="8"/>
    <n v="4"/>
    <n v="7"/>
    <n v="1"/>
  </r>
  <r>
    <x v="1"/>
    <x v="0"/>
    <x v="2"/>
    <s v="Current Employees"/>
    <x v="0"/>
    <x v="0"/>
    <s v="STAFF-1560"/>
    <n v="1560"/>
    <x v="1"/>
    <s v="Sales Executive"/>
    <x v="1"/>
    <s v="No"/>
    <s v="Y"/>
    <n v="6"/>
    <n v="-2"/>
    <n v="0"/>
    <n v="33"/>
    <n v="0"/>
    <m/>
    <n v="0"/>
    <n v="1"/>
    <n v="1242"/>
    <n v="8"/>
    <s v="Master's Degree"/>
    <n v="1"/>
    <n v="1"/>
    <n v="46"/>
    <n v="3"/>
    <n v="2"/>
    <n v="1"/>
    <n v="6392"/>
    <n v="10589"/>
    <n v="2"/>
    <n v="13"/>
    <n v="3"/>
    <n v="4"/>
    <n v="80"/>
    <n v="1"/>
    <x v="0"/>
    <n v="1"/>
    <n v="2"/>
    <n v="2"/>
    <n v="2"/>
    <n v="2"/>
  </r>
  <r>
    <x v="1"/>
    <x v="0"/>
    <x v="2"/>
    <s v="Current Employees"/>
    <x v="0"/>
    <x v="0"/>
    <s v="STAFF-1996"/>
    <n v="1996"/>
    <x v="1"/>
    <s v="Sales Representative"/>
    <x v="1"/>
    <s v="No"/>
    <s v="Y"/>
    <n v="1"/>
    <n v="-2"/>
    <n v="0"/>
    <n v="31"/>
    <n v="0"/>
    <m/>
    <n v="0"/>
    <n v="1"/>
    <n v="1154"/>
    <n v="2"/>
    <s v="Associates Degree"/>
    <n v="1"/>
    <n v="1"/>
    <n v="54"/>
    <n v="3"/>
    <n v="1"/>
    <n v="3"/>
    <n v="3067"/>
    <n v="6393"/>
    <n v="0"/>
    <n v="19"/>
    <n v="3"/>
    <n v="3"/>
    <n v="80"/>
    <n v="1"/>
    <x v="8"/>
    <n v="3"/>
    <n v="2"/>
    <n v="2"/>
    <n v="1"/>
    <n v="2"/>
  </r>
  <r>
    <x v="1"/>
    <x v="0"/>
    <x v="2"/>
    <s v="Current Employees"/>
    <x v="0"/>
    <x v="4"/>
    <s v="STAFF-1749"/>
    <n v="1749"/>
    <x v="1"/>
    <s v="Sales Executive"/>
    <x v="1"/>
    <s v="No"/>
    <s v="Y"/>
    <n v="3"/>
    <n v="-2"/>
    <n v="0"/>
    <n v="31"/>
    <n v="0"/>
    <m/>
    <n v="0"/>
    <n v="1"/>
    <n v="1003"/>
    <n v="5"/>
    <s v="Bachelor's Degree"/>
    <n v="1"/>
    <n v="4"/>
    <n v="51"/>
    <n v="3"/>
    <n v="2"/>
    <n v="4"/>
    <n v="8346"/>
    <n v="20943"/>
    <n v="1"/>
    <n v="19"/>
    <n v="3"/>
    <n v="3"/>
    <n v="80"/>
    <n v="1"/>
    <x v="3"/>
    <n v="3"/>
    <n v="5"/>
    <n v="2"/>
    <n v="0"/>
    <n v="2"/>
  </r>
  <r>
    <x v="1"/>
    <x v="0"/>
    <x v="2"/>
    <s v="Current Employees"/>
    <x v="0"/>
    <x v="2"/>
    <s v="STAFF-2013"/>
    <n v="2013"/>
    <x v="1"/>
    <s v="Sales Representative"/>
    <x v="1"/>
    <s v="No"/>
    <s v="Y"/>
    <n v="2"/>
    <n v="-2"/>
    <n v="0"/>
    <n v="32"/>
    <n v="0"/>
    <m/>
    <n v="0"/>
    <n v="1"/>
    <n v="234"/>
    <n v="1"/>
    <s v="Master's Degree"/>
    <n v="1"/>
    <n v="2"/>
    <n v="68"/>
    <n v="2"/>
    <n v="1"/>
    <n v="2"/>
    <n v="2269"/>
    <n v="18024"/>
    <n v="0"/>
    <n v="14"/>
    <n v="3"/>
    <n v="2"/>
    <n v="80"/>
    <n v="1"/>
    <x v="8"/>
    <n v="3"/>
    <n v="2"/>
    <n v="2"/>
    <n v="2"/>
    <n v="2"/>
  </r>
  <r>
    <x v="1"/>
    <x v="0"/>
    <x v="0"/>
    <s v="Current Employees"/>
    <x v="0"/>
    <x v="2"/>
    <s v="STAFF-1945"/>
    <n v="1945"/>
    <x v="1"/>
    <s v="Sales Executive"/>
    <x v="1"/>
    <s v="No"/>
    <s v="Y"/>
    <n v="2"/>
    <n v="-2"/>
    <n v="0"/>
    <n v="35"/>
    <n v="0"/>
    <m/>
    <n v="0"/>
    <n v="1"/>
    <n v="682"/>
    <n v="18"/>
    <s v="Master's Degree"/>
    <n v="1"/>
    <n v="2"/>
    <n v="71"/>
    <n v="3"/>
    <n v="2"/>
    <n v="1"/>
    <n v="5561"/>
    <n v="15975"/>
    <n v="0"/>
    <n v="16"/>
    <n v="3"/>
    <n v="4"/>
    <n v="80"/>
    <n v="1"/>
    <x v="3"/>
    <n v="1"/>
    <n v="5"/>
    <n v="3"/>
    <n v="0"/>
    <n v="4"/>
  </r>
  <r>
    <x v="1"/>
    <x v="0"/>
    <x v="2"/>
    <s v="Current Employees"/>
    <x v="0"/>
    <x v="4"/>
    <s v="STAFF-1568"/>
    <n v="1568"/>
    <x v="1"/>
    <s v="Sales Executive"/>
    <x v="1"/>
    <s v="No"/>
    <s v="Y"/>
    <n v="3"/>
    <n v="-2"/>
    <n v="0"/>
    <n v="30"/>
    <n v="0"/>
    <m/>
    <n v="0"/>
    <n v="1"/>
    <n v="1288"/>
    <n v="29"/>
    <s v="Master's Degree"/>
    <n v="1"/>
    <n v="4"/>
    <n v="33"/>
    <n v="3"/>
    <n v="3"/>
    <n v="4"/>
    <n v="9250"/>
    <n v="17799"/>
    <n v="3"/>
    <n v="12"/>
    <n v="3"/>
    <n v="2"/>
    <n v="80"/>
    <n v="1"/>
    <x v="15"/>
    <n v="3"/>
    <n v="4"/>
    <n v="2"/>
    <n v="1"/>
    <n v="3"/>
  </r>
  <r>
    <x v="1"/>
    <x v="0"/>
    <x v="0"/>
    <s v="Current Employees"/>
    <x v="0"/>
    <x v="0"/>
    <s v="STAFF-1582"/>
    <n v="1582"/>
    <x v="1"/>
    <s v="Sales Executive"/>
    <x v="1"/>
    <s v="No"/>
    <s v="Y"/>
    <n v="3"/>
    <n v="-2"/>
    <n v="0"/>
    <n v="38"/>
    <n v="0"/>
    <m/>
    <n v="0"/>
    <n v="1"/>
    <n v="1245"/>
    <n v="14"/>
    <s v="Bachelor's Degree"/>
    <n v="1"/>
    <n v="3"/>
    <n v="80"/>
    <n v="3"/>
    <n v="2"/>
    <n v="2"/>
    <n v="9924"/>
    <n v="12355"/>
    <n v="0"/>
    <n v="11"/>
    <n v="3"/>
    <n v="4"/>
    <n v="80"/>
    <n v="1"/>
    <x v="1"/>
    <n v="3"/>
    <n v="9"/>
    <n v="8"/>
    <n v="7"/>
    <n v="7"/>
  </r>
  <r>
    <x v="1"/>
    <x v="0"/>
    <x v="2"/>
    <s v="Current Employees"/>
    <x v="0"/>
    <x v="0"/>
    <s v="STAFF-1739"/>
    <n v="1739"/>
    <x v="1"/>
    <s v="Sales Executive"/>
    <x v="1"/>
    <s v="No"/>
    <s v="Y"/>
    <n v="2"/>
    <n v="-2"/>
    <n v="0"/>
    <n v="32"/>
    <n v="0"/>
    <m/>
    <n v="0"/>
    <n v="1"/>
    <n v="371"/>
    <n v="19"/>
    <s v="Bachelor's Degree"/>
    <n v="1"/>
    <n v="4"/>
    <n v="80"/>
    <n v="1"/>
    <n v="3"/>
    <n v="3"/>
    <n v="9610"/>
    <n v="3840"/>
    <n v="3"/>
    <n v="13"/>
    <n v="3"/>
    <n v="3"/>
    <n v="80"/>
    <n v="1"/>
    <x v="1"/>
    <n v="1"/>
    <n v="4"/>
    <n v="3"/>
    <n v="0"/>
    <n v="2"/>
  </r>
  <r>
    <x v="1"/>
    <x v="0"/>
    <x v="0"/>
    <s v="Current Employees"/>
    <x v="0"/>
    <x v="0"/>
    <s v="STAFF-1492"/>
    <n v="1492"/>
    <x v="1"/>
    <s v="Sales Representative"/>
    <x v="1"/>
    <s v="No"/>
    <s v="Y"/>
    <n v="3"/>
    <n v="-2"/>
    <n v="0"/>
    <n v="35"/>
    <n v="0"/>
    <m/>
    <n v="0"/>
    <n v="1"/>
    <n v="660"/>
    <n v="7"/>
    <s v="High School"/>
    <n v="1"/>
    <n v="4"/>
    <n v="76"/>
    <n v="3"/>
    <n v="1"/>
    <n v="3"/>
    <n v="2404"/>
    <n v="16192"/>
    <n v="1"/>
    <n v="13"/>
    <n v="3"/>
    <n v="1"/>
    <n v="80"/>
    <n v="1"/>
    <x v="5"/>
    <n v="3"/>
    <n v="1"/>
    <n v="0"/>
    <n v="0"/>
    <n v="0"/>
  </r>
  <r>
    <x v="1"/>
    <x v="0"/>
    <x v="2"/>
    <s v="Current Employees"/>
    <x v="0"/>
    <x v="3"/>
    <s v="STAFF-1446"/>
    <n v="1446"/>
    <x v="1"/>
    <s v="Sales Executive"/>
    <x v="1"/>
    <s v="No"/>
    <s v="Y"/>
    <n v="3"/>
    <n v="-2"/>
    <n v="0"/>
    <n v="32"/>
    <n v="0"/>
    <m/>
    <n v="0"/>
    <n v="1"/>
    <n v="601"/>
    <n v="7"/>
    <s v="Doctoral Degree"/>
    <n v="1"/>
    <n v="4"/>
    <n v="97"/>
    <n v="3"/>
    <n v="2"/>
    <n v="2"/>
    <n v="9204"/>
    <n v="23343"/>
    <n v="4"/>
    <n v="12"/>
    <n v="3"/>
    <n v="3"/>
    <n v="80"/>
    <n v="1"/>
    <x v="2"/>
    <n v="2"/>
    <n v="4"/>
    <n v="3"/>
    <n v="0"/>
    <n v="3"/>
  </r>
  <r>
    <x v="1"/>
    <x v="0"/>
    <x v="0"/>
    <s v="Current Employees"/>
    <x v="0"/>
    <x v="2"/>
    <s v="STAFF-1588"/>
    <n v="1588"/>
    <x v="1"/>
    <s v="Sales Executive"/>
    <x v="1"/>
    <s v="No"/>
    <s v="Y"/>
    <n v="3"/>
    <n v="-2"/>
    <n v="0"/>
    <n v="39"/>
    <n v="0"/>
    <m/>
    <n v="0"/>
    <n v="1"/>
    <n v="1462"/>
    <n v="6"/>
    <s v="Bachelor's Degree"/>
    <n v="1"/>
    <n v="4"/>
    <n v="38"/>
    <n v="4"/>
    <n v="3"/>
    <n v="3"/>
    <n v="8237"/>
    <n v="4658"/>
    <n v="2"/>
    <n v="11"/>
    <n v="3"/>
    <n v="1"/>
    <n v="80"/>
    <n v="1"/>
    <x v="27"/>
    <n v="3"/>
    <n v="7"/>
    <n v="6"/>
    <n v="7"/>
    <n v="6"/>
  </r>
  <r>
    <x v="1"/>
    <x v="0"/>
    <x v="0"/>
    <s v="Current Employees"/>
    <x v="0"/>
    <x v="3"/>
    <s v="STAFF-1787"/>
    <n v="1787"/>
    <x v="1"/>
    <s v="Sales Executive"/>
    <x v="1"/>
    <s v="No"/>
    <s v="Y"/>
    <n v="2"/>
    <n v="-2"/>
    <n v="0"/>
    <n v="37"/>
    <n v="0"/>
    <m/>
    <n v="0"/>
    <n v="1"/>
    <n v="589"/>
    <n v="9"/>
    <s v="Associates Degree"/>
    <n v="1"/>
    <n v="2"/>
    <n v="46"/>
    <n v="2"/>
    <n v="2"/>
    <n v="2"/>
    <n v="4189"/>
    <n v="8800"/>
    <n v="1"/>
    <n v="14"/>
    <n v="3"/>
    <n v="1"/>
    <n v="80"/>
    <n v="2"/>
    <x v="7"/>
    <n v="3"/>
    <n v="5"/>
    <n v="2"/>
    <n v="0"/>
    <n v="3"/>
  </r>
  <r>
    <x v="1"/>
    <x v="0"/>
    <x v="0"/>
    <s v="Current Employees"/>
    <x v="0"/>
    <x v="3"/>
    <s v="STAFF-1908"/>
    <n v="1908"/>
    <x v="1"/>
    <s v="Sales Executive"/>
    <x v="1"/>
    <s v="No"/>
    <s v="Y"/>
    <n v="1"/>
    <n v="-2"/>
    <n v="0"/>
    <n v="36"/>
    <n v="0"/>
    <m/>
    <n v="0"/>
    <n v="1"/>
    <n v="335"/>
    <n v="17"/>
    <s v="Associates Degree"/>
    <n v="1"/>
    <n v="3"/>
    <n v="33"/>
    <n v="2"/>
    <n v="2"/>
    <n v="2"/>
    <n v="5507"/>
    <n v="16822"/>
    <n v="2"/>
    <n v="16"/>
    <n v="3"/>
    <n v="3"/>
    <n v="80"/>
    <n v="2"/>
    <x v="4"/>
    <n v="1"/>
    <n v="4"/>
    <n v="2"/>
    <n v="1"/>
    <n v="3"/>
  </r>
  <r>
    <x v="1"/>
    <x v="0"/>
    <x v="0"/>
    <s v="Current Employees"/>
    <x v="0"/>
    <x v="0"/>
    <s v="STAFF-1995"/>
    <n v="1995"/>
    <x v="1"/>
    <s v="Sales Executive"/>
    <x v="1"/>
    <s v="No"/>
    <s v="Y"/>
    <n v="3"/>
    <n v="-2"/>
    <n v="0"/>
    <n v="38"/>
    <n v="0"/>
    <m/>
    <n v="0"/>
    <n v="1"/>
    <n v="1321"/>
    <n v="1"/>
    <s v="Master's Degree"/>
    <n v="1"/>
    <n v="4"/>
    <n v="86"/>
    <n v="3"/>
    <n v="2"/>
    <n v="2"/>
    <n v="4440"/>
    <n v="7636"/>
    <n v="0"/>
    <n v="15"/>
    <n v="3"/>
    <n v="1"/>
    <n v="80"/>
    <n v="2"/>
    <x v="28"/>
    <n v="3"/>
    <n v="15"/>
    <n v="13"/>
    <n v="5"/>
    <n v="8"/>
  </r>
  <r>
    <x v="1"/>
    <x v="0"/>
    <x v="2"/>
    <s v="Current Employees"/>
    <x v="0"/>
    <x v="0"/>
    <s v="STAFF-1479"/>
    <n v="1479"/>
    <x v="1"/>
    <s v="Sales Executive"/>
    <x v="1"/>
    <s v="No"/>
    <s v="Y"/>
    <n v="2"/>
    <n v="-2"/>
    <n v="0"/>
    <n v="30"/>
    <n v="0"/>
    <m/>
    <n v="0"/>
    <n v="1"/>
    <n v="1358"/>
    <n v="16"/>
    <s v="High School"/>
    <n v="1"/>
    <n v="4"/>
    <n v="96"/>
    <n v="3"/>
    <n v="2"/>
    <n v="3"/>
    <n v="5301"/>
    <n v="2939"/>
    <n v="8"/>
    <n v="15"/>
    <n v="3"/>
    <n v="3"/>
    <n v="80"/>
    <n v="2"/>
    <x v="21"/>
    <n v="2"/>
    <n v="2"/>
    <n v="1"/>
    <n v="2"/>
    <n v="2"/>
  </r>
  <r>
    <x v="1"/>
    <x v="0"/>
    <x v="0"/>
    <s v="Current Employees"/>
    <x v="0"/>
    <x v="0"/>
    <s v="STAFF-1961"/>
    <n v="1961"/>
    <x v="1"/>
    <s v="Sales Representative"/>
    <x v="0"/>
    <s v="No"/>
    <s v="Y"/>
    <n v="3"/>
    <n v="-2"/>
    <n v="0"/>
    <n v="38"/>
    <n v="0"/>
    <m/>
    <n v="0"/>
    <n v="1"/>
    <n v="1404"/>
    <n v="1"/>
    <s v="Bachelor's Degree"/>
    <n v="1"/>
    <n v="1"/>
    <n v="59"/>
    <n v="2"/>
    <n v="1"/>
    <n v="1"/>
    <n v="2858"/>
    <n v="11473"/>
    <n v="4"/>
    <n v="14"/>
    <n v="3"/>
    <n v="1"/>
    <n v="80"/>
    <n v="0"/>
    <x v="26"/>
    <n v="2"/>
    <n v="1"/>
    <n v="0"/>
    <n v="0"/>
    <n v="0"/>
  </r>
  <r>
    <x v="1"/>
    <x v="0"/>
    <x v="0"/>
    <s v="Current Employees"/>
    <x v="0"/>
    <x v="3"/>
    <s v="STAFF-1975"/>
    <n v="1975"/>
    <x v="1"/>
    <s v="Sales Executive"/>
    <x v="0"/>
    <s v="No"/>
    <s v="Y"/>
    <n v="3"/>
    <n v="-2"/>
    <n v="0"/>
    <n v="39"/>
    <n v="0"/>
    <m/>
    <n v="0"/>
    <n v="1"/>
    <n v="119"/>
    <n v="15"/>
    <s v="Master's Degree"/>
    <n v="1"/>
    <n v="2"/>
    <n v="77"/>
    <n v="3"/>
    <n v="4"/>
    <n v="1"/>
    <n v="13341"/>
    <n v="25098"/>
    <n v="0"/>
    <n v="12"/>
    <n v="3"/>
    <n v="1"/>
    <n v="80"/>
    <n v="0"/>
    <x v="24"/>
    <n v="3"/>
    <n v="20"/>
    <n v="8"/>
    <n v="11"/>
    <n v="10"/>
  </r>
  <r>
    <x v="1"/>
    <x v="0"/>
    <x v="0"/>
    <s v="Current Employees"/>
    <x v="0"/>
    <x v="2"/>
    <s v="STAFF-1740"/>
    <n v="1740"/>
    <x v="1"/>
    <s v="Manager"/>
    <x v="0"/>
    <s v="No"/>
    <s v="Y"/>
    <n v="3"/>
    <n v="-2"/>
    <n v="0"/>
    <n v="40"/>
    <n v="0"/>
    <m/>
    <n v="0"/>
    <n v="1"/>
    <n v="611"/>
    <n v="7"/>
    <s v="Master's Degree"/>
    <n v="1"/>
    <n v="2"/>
    <n v="88"/>
    <n v="3"/>
    <n v="5"/>
    <n v="2"/>
    <n v="19833"/>
    <n v="4349"/>
    <n v="1"/>
    <n v="14"/>
    <n v="3"/>
    <n v="2"/>
    <n v="80"/>
    <n v="0"/>
    <x v="24"/>
    <n v="2"/>
    <n v="21"/>
    <n v="8"/>
    <n v="12"/>
    <n v="8"/>
  </r>
  <r>
    <x v="1"/>
    <x v="0"/>
    <x v="2"/>
    <s v="Current Employees"/>
    <x v="0"/>
    <x v="3"/>
    <s v="STAFF-1924"/>
    <n v="1924"/>
    <x v="1"/>
    <s v="Sales Executive"/>
    <x v="0"/>
    <s v="No"/>
    <s v="Y"/>
    <n v="2"/>
    <n v="-2"/>
    <n v="0"/>
    <n v="33"/>
    <n v="0"/>
    <m/>
    <n v="0"/>
    <n v="1"/>
    <n v="217"/>
    <n v="10"/>
    <s v="Master's Degree"/>
    <n v="1"/>
    <n v="2"/>
    <n v="43"/>
    <n v="3"/>
    <n v="2"/>
    <n v="1"/>
    <n v="5487"/>
    <n v="10410"/>
    <n v="1"/>
    <n v="14"/>
    <n v="3"/>
    <n v="2"/>
    <n v="80"/>
    <n v="0"/>
    <x v="1"/>
    <n v="2"/>
    <n v="10"/>
    <n v="4"/>
    <n v="0"/>
    <n v="9"/>
  </r>
  <r>
    <x v="1"/>
    <x v="0"/>
    <x v="2"/>
    <s v="Current Employees"/>
    <x v="0"/>
    <x v="2"/>
    <s v="STAFF-1650"/>
    <n v="1650"/>
    <x v="1"/>
    <s v="Sales Executive"/>
    <x v="0"/>
    <s v="No"/>
    <s v="Y"/>
    <n v="2"/>
    <n v="-2"/>
    <n v="0"/>
    <n v="29"/>
    <n v="0"/>
    <m/>
    <n v="0"/>
    <n v="1"/>
    <n v="469"/>
    <n v="10"/>
    <s v="Bachelor's Degree"/>
    <n v="1"/>
    <n v="3"/>
    <n v="42"/>
    <n v="2"/>
    <n v="2"/>
    <n v="3"/>
    <n v="5869"/>
    <n v="23413"/>
    <n v="9"/>
    <n v="11"/>
    <n v="3"/>
    <n v="3"/>
    <n v="80"/>
    <n v="0"/>
    <x v="0"/>
    <n v="3"/>
    <n v="5"/>
    <n v="2"/>
    <n v="1"/>
    <n v="4"/>
  </r>
  <r>
    <x v="1"/>
    <x v="0"/>
    <x v="2"/>
    <s v="Current Employees"/>
    <x v="0"/>
    <x v="2"/>
    <s v="STAFF-1836"/>
    <n v="1836"/>
    <x v="1"/>
    <s v="Sales Executive"/>
    <x v="0"/>
    <s v="No"/>
    <s v="Y"/>
    <n v="4"/>
    <n v="-2"/>
    <n v="0"/>
    <n v="26"/>
    <n v="0"/>
    <m/>
    <n v="0"/>
    <n v="1"/>
    <n v="572"/>
    <n v="10"/>
    <s v="Bachelor's Degree"/>
    <n v="1"/>
    <n v="3"/>
    <n v="46"/>
    <n v="3"/>
    <n v="2"/>
    <n v="4"/>
    <n v="4684"/>
    <n v="9125"/>
    <n v="1"/>
    <n v="13"/>
    <n v="3"/>
    <n v="1"/>
    <n v="80"/>
    <n v="0"/>
    <x v="7"/>
    <n v="3"/>
    <n v="5"/>
    <n v="3"/>
    <n v="1"/>
    <n v="2"/>
  </r>
  <r>
    <x v="1"/>
    <x v="0"/>
    <x v="2"/>
    <s v="Current Employees"/>
    <x v="0"/>
    <x v="1"/>
    <s v="STAFF-1478"/>
    <n v="1478"/>
    <x v="1"/>
    <s v="Sales Executive"/>
    <x v="0"/>
    <s v="No"/>
    <s v="Y"/>
    <n v="2"/>
    <n v="-2"/>
    <n v="0"/>
    <n v="34"/>
    <n v="0"/>
    <m/>
    <n v="0"/>
    <n v="1"/>
    <n v="1326"/>
    <n v="3"/>
    <s v="Bachelor's Degree"/>
    <n v="1"/>
    <n v="4"/>
    <n v="81"/>
    <n v="1"/>
    <n v="2"/>
    <n v="1"/>
    <n v="4759"/>
    <n v="15891"/>
    <n v="3"/>
    <n v="18"/>
    <n v="3"/>
    <n v="4"/>
    <n v="80"/>
    <n v="0"/>
    <x v="20"/>
    <n v="3"/>
    <n v="13"/>
    <n v="9"/>
    <n v="3"/>
    <n v="12"/>
  </r>
  <r>
    <x v="1"/>
    <x v="0"/>
    <x v="4"/>
    <s v="Current Employees"/>
    <x v="0"/>
    <x v="0"/>
    <s v="STAFF-1680"/>
    <n v="1680"/>
    <x v="1"/>
    <s v="Sales Representative"/>
    <x v="0"/>
    <s v="No"/>
    <s v="Y"/>
    <n v="3"/>
    <n v="-2"/>
    <n v="0"/>
    <n v="20"/>
    <n v="0"/>
    <m/>
    <n v="0"/>
    <n v="1"/>
    <n v="727"/>
    <n v="9"/>
    <s v="High School"/>
    <n v="1"/>
    <n v="4"/>
    <n v="54"/>
    <n v="3"/>
    <n v="1"/>
    <n v="1"/>
    <n v="2728"/>
    <n v="21082"/>
    <n v="1"/>
    <n v="11"/>
    <n v="3"/>
    <n v="1"/>
    <n v="80"/>
    <n v="0"/>
    <x v="17"/>
    <n v="3"/>
    <n v="2"/>
    <n v="2"/>
    <n v="0"/>
    <n v="2"/>
  </r>
  <r>
    <x v="1"/>
    <x v="0"/>
    <x v="2"/>
    <s v="Current Employees"/>
    <x v="0"/>
    <x v="2"/>
    <s v="STAFF-1469"/>
    <n v="1469"/>
    <x v="1"/>
    <s v="Sales Executive"/>
    <x v="0"/>
    <s v="No"/>
    <s v="Y"/>
    <n v="4"/>
    <n v="-2"/>
    <n v="0"/>
    <n v="28"/>
    <n v="0"/>
    <m/>
    <n v="0"/>
    <n v="1"/>
    <n v="866"/>
    <n v="5"/>
    <s v="Bachelor's Degree"/>
    <n v="1"/>
    <n v="4"/>
    <n v="84"/>
    <n v="3"/>
    <n v="2"/>
    <n v="1"/>
    <n v="8463"/>
    <n v="23490"/>
    <n v="0"/>
    <n v="18"/>
    <n v="3"/>
    <n v="4"/>
    <n v="80"/>
    <n v="0"/>
    <x v="3"/>
    <n v="3"/>
    <n v="5"/>
    <n v="4"/>
    <n v="1"/>
    <n v="3"/>
  </r>
  <r>
    <x v="1"/>
    <x v="0"/>
    <x v="0"/>
    <s v="Current Employees"/>
    <x v="0"/>
    <x v="3"/>
    <s v="STAFF-1708"/>
    <n v="1708"/>
    <x v="1"/>
    <s v="Sales Executive"/>
    <x v="0"/>
    <s v="No"/>
    <s v="Y"/>
    <n v="3"/>
    <n v="-2"/>
    <n v="0"/>
    <n v="41"/>
    <n v="0"/>
    <m/>
    <n v="0"/>
    <n v="1"/>
    <n v="918"/>
    <n v="6"/>
    <s v="Bachelor's Degree"/>
    <n v="1"/>
    <n v="4"/>
    <n v="35"/>
    <n v="3"/>
    <n v="3"/>
    <n v="1"/>
    <n v="9241"/>
    <n v="15869"/>
    <n v="1"/>
    <n v="12"/>
    <n v="3"/>
    <n v="2"/>
    <n v="80"/>
    <n v="0"/>
    <x v="1"/>
    <n v="3"/>
    <n v="10"/>
    <n v="8"/>
    <n v="8"/>
    <n v="7"/>
  </r>
  <r>
    <x v="1"/>
    <x v="0"/>
    <x v="2"/>
    <s v="Current Employees"/>
    <x v="0"/>
    <x v="3"/>
    <s v="STAFF-1965"/>
    <n v="1965"/>
    <x v="1"/>
    <s v="Sales Executive"/>
    <x v="0"/>
    <s v="No"/>
    <s v="Y"/>
    <n v="5"/>
    <n v="-2"/>
    <n v="0"/>
    <n v="27"/>
    <n v="0"/>
    <m/>
    <n v="0"/>
    <n v="1"/>
    <n v="954"/>
    <n v="9"/>
    <s v="Bachelor's Degree"/>
    <n v="1"/>
    <n v="4"/>
    <n v="44"/>
    <n v="3"/>
    <n v="2"/>
    <n v="1"/>
    <n v="4105"/>
    <n v="5099"/>
    <n v="1"/>
    <n v="14"/>
    <n v="3"/>
    <n v="1"/>
    <n v="80"/>
    <n v="0"/>
    <x v="2"/>
    <n v="3"/>
    <n v="7"/>
    <n v="7"/>
    <n v="0"/>
    <n v="7"/>
  </r>
  <r>
    <x v="1"/>
    <x v="0"/>
    <x v="1"/>
    <s v="Current Employees"/>
    <x v="0"/>
    <x v="0"/>
    <s v="STAFF-1602"/>
    <n v="1602"/>
    <x v="1"/>
    <s v="Manager"/>
    <x v="0"/>
    <s v="No"/>
    <s v="Y"/>
    <n v="5"/>
    <n v="-2"/>
    <n v="0"/>
    <n v="46"/>
    <n v="0"/>
    <m/>
    <n v="0"/>
    <n v="1"/>
    <n v="563"/>
    <n v="1"/>
    <s v="Master's Degree"/>
    <n v="1"/>
    <n v="4"/>
    <n v="56"/>
    <n v="4"/>
    <n v="4"/>
    <n v="1"/>
    <n v="17567"/>
    <n v="3156"/>
    <n v="1"/>
    <n v="15"/>
    <n v="3"/>
    <n v="2"/>
    <n v="80"/>
    <n v="0"/>
    <x v="39"/>
    <n v="1"/>
    <n v="26"/>
    <n v="0"/>
    <n v="0"/>
    <n v="12"/>
  </r>
  <r>
    <x v="1"/>
    <x v="2"/>
    <x v="4"/>
    <s v="Current Employees"/>
    <x v="1"/>
    <x v="1"/>
    <s v="STAFF-1605"/>
    <n v="1605"/>
    <x v="0"/>
    <s v="Research Scientist"/>
    <x v="1"/>
    <s v="Yes"/>
    <s v="Y"/>
    <n v="2"/>
    <n v="-2"/>
    <n v="0"/>
    <n v="22"/>
    <n v="0"/>
    <m/>
    <n v="0"/>
    <n v="1"/>
    <n v="457"/>
    <n v="26"/>
    <s v="Associates Degree"/>
    <n v="1"/>
    <n v="2"/>
    <n v="85"/>
    <n v="2"/>
    <n v="1"/>
    <n v="3"/>
    <n v="2814"/>
    <n v="10293"/>
    <n v="1"/>
    <n v="14"/>
    <n v="3"/>
    <n v="2"/>
    <n v="80"/>
    <n v="0"/>
    <x v="21"/>
    <n v="2"/>
    <n v="4"/>
    <n v="2"/>
    <n v="1"/>
    <n v="3"/>
  </r>
  <r>
    <x v="1"/>
    <x v="1"/>
    <x v="0"/>
    <s v="Current Employees"/>
    <x v="1"/>
    <x v="2"/>
    <s v="STAFF-1937"/>
    <n v="1937"/>
    <x v="0"/>
    <s v="Research Scientist"/>
    <x v="2"/>
    <s v="Yes"/>
    <s v="Y"/>
    <n v="3"/>
    <n v="-2"/>
    <n v="0"/>
    <n v="38"/>
    <n v="0"/>
    <m/>
    <n v="0"/>
    <n v="1"/>
    <n v="1394"/>
    <n v="8"/>
    <s v="Bachelor's Degree"/>
    <n v="1"/>
    <n v="4"/>
    <n v="58"/>
    <n v="2"/>
    <n v="2"/>
    <n v="2"/>
    <n v="2133"/>
    <n v="18115"/>
    <n v="1"/>
    <n v="16"/>
    <n v="3"/>
    <n v="3"/>
    <n v="80"/>
    <n v="1"/>
    <x v="26"/>
    <n v="3"/>
    <n v="20"/>
    <n v="11"/>
    <n v="0"/>
    <n v="7"/>
  </r>
  <r>
    <x v="1"/>
    <x v="1"/>
    <x v="4"/>
    <s v="Current Employees"/>
    <x v="1"/>
    <x v="4"/>
    <s v="STAFF-1646"/>
    <n v="1646"/>
    <x v="0"/>
    <s v="Research Scientist"/>
    <x v="0"/>
    <s v="Yes"/>
    <s v="Y"/>
    <n v="2"/>
    <n v="-2"/>
    <n v="0"/>
    <n v="24"/>
    <n v="0"/>
    <m/>
    <n v="0"/>
    <n v="1"/>
    <n v="567"/>
    <n v="2"/>
    <s v="High School"/>
    <n v="1"/>
    <n v="4"/>
    <n v="32"/>
    <n v="3"/>
    <n v="1"/>
    <n v="4"/>
    <n v="3760"/>
    <n v="17218"/>
    <n v="1"/>
    <n v="13"/>
    <n v="3"/>
    <n v="3"/>
    <n v="80"/>
    <n v="0"/>
    <x v="3"/>
    <n v="3"/>
    <n v="6"/>
    <n v="3"/>
    <n v="1"/>
    <n v="3"/>
  </r>
  <r>
    <x v="1"/>
    <x v="1"/>
    <x v="2"/>
    <s v="Current Employees"/>
    <x v="1"/>
    <x v="0"/>
    <s v="STAFF-1850"/>
    <n v="1850"/>
    <x v="0"/>
    <s v="Laboratory Technician"/>
    <x v="0"/>
    <s v="Yes"/>
    <s v="Y"/>
    <n v="3"/>
    <n v="-2"/>
    <n v="0"/>
    <n v="27"/>
    <n v="0"/>
    <m/>
    <n v="0"/>
    <n v="1"/>
    <n v="1297"/>
    <n v="5"/>
    <s v="Associates Degree"/>
    <n v="1"/>
    <n v="4"/>
    <n v="53"/>
    <n v="3"/>
    <n v="1"/>
    <n v="4"/>
    <n v="2379"/>
    <n v="19826"/>
    <n v="0"/>
    <n v="14"/>
    <n v="3"/>
    <n v="3"/>
    <n v="80"/>
    <n v="0"/>
    <x v="3"/>
    <n v="2"/>
    <n v="5"/>
    <n v="4"/>
    <n v="0"/>
    <n v="2"/>
  </r>
  <r>
    <x v="1"/>
    <x v="0"/>
    <x v="0"/>
    <s v="Current Employees"/>
    <x v="2"/>
    <x v="0"/>
    <s v="STAFF-1683"/>
    <n v="1683"/>
    <x v="0"/>
    <s v="Human Resources"/>
    <x v="2"/>
    <s v="Yes"/>
    <s v="Y"/>
    <n v="2"/>
    <n v="-2"/>
    <n v="0"/>
    <n v="44"/>
    <n v="0"/>
    <m/>
    <n v="0"/>
    <n v="1"/>
    <n v="528"/>
    <n v="1"/>
    <s v="Bachelor's Degree"/>
    <n v="1"/>
    <n v="3"/>
    <n v="44"/>
    <n v="3"/>
    <n v="1"/>
    <n v="4"/>
    <n v="3195"/>
    <n v="4167"/>
    <n v="4"/>
    <n v="18"/>
    <n v="3"/>
    <n v="1"/>
    <n v="80"/>
    <n v="3"/>
    <x v="0"/>
    <n v="3"/>
    <n v="2"/>
    <n v="2"/>
    <n v="2"/>
    <n v="2"/>
  </r>
  <r>
    <x v="1"/>
    <x v="0"/>
    <x v="0"/>
    <s v="Current Employees"/>
    <x v="2"/>
    <x v="0"/>
    <s v="STAFF-2040"/>
    <n v="2040"/>
    <x v="0"/>
    <s v="Human Resources"/>
    <x v="0"/>
    <s v="Yes"/>
    <s v="Y"/>
    <n v="2"/>
    <n v="-2"/>
    <n v="0"/>
    <n v="35"/>
    <n v="0"/>
    <m/>
    <n v="0"/>
    <n v="1"/>
    <n v="1146"/>
    <n v="26"/>
    <s v="Master's Degree"/>
    <n v="1"/>
    <n v="3"/>
    <n v="31"/>
    <n v="3"/>
    <n v="3"/>
    <n v="4"/>
    <n v="8837"/>
    <n v="16642"/>
    <n v="1"/>
    <n v="16"/>
    <n v="3"/>
    <n v="3"/>
    <n v="80"/>
    <n v="0"/>
    <x v="15"/>
    <n v="3"/>
    <n v="9"/>
    <n v="0"/>
    <n v="1"/>
    <n v="7"/>
  </r>
  <r>
    <x v="1"/>
    <x v="0"/>
    <x v="0"/>
    <s v="Current Employees"/>
    <x v="1"/>
    <x v="2"/>
    <s v="STAFF-1608"/>
    <n v="1608"/>
    <x v="0"/>
    <s v="Research Director"/>
    <x v="2"/>
    <s v="Yes"/>
    <s v="Y"/>
    <n v="4"/>
    <n v="-2"/>
    <n v="0"/>
    <n v="44"/>
    <n v="0"/>
    <m/>
    <n v="0"/>
    <n v="1"/>
    <n v="1313"/>
    <n v="7"/>
    <s v="Bachelor's Degree"/>
    <n v="1"/>
    <n v="2"/>
    <n v="31"/>
    <n v="3"/>
    <n v="5"/>
    <n v="4"/>
    <n v="19049"/>
    <n v="3549"/>
    <n v="0"/>
    <n v="14"/>
    <n v="3"/>
    <n v="4"/>
    <n v="80"/>
    <n v="1"/>
    <x v="18"/>
    <n v="2"/>
    <n v="22"/>
    <n v="7"/>
    <n v="1"/>
    <n v="10"/>
  </r>
  <r>
    <x v="1"/>
    <x v="0"/>
    <x v="1"/>
    <s v="Current Employees"/>
    <x v="1"/>
    <x v="0"/>
    <s v="STAFF-1827"/>
    <n v="1827"/>
    <x v="0"/>
    <s v="Manufacturing Director"/>
    <x v="2"/>
    <s v="Yes"/>
    <s v="Y"/>
    <n v="4"/>
    <n v="-2"/>
    <n v="0"/>
    <n v="47"/>
    <n v="0"/>
    <m/>
    <n v="0"/>
    <n v="1"/>
    <n v="1001"/>
    <n v="4"/>
    <s v="Bachelor's Degree"/>
    <n v="1"/>
    <n v="3"/>
    <n v="92"/>
    <n v="2"/>
    <n v="3"/>
    <n v="2"/>
    <n v="10333"/>
    <n v="19271"/>
    <n v="8"/>
    <n v="12"/>
    <n v="3"/>
    <n v="3"/>
    <n v="80"/>
    <n v="1"/>
    <x v="23"/>
    <n v="3"/>
    <n v="22"/>
    <n v="11"/>
    <n v="14"/>
    <n v="10"/>
  </r>
  <r>
    <x v="1"/>
    <x v="0"/>
    <x v="1"/>
    <s v="Current Employees"/>
    <x v="1"/>
    <x v="2"/>
    <s v="STAFF-1674"/>
    <n v="1674"/>
    <x v="0"/>
    <s v="Laboratory Technician"/>
    <x v="2"/>
    <s v="Yes"/>
    <s v="Y"/>
    <n v="2"/>
    <n v="-2"/>
    <n v="0"/>
    <n v="49"/>
    <n v="0"/>
    <m/>
    <n v="0"/>
    <n v="1"/>
    <n v="464"/>
    <n v="16"/>
    <s v="Bachelor's Degree"/>
    <n v="1"/>
    <n v="4"/>
    <n v="74"/>
    <n v="3"/>
    <n v="1"/>
    <n v="1"/>
    <n v="2587"/>
    <n v="24941"/>
    <n v="4"/>
    <n v="16"/>
    <n v="3"/>
    <n v="2"/>
    <n v="80"/>
    <n v="1"/>
    <x v="6"/>
    <n v="2"/>
    <n v="2"/>
    <n v="2"/>
    <n v="2"/>
    <n v="2"/>
  </r>
  <r>
    <x v="1"/>
    <x v="0"/>
    <x v="2"/>
    <s v="Current Employees"/>
    <x v="1"/>
    <x v="2"/>
    <s v="STAFF-1974"/>
    <n v="1974"/>
    <x v="0"/>
    <s v="Laboratory Technician"/>
    <x v="2"/>
    <s v="Yes"/>
    <s v="Y"/>
    <n v="4"/>
    <n v="-2"/>
    <n v="0"/>
    <n v="31"/>
    <n v="0"/>
    <m/>
    <n v="0"/>
    <n v="1"/>
    <n v="1276"/>
    <n v="2"/>
    <s v="High School"/>
    <n v="1"/>
    <n v="4"/>
    <n v="59"/>
    <n v="1"/>
    <n v="1"/>
    <n v="4"/>
    <n v="1129"/>
    <n v="17536"/>
    <n v="1"/>
    <n v="11"/>
    <n v="3"/>
    <n v="3"/>
    <n v="80"/>
    <n v="3"/>
    <x v="5"/>
    <n v="3"/>
    <n v="1"/>
    <n v="0"/>
    <n v="0"/>
    <n v="0"/>
  </r>
  <r>
    <x v="1"/>
    <x v="0"/>
    <x v="0"/>
    <s v="Current Employees"/>
    <x v="1"/>
    <x v="1"/>
    <s v="STAFF-1886"/>
    <n v="1886"/>
    <x v="0"/>
    <s v="Manufacturing Director"/>
    <x v="1"/>
    <s v="Yes"/>
    <s v="Y"/>
    <n v="2"/>
    <n v="-2"/>
    <n v="0"/>
    <n v="35"/>
    <n v="0"/>
    <m/>
    <n v="0"/>
    <n v="1"/>
    <n v="219"/>
    <n v="16"/>
    <s v="Associates Degree"/>
    <n v="1"/>
    <n v="4"/>
    <n v="44"/>
    <n v="2"/>
    <n v="2"/>
    <n v="2"/>
    <n v="4788"/>
    <n v="25388"/>
    <n v="0"/>
    <n v="11"/>
    <n v="3"/>
    <n v="4"/>
    <n v="80"/>
    <n v="0"/>
    <x v="21"/>
    <n v="3"/>
    <n v="3"/>
    <n v="2"/>
    <n v="0"/>
    <n v="2"/>
  </r>
  <r>
    <x v="1"/>
    <x v="0"/>
    <x v="2"/>
    <s v="Current Employees"/>
    <x v="1"/>
    <x v="0"/>
    <s v="STAFF-1893"/>
    <n v="1893"/>
    <x v="0"/>
    <s v="Research Scientist"/>
    <x v="1"/>
    <s v="Yes"/>
    <s v="Y"/>
    <n v="3"/>
    <n v="-2"/>
    <n v="0"/>
    <n v="26"/>
    <n v="0"/>
    <m/>
    <n v="0"/>
    <n v="1"/>
    <n v="482"/>
    <n v="1"/>
    <s v="Associates Degree"/>
    <n v="1"/>
    <n v="2"/>
    <n v="90"/>
    <n v="2"/>
    <n v="1"/>
    <n v="3"/>
    <n v="2933"/>
    <n v="14908"/>
    <n v="1"/>
    <n v="13"/>
    <n v="3"/>
    <n v="3"/>
    <n v="80"/>
    <n v="1"/>
    <x v="5"/>
    <n v="2"/>
    <n v="1"/>
    <n v="0"/>
    <n v="1"/>
    <n v="0"/>
  </r>
  <r>
    <x v="1"/>
    <x v="0"/>
    <x v="0"/>
    <s v="Current Employees"/>
    <x v="1"/>
    <x v="0"/>
    <s v="STAFF-1724"/>
    <n v="1724"/>
    <x v="0"/>
    <s v="Manufacturing Director"/>
    <x v="1"/>
    <s v="Yes"/>
    <s v="Y"/>
    <n v="3"/>
    <n v="-2"/>
    <n v="0"/>
    <n v="40"/>
    <n v="0"/>
    <m/>
    <n v="0"/>
    <n v="1"/>
    <n v="369"/>
    <n v="8"/>
    <s v="Associates Degree"/>
    <n v="1"/>
    <n v="2"/>
    <n v="92"/>
    <n v="3"/>
    <n v="2"/>
    <n v="1"/>
    <n v="6516"/>
    <n v="5041"/>
    <n v="2"/>
    <n v="16"/>
    <n v="3"/>
    <n v="2"/>
    <n v="80"/>
    <n v="1"/>
    <x v="33"/>
    <n v="3"/>
    <n v="1"/>
    <n v="0"/>
    <n v="0"/>
    <n v="0"/>
  </r>
  <r>
    <x v="1"/>
    <x v="0"/>
    <x v="2"/>
    <s v="Current Employees"/>
    <x v="1"/>
    <x v="2"/>
    <s v="STAFF-2009"/>
    <n v="2009"/>
    <x v="0"/>
    <s v="Healthcare Representative"/>
    <x v="1"/>
    <s v="Yes"/>
    <s v="Y"/>
    <n v="6"/>
    <n v="-2"/>
    <n v="0"/>
    <n v="33"/>
    <n v="0"/>
    <m/>
    <n v="0"/>
    <n v="1"/>
    <n v="501"/>
    <n v="15"/>
    <s v="Associates Degree"/>
    <n v="1"/>
    <n v="2"/>
    <n v="95"/>
    <n v="3"/>
    <n v="2"/>
    <n v="4"/>
    <n v="4878"/>
    <n v="21653"/>
    <n v="0"/>
    <n v="13"/>
    <n v="3"/>
    <n v="1"/>
    <n v="80"/>
    <n v="1"/>
    <x v="1"/>
    <n v="3"/>
    <n v="9"/>
    <n v="7"/>
    <n v="8"/>
    <n v="1"/>
  </r>
  <r>
    <x v="1"/>
    <x v="0"/>
    <x v="1"/>
    <s v="Current Employees"/>
    <x v="1"/>
    <x v="0"/>
    <s v="STAFF-1661"/>
    <n v="1661"/>
    <x v="0"/>
    <s v="Healthcare Representative"/>
    <x v="1"/>
    <s v="Yes"/>
    <s v="Y"/>
    <n v="3"/>
    <n v="-2"/>
    <n v="0"/>
    <n v="49"/>
    <n v="0"/>
    <m/>
    <n v="0"/>
    <n v="1"/>
    <n v="465"/>
    <n v="6"/>
    <s v="High School"/>
    <n v="1"/>
    <n v="3"/>
    <n v="41"/>
    <n v="2"/>
    <n v="4"/>
    <n v="3"/>
    <n v="13966"/>
    <n v="11652"/>
    <n v="2"/>
    <n v="19"/>
    <n v="3"/>
    <n v="2"/>
    <n v="80"/>
    <n v="1"/>
    <x v="31"/>
    <n v="3"/>
    <n v="15"/>
    <n v="11"/>
    <n v="2"/>
    <n v="12"/>
  </r>
  <r>
    <x v="1"/>
    <x v="0"/>
    <x v="0"/>
    <s v="Current Employees"/>
    <x v="1"/>
    <x v="0"/>
    <s v="STAFF-1703"/>
    <n v="1703"/>
    <x v="0"/>
    <s v="Healthcare Representative"/>
    <x v="1"/>
    <s v="Yes"/>
    <s v="Y"/>
    <n v="2"/>
    <n v="-2"/>
    <n v="0"/>
    <n v="44"/>
    <n v="0"/>
    <m/>
    <n v="0"/>
    <n v="1"/>
    <n v="921"/>
    <n v="2"/>
    <s v="Bachelor's Degree"/>
    <n v="1"/>
    <n v="3"/>
    <n v="96"/>
    <n v="4"/>
    <n v="3"/>
    <n v="4"/>
    <n v="7879"/>
    <n v="14810"/>
    <n v="1"/>
    <n v="19"/>
    <n v="3"/>
    <n v="2"/>
    <n v="80"/>
    <n v="1"/>
    <x v="15"/>
    <n v="3"/>
    <n v="8"/>
    <n v="7"/>
    <n v="6"/>
    <n v="7"/>
  </r>
  <r>
    <x v="1"/>
    <x v="0"/>
    <x v="0"/>
    <s v="Current Employees"/>
    <x v="1"/>
    <x v="2"/>
    <s v="STAFF-1638"/>
    <n v="1638"/>
    <x v="0"/>
    <s v="Manufacturing Director"/>
    <x v="1"/>
    <s v="Yes"/>
    <s v="Y"/>
    <n v="6"/>
    <n v="-2"/>
    <n v="0"/>
    <n v="38"/>
    <n v="0"/>
    <m/>
    <n v="0"/>
    <n v="1"/>
    <n v="397"/>
    <n v="2"/>
    <s v="Associates Degree"/>
    <n v="1"/>
    <n v="4"/>
    <n v="54"/>
    <n v="2"/>
    <n v="3"/>
    <n v="3"/>
    <n v="7756"/>
    <n v="14199"/>
    <n v="3"/>
    <n v="19"/>
    <n v="3"/>
    <n v="4"/>
    <n v="80"/>
    <n v="1"/>
    <x v="1"/>
    <n v="4"/>
    <n v="5"/>
    <n v="4"/>
    <n v="0"/>
    <n v="2"/>
  </r>
  <r>
    <x v="1"/>
    <x v="0"/>
    <x v="0"/>
    <s v="Current Employees"/>
    <x v="1"/>
    <x v="0"/>
    <s v="STAFF-1614"/>
    <n v="1614"/>
    <x v="0"/>
    <s v="Manufacturing Director"/>
    <x v="1"/>
    <s v="Yes"/>
    <s v="Y"/>
    <n v="2"/>
    <n v="-2"/>
    <n v="0"/>
    <n v="36"/>
    <n v="0"/>
    <m/>
    <n v="0"/>
    <n v="1"/>
    <n v="559"/>
    <n v="12"/>
    <s v="Master's Degree"/>
    <n v="1"/>
    <n v="3"/>
    <n v="76"/>
    <n v="3"/>
    <n v="2"/>
    <n v="3"/>
    <n v="4663"/>
    <n v="12421"/>
    <n v="9"/>
    <n v="12"/>
    <n v="3"/>
    <n v="2"/>
    <n v="80"/>
    <n v="2"/>
    <x v="2"/>
    <n v="3"/>
    <n v="3"/>
    <n v="2"/>
    <n v="1"/>
    <n v="1"/>
  </r>
  <r>
    <x v="1"/>
    <x v="0"/>
    <x v="0"/>
    <s v="Current Employees"/>
    <x v="1"/>
    <x v="2"/>
    <s v="STAFF-1587"/>
    <n v="1587"/>
    <x v="0"/>
    <s v="Healthcare Representative"/>
    <x v="0"/>
    <s v="Yes"/>
    <s v="Y"/>
    <n v="4"/>
    <n v="-2"/>
    <n v="0"/>
    <n v="35"/>
    <n v="0"/>
    <m/>
    <n v="0"/>
    <n v="1"/>
    <n v="670"/>
    <n v="10"/>
    <s v="Master's Degree"/>
    <n v="1"/>
    <n v="1"/>
    <n v="51"/>
    <n v="3"/>
    <n v="2"/>
    <n v="3"/>
    <n v="6142"/>
    <n v="4223"/>
    <n v="3"/>
    <n v="16"/>
    <n v="3"/>
    <n v="3"/>
    <n v="80"/>
    <n v="0"/>
    <x v="1"/>
    <n v="3"/>
    <n v="5"/>
    <n v="2"/>
    <n v="0"/>
    <n v="4"/>
  </r>
  <r>
    <x v="1"/>
    <x v="0"/>
    <x v="1"/>
    <s v="Current Employees"/>
    <x v="1"/>
    <x v="2"/>
    <s v="STAFF-1611"/>
    <n v="1611"/>
    <x v="0"/>
    <s v="Laboratory Technician"/>
    <x v="0"/>
    <s v="Yes"/>
    <s v="Y"/>
    <n v="3"/>
    <n v="-2"/>
    <n v="0"/>
    <n v="45"/>
    <n v="0"/>
    <m/>
    <n v="0"/>
    <n v="1"/>
    <n v="1015"/>
    <n v="5"/>
    <s v="Doctoral Degree"/>
    <n v="1"/>
    <n v="3"/>
    <n v="50"/>
    <n v="1"/>
    <n v="2"/>
    <n v="1"/>
    <n v="5769"/>
    <n v="23447"/>
    <n v="1"/>
    <n v="14"/>
    <n v="3"/>
    <n v="1"/>
    <n v="80"/>
    <n v="0"/>
    <x v="1"/>
    <n v="3"/>
    <n v="10"/>
    <n v="7"/>
    <n v="1"/>
    <n v="4"/>
  </r>
  <r>
    <x v="1"/>
    <x v="0"/>
    <x v="1"/>
    <s v="Current Employees"/>
    <x v="1"/>
    <x v="2"/>
    <s v="STAFF-1980"/>
    <n v="1980"/>
    <x v="0"/>
    <s v="Manufacturing Director"/>
    <x v="0"/>
    <s v="Yes"/>
    <s v="Y"/>
    <n v="3"/>
    <n v="-2"/>
    <n v="0"/>
    <n v="54"/>
    <n v="0"/>
    <m/>
    <n v="0"/>
    <n v="1"/>
    <n v="157"/>
    <n v="10"/>
    <s v="Bachelor's Degree"/>
    <n v="1"/>
    <n v="3"/>
    <n v="77"/>
    <n v="3"/>
    <n v="2"/>
    <n v="1"/>
    <n v="4440"/>
    <n v="25198"/>
    <n v="6"/>
    <n v="19"/>
    <n v="3"/>
    <n v="4"/>
    <n v="80"/>
    <n v="0"/>
    <x v="15"/>
    <n v="3"/>
    <n v="5"/>
    <n v="2"/>
    <n v="1"/>
    <n v="4"/>
  </r>
  <r>
    <x v="1"/>
    <x v="0"/>
    <x v="0"/>
    <s v="Current Employees"/>
    <x v="1"/>
    <x v="0"/>
    <s v="STAFF-1641"/>
    <n v="1641"/>
    <x v="0"/>
    <s v="Manufacturing Director"/>
    <x v="0"/>
    <s v="Yes"/>
    <s v="Y"/>
    <n v="2"/>
    <n v="-2"/>
    <n v="0"/>
    <n v="40"/>
    <n v="0"/>
    <m/>
    <n v="0"/>
    <n v="1"/>
    <n v="448"/>
    <n v="16"/>
    <s v="Bachelor's Degree"/>
    <n v="1"/>
    <n v="3"/>
    <n v="84"/>
    <n v="3"/>
    <n v="3"/>
    <n v="4"/>
    <n v="7945"/>
    <n v="19948"/>
    <n v="6"/>
    <n v="15"/>
    <n v="3"/>
    <n v="4"/>
    <n v="80"/>
    <n v="0"/>
    <x v="33"/>
    <n v="2"/>
    <n v="4"/>
    <n v="2"/>
    <n v="3"/>
    <n v="3"/>
  </r>
  <r>
    <x v="1"/>
    <x v="0"/>
    <x v="0"/>
    <s v="Current Employees"/>
    <x v="0"/>
    <x v="3"/>
    <s v="STAFF-1815"/>
    <n v="1815"/>
    <x v="0"/>
    <s v="Sales Executive"/>
    <x v="2"/>
    <s v="Yes"/>
    <s v="Y"/>
    <n v="3"/>
    <n v="-2"/>
    <n v="0"/>
    <n v="41"/>
    <n v="0"/>
    <m/>
    <n v="0"/>
    <n v="1"/>
    <n v="796"/>
    <n v="4"/>
    <s v="High School"/>
    <n v="1"/>
    <n v="3"/>
    <n v="81"/>
    <n v="3"/>
    <n v="3"/>
    <n v="1"/>
    <n v="10447"/>
    <n v="26458"/>
    <n v="0"/>
    <n v="13"/>
    <n v="3"/>
    <n v="4"/>
    <n v="80"/>
    <n v="1"/>
    <x v="18"/>
    <n v="4"/>
    <n v="22"/>
    <n v="14"/>
    <n v="13"/>
    <n v="5"/>
  </r>
  <r>
    <x v="1"/>
    <x v="0"/>
    <x v="2"/>
    <s v="Current Employees"/>
    <x v="0"/>
    <x v="2"/>
    <s v="STAFF-1912"/>
    <n v="1912"/>
    <x v="0"/>
    <s v="Sales Executive"/>
    <x v="2"/>
    <s v="Yes"/>
    <s v="Y"/>
    <n v="2"/>
    <n v="-2"/>
    <n v="0"/>
    <n v="31"/>
    <n v="0"/>
    <m/>
    <n v="0"/>
    <n v="1"/>
    <n v="1079"/>
    <n v="10"/>
    <s v="Associates Degree"/>
    <n v="1"/>
    <n v="3"/>
    <n v="86"/>
    <n v="3"/>
    <n v="2"/>
    <n v="4"/>
    <n v="6583"/>
    <n v="20115"/>
    <n v="2"/>
    <n v="11"/>
    <n v="3"/>
    <n v="4"/>
    <n v="80"/>
    <n v="1"/>
    <x v="0"/>
    <n v="3"/>
    <n v="5"/>
    <n v="2"/>
    <n v="1"/>
    <n v="4"/>
  </r>
  <r>
    <x v="1"/>
    <x v="0"/>
    <x v="0"/>
    <s v="Current Employees"/>
    <x v="0"/>
    <x v="0"/>
    <s v="STAFF-1962"/>
    <n v="1962"/>
    <x v="0"/>
    <s v="Sales Executive"/>
    <x v="1"/>
    <s v="Yes"/>
    <s v="Y"/>
    <n v="2"/>
    <n v="-2"/>
    <n v="0"/>
    <n v="35"/>
    <n v="0"/>
    <m/>
    <n v="0"/>
    <n v="1"/>
    <n v="1224"/>
    <n v="7"/>
    <s v="Master's Degree"/>
    <n v="1"/>
    <n v="3"/>
    <n v="55"/>
    <n v="3"/>
    <n v="2"/>
    <n v="4"/>
    <n v="5204"/>
    <n v="13586"/>
    <n v="1"/>
    <n v="11"/>
    <n v="3"/>
    <n v="4"/>
    <n v="80"/>
    <n v="0"/>
    <x v="1"/>
    <n v="3"/>
    <n v="10"/>
    <n v="8"/>
    <n v="0"/>
    <n v="9"/>
  </r>
  <r>
    <x v="1"/>
    <x v="0"/>
    <x v="2"/>
    <s v="Current Employees"/>
    <x v="0"/>
    <x v="2"/>
    <s v="STAFF-1915"/>
    <n v="1915"/>
    <x v="0"/>
    <s v="Sales Executive"/>
    <x v="1"/>
    <s v="Yes"/>
    <s v="Y"/>
    <n v="3"/>
    <n v="-2"/>
    <n v="0"/>
    <n v="34"/>
    <n v="0"/>
    <m/>
    <n v="0"/>
    <n v="1"/>
    <n v="735"/>
    <n v="3"/>
    <s v="High School"/>
    <n v="1"/>
    <n v="4"/>
    <n v="75"/>
    <n v="2"/>
    <n v="2"/>
    <n v="4"/>
    <n v="8103"/>
    <n v="16495"/>
    <n v="3"/>
    <n v="12"/>
    <n v="3"/>
    <n v="3"/>
    <n v="80"/>
    <n v="0"/>
    <x v="15"/>
    <n v="2"/>
    <n v="4"/>
    <n v="2"/>
    <n v="0"/>
    <n v="1"/>
  </r>
  <r>
    <x v="1"/>
    <x v="0"/>
    <x v="0"/>
    <s v="Current Employees"/>
    <x v="0"/>
    <x v="4"/>
    <s v="STAFF-1880"/>
    <n v="1880"/>
    <x v="0"/>
    <s v="Sales Executive"/>
    <x v="1"/>
    <s v="Yes"/>
    <s v="Y"/>
    <n v="4"/>
    <n v="-2"/>
    <n v="0"/>
    <n v="36"/>
    <n v="0"/>
    <m/>
    <n v="0"/>
    <n v="1"/>
    <n v="1266"/>
    <n v="10"/>
    <s v="Master's Degree"/>
    <n v="1"/>
    <n v="4"/>
    <n v="63"/>
    <n v="2"/>
    <n v="2"/>
    <n v="4"/>
    <n v="5673"/>
    <n v="6060"/>
    <n v="1"/>
    <n v="13"/>
    <n v="3"/>
    <n v="1"/>
    <n v="80"/>
    <n v="1"/>
    <x v="1"/>
    <n v="3"/>
    <n v="10"/>
    <n v="9"/>
    <n v="1"/>
    <n v="7"/>
  </r>
  <r>
    <x v="1"/>
    <x v="0"/>
    <x v="1"/>
    <s v="Current Employees"/>
    <x v="0"/>
    <x v="2"/>
    <s v="STAFF-1503"/>
    <n v="1503"/>
    <x v="0"/>
    <s v="Sales Executive"/>
    <x v="1"/>
    <s v="Yes"/>
    <s v="Y"/>
    <n v="4"/>
    <n v="-2"/>
    <n v="0"/>
    <n v="47"/>
    <n v="0"/>
    <m/>
    <n v="0"/>
    <n v="1"/>
    <n v="571"/>
    <n v="14"/>
    <s v="Bachelor's Degree"/>
    <n v="1"/>
    <n v="3"/>
    <n v="78"/>
    <n v="3"/>
    <n v="2"/>
    <n v="3"/>
    <n v="4591"/>
    <n v="24200"/>
    <n v="3"/>
    <n v="17"/>
    <n v="3"/>
    <n v="3"/>
    <n v="80"/>
    <n v="1"/>
    <x v="27"/>
    <n v="2"/>
    <n v="5"/>
    <n v="4"/>
    <n v="1"/>
    <n v="2"/>
  </r>
  <r>
    <x v="1"/>
    <x v="0"/>
    <x v="3"/>
    <s v="Current Employees"/>
    <x v="0"/>
    <x v="0"/>
    <s v="STAFF-1938"/>
    <n v="1938"/>
    <x v="0"/>
    <s v="Manager"/>
    <x v="1"/>
    <s v="Yes"/>
    <s v="Y"/>
    <n v="2"/>
    <n v="-2"/>
    <n v="0"/>
    <n v="58"/>
    <n v="0"/>
    <m/>
    <n v="0"/>
    <n v="1"/>
    <n v="605"/>
    <n v="21"/>
    <s v="Bachelor's Degree"/>
    <n v="1"/>
    <n v="4"/>
    <n v="72"/>
    <n v="3"/>
    <n v="4"/>
    <n v="4"/>
    <n v="17875"/>
    <n v="11761"/>
    <n v="4"/>
    <n v="13"/>
    <n v="3"/>
    <n v="3"/>
    <n v="80"/>
    <n v="1"/>
    <x v="22"/>
    <n v="2"/>
    <n v="1"/>
    <n v="0"/>
    <n v="0"/>
    <n v="0"/>
  </r>
  <r>
    <x v="1"/>
    <x v="0"/>
    <x v="4"/>
    <s v="Current Employees"/>
    <x v="0"/>
    <x v="2"/>
    <s v="STAFF-1445"/>
    <n v="1445"/>
    <x v="0"/>
    <s v="Sales Executive"/>
    <x v="1"/>
    <s v="Yes"/>
    <s v="Y"/>
    <n v="3"/>
    <n v="-2"/>
    <n v="0"/>
    <n v="24"/>
    <n v="0"/>
    <m/>
    <n v="0"/>
    <n v="1"/>
    <n v="1476"/>
    <n v="4"/>
    <s v="High School"/>
    <n v="1"/>
    <n v="4"/>
    <n v="42"/>
    <n v="3"/>
    <n v="2"/>
    <n v="3"/>
    <n v="4162"/>
    <n v="15211"/>
    <n v="1"/>
    <n v="12"/>
    <n v="3"/>
    <n v="3"/>
    <n v="80"/>
    <n v="2"/>
    <x v="7"/>
    <n v="3"/>
    <n v="5"/>
    <n v="4"/>
    <n v="0"/>
    <n v="3"/>
  </r>
  <r>
    <x v="1"/>
    <x v="0"/>
    <x v="0"/>
    <s v="Current Employees"/>
    <x v="0"/>
    <x v="3"/>
    <s v="STAFF-1425"/>
    <n v="1425"/>
    <x v="0"/>
    <s v="Sales Executive"/>
    <x v="0"/>
    <s v="Yes"/>
    <s v="Y"/>
    <n v="3"/>
    <n v="-2"/>
    <n v="0"/>
    <n v="36"/>
    <n v="0"/>
    <m/>
    <n v="0"/>
    <n v="1"/>
    <n v="1174"/>
    <n v="3"/>
    <s v="Master's Degree"/>
    <n v="1"/>
    <n v="1"/>
    <n v="99"/>
    <n v="3"/>
    <n v="2"/>
    <n v="1"/>
    <n v="9278"/>
    <n v="20763"/>
    <n v="3"/>
    <n v="16"/>
    <n v="3"/>
    <n v="4"/>
    <n v="80"/>
    <n v="0"/>
    <x v="20"/>
    <n v="3"/>
    <n v="5"/>
    <n v="4"/>
    <n v="0"/>
    <n v="1"/>
  </r>
  <r>
    <x v="1"/>
    <x v="2"/>
    <x v="0"/>
    <s v="Current Employees"/>
    <x v="1"/>
    <x v="0"/>
    <s v="STAFF-1552"/>
    <n v="1552"/>
    <x v="1"/>
    <s v="Healthcare Representative"/>
    <x v="2"/>
    <s v="Yes"/>
    <s v="Y"/>
    <n v="2"/>
    <n v="-2"/>
    <n v="0"/>
    <n v="40"/>
    <n v="0"/>
    <m/>
    <n v="0"/>
    <n v="1"/>
    <n v="1142"/>
    <n v="8"/>
    <s v="Associates Degree"/>
    <n v="1"/>
    <n v="4"/>
    <n v="72"/>
    <n v="3"/>
    <n v="2"/>
    <n v="4"/>
    <n v="4069"/>
    <n v="8841"/>
    <n v="3"/>
    <n v="18"/>
    <n v="3"/>
    <n v="3"/>
    <n v="80"/>
    <n v="0"/>
    <x v="0"/>
    <n v="3"/>
    <n v="2"/>
    <n v="2"/>
    <n v="2"/>
    <n v="2"/>
  </r>
  <r>
    <x v="1"/>
    <x v="2"/>
    <x v="2"/>
    <s v="Current Employees"/>
    <x v="1"/>
    <x v="2"/>
    <s v="STAFF-1948"/>
    <n v="1948"/>
    <x v="1"/>
    <s v="Research Scientist"/>
    <x v="2"/>
    <s v="Yes"/>
    <s v="Y"/>
    <n v="3"/>
    <n v="-2"/>
    <n v="0"/>
    <n v="31"/>
    <n v="0"/>
    <m/>
    <n v="0"/>
    <n v="1"/>
    <n v="976"/>
    <n v="3"/>
    <s v="Associates Degree"/>
    <n v="1"/>
    <n v="3"/>
    <n v="48"/>
    <n v="3"/>
    <n v="1"/>
    <n v="1"/>
    <n v="3065"/>
    <n v="3995"/>
    <n v="1"/>
    <n v="13"/>
    <n v="3"/>
    <n v="4"/>
    <n v="80"/>
    <n v="1"/>
    <x v="21"/>
    <n v="4"/>
    <n v="4"/>
    <n v="2"/>
    <n v="2"/>
    <n v="3"/>
  </r>
  <r>
    <x v="1"/>
    <x v="2"/>
    <x v="0"/>
    <s v="Current Employees"/>
    <x v="1"/>
    <x v="0"/>
    <s v="STAFF-1737"/>
    <n v="1737"/>
    <x v="1"/>
    <s v="Laboratory Technician"/>
    <x v="1"/>
    <s v="Yes"/>
    <s v="Y"/>
    <n v="2"/>
    <n v="-2"/>
    <n v="0"/>
    <n v="39"/>
    <n v="0"/>
    <m/>
    <n v="0"/>
    <n v="1"/>
    <n v="792"/>
    <n v="1"/>
    <s v="Bachelor's Degree"/>
    <n v="1"/>
    <n v="4"/>
    <n v="77"/>
    <n v="3"/>
    <n v="2"/>
    <n v="4"/>
    <n v="6472"/>
    <n v="8989"/>
    <n v="1"/>
    <n v="15"/>
    <n v="3"/>
    <n v="4"/>
    <n v="80"/>
    <n v="1"/>
    <x v="15"/>
    <n v="3"/>
    <n v="9"/>
    <n v="8"/>
    <n v="5"/>
    <n v="8"/>
  </r>
  <r>
    <x v="1"/>
    <x v="2"/>
    <x v="2"/>
    <s v="Current Employees"/>
    <x v="0"/>
    <x v="0"/>
    <s v="STAFF-1774"/>
    <n v="1774"/>
    <x v="1"/>
    <s v="Sales Executive"/>
    <x v="2"/>
    <s v="Yes"/>
    <s v="Y"/>
    <n v="3"/>
    <n v="-2"/>
    <n v="0"/>
    <n v="34"/>
    <n v="0"/>
    <m/>
    <n v="0"/>
    <n v="1"/>
    <n v="1375"/>
    <n v="10"/>
    <s v="Bachelor's Degree"/>
    <n v="1"/>
    <n v="4"/>
    <n v="87"/>
    <n v="3"/>
    <n v="2"/>
    <n v="3"/>
    <n v="4001"/>
    <n v="12313"/>
    <n v="1"/>
    <n v="14"/>
    <n v="3"/>
    <n v="3"/>
    <n v="80"/>
    <n v="1"/>
    <x v="20"/>
    <n v="3"/>
    <n v="15"/>
    <n v="14"/>
    <n v="0"/>
    <n v="7"/>
  </r>
  <r>
    <x v="1"/>
    <x v="1"/>
    <x v="0"/>
    <s v="Current Employees"/>
    <x v="2"/>
    <x v="5"/>
    <s v="STAFF-1642"/>
    <n v="1642"/>
    <x v="1"/>
    <s v="Human Resources"/>
    <x v="1"/>
    <s v="Yes"/>
    <s v="Y"/>
    <n v="3"/>
    <n v="-2"/>
    <n v="0"/>
    <n v="44"/>
    <n v="0"/>
    <m/>
    <n v="0"/>
    <n v="1"/>
    <n v="602"/>
    <n v="1"/>
    <s v="Doctoral Degree"/>
    <n v="1"/>
    <n v="1"/>
    <n v="37"/>
    <n v="3"/>
    <n v="2"/>
    <n v="4"/>
    <n v="5743"/>
    <n v="10503"/>
    <n v="4"/>
    <n v="11"/>
    <n v="3"/>
    <n v="3"/>
    <n v="80"/>
    <n v="0"/>
    <x v="19"/>
    <n v="3"/>
    <n v="10"/>
    <n v="7"/>
    <n v="0"/>
    <n v="2"/>
  </r>
  <r>
    <x v="1"/>
    <x v="1"/>
    <x v="0"/>
    <s v="Current Employees"/>
    <x v="2"/>
    <x v="1"/>
    <s v="STAFF-1972"/>
    <n v="1972"/>
    <x v="1"/>
    <s v="Human Resources"/>
    <x v="1"/>
    <s v="Yes"/>
    <s v="Y"/>
    <n v="2"/>
    <n v="-2"/>
    <n v="0"/>
    <n v="38"/>
    <n v="0"/>
    <m/>
    <n v="0"/>
    <n v="1"/>
    <n v="1444"/>
    <n v="1"/>
    <s v="Master's Degree"/>
    <n v="1"/>
    <n v="4"/>
    <n v="88"/>
    <n v="3"/>
    <n v="1"/>
    <n v="2"/>
    <n v="2991"/>
    <n v="5224"/>
    <n v="0"/>
    <n v="11"/>
    <n v="3"/>
    <n v="2"/>
    <n v="80"/>
    <n v="1"/>
    <x v="2"/>
    <n v="3"/>
    <n v="6"/>
    <n v="2"/>
    <n v="1"/>
    <n v="2"/>
  </r>
  <r>
    <x v="1"/>
    <x v="1"/>
    <x v="3"/>
    <s v="Current Employees"/>
    <x v="1"/>
    <x v="0"/>
    <s v="STAFF-1837"/>
    <n v="1837"/>
    <x v="1"/>
    <s v="Research Director"/>
    <x v="1"/>
    <s v="Yes"/>
    <s v="Y"/>
    <n v="3"/>
    <n v="-2"/>
    <n v="0"/>
    <n v="58"/>
    <n v="0"/>
    <m/>
    <n v="0"/>
    <n v="1"/>
    <n v="1216"/>
    <n v="15"/>
    <s v="Master's Degree"/>
    <n v="1"/>
    <n v="1"/>
    <n v="87"/>
    <n v="3"/>
    <n v="4"/>
    <n v="3"/>
    <n v="15787"/>
    <n v="21624"/>
    <n v="2"/>
    <n v="14"/>
    <n v="3"/>
    <n v="2"/>
    <n v="80"/>
    <n v="0"/>
    <x v="18"/>
    <n v="3"/>
    <n v="2"/>
    <n v="2"/>
    <n v="2"/>
    <n v="2"/>
  </r>
  <r>
    <x v="1"/>
    <x v="1"/>
    <x v="2"/>
    <s v="Current Employees"/>
    <x v="1"/>
    <x v="1"/>
    <s v="STAFF-1932"/>
    <n v="1932"/>
    <x v="1"/>
    <s v="Research Scientist"/>
    <x v="1"/>
    <s v="Yes"/>
    <s v="Y"/>
    <n v="3"/>
    <n v="-2"/>
    <n v="0"/>
    <n v="34"/>
    <n v="0"/>
    <m/>
    <n v="0"/>
    <n v="1"/>
    <n v="735"/>
    <n v="22"/>
    <s v="Master's Degree"/>
    <n v="1"/>
    <n v="3"/>
    <n v="86"/>
    <n v="2"/>
    <n v="2"/>
    <n v="4"/>
    <n v="5747"/>
    <n v="26496"/>
    <n v="1"/>
    <n v="15"/>
    <n v="3"/>
    <n v="2"/>
    <n v="80"/>
    <n v="0"/>
    <x v="28"/>
    <n v="3"/>
    <n v="15"/>
    <n v="10"/>
    <n v="6"/>
    <n v="11"/>
  </r>
  <r>
    <x v="1"/>
    <x v="1"/>
    <x v="0"/>
    <s v="Current Employees"/>
    <x v="1"/>
    <x v="0"/>
    <s v="STAFF-1594"/>
    <n v="1594"/>
    <x v="1"/>
    <s v="Laboratory Technician"/>
    <x v="1"/>
    <s v="Yes"/>
    <s v="Y"/>
    <n v="3"/>
    <n v="-2"/>
    <n v="0"/>
    <n v="36"/>
    <n v="0"/>
    <m/>
    <n v="0"/>
    <n v="1"/>
    <n v="1302"/>
    <n v="6"/>
    <s v="Master's Degree"/>
    <n v="1"/>
    <n v="1"/>
    <n v="80"/>
    <n v="4"/>
    <n v="2"/>
    <n v="1"/>
    <n v="5562"/>
    <n v="19711"/>
    <n v="3"/>
    <n v="13"/>
    <n v="3"/>
    <n v="4"/>
    <n v="80"/>
    <n v="1"/>
    <x v="15"/>
    <n v="3"/>
    <n v="3"/>
    <n v="2"/>
    <n v="0"/>
    <n v="2"/>
  </r>
  <r>
    <x v="1"/>
    <x v="1"/>
    <x v="1"/>
    <s v="Current Employees"/>
    <x v="1"/>
    <x v="2"/>
    <s v="STAFF-1606"/>
    <n v="1606"/>
    <x v="1"/>
    <s v="Healthcare Representative"/>
    <x v="1"/>
    <s v="Yes"/>
    <s v="Y"/>
    <n v="3"/>
    <n v="-2"/>
    <n v="0"/>
    <n v="50"/>
    <n v="0"/>
    <m/>
    <n v="0"/>
    <n v="1"/>
    <n v="1234"/>
    <n v="20"/>
    <s v="Doctoral Degree"/>
    <n v="1"/>
    <n v="2"/>
    <n v="41"/>
    <n v="3"/>
    <n v="4"/>
    <n v="3"/>
    <n v="11245"/>
    <n v="20689"/>
    <n v="2"/>
    <n v="15"/>
    <n v="3"/>
    <n v="3"/>
    <n v="80"/>
    <n v="1"/>
    <x v="36"/>
    <n v="3"/>
    <n v="30"/>
    <n v="8"/>
    <n v="12"/>
    <n v="13"/>
  </r>
  <r>
    <x v="1"/>
    <x v="1"/>
    <x v="0"/>
    <s v="Current Employees"/>
    <x v="1"/>
    <x v="0"/>
    <s v="STAFF-1547"/>
    <n v="1547"/>
    <x v="1"/>
    <s v="Healthcare Representative"/>
    <x v="1"/>
    <s v="Yes"/>
    <s v="Y"/>
    <n v="3"/>
    <n v="-2"/>
    <n v="0"/>
    <n v="42"/>
    <n v="0"/>
    <m/>
    <n v="0"/>
    <n v="1"/>
    <n v="288"/>
    <n v="2"/>
    <s v="Bachelor's Degree"/>
    <n v="1"/>
    <n v="4"/>
    <n v="40"/>
    <n v="3"/>
    <n v="3"/>
    <n v="4"/>
    <n v="10124"/>
    <n v="18611"/>
    <n v="2"/>
    <n v="14"/>
    <n v="3"/>
    <n v="3"/>
    <n v="80"/>
    <n v="1"/>
    <x v="13"/>
    <n v="1"/>
    <n v="20"/>
    <n v="8"/>
    <n v="13"/>
    <n v="9"/>
  </r>
  <r>
    <x v="1"/>
    <x v="1"/>
    <x v="0"/>
    <s v="Current Employees"/>
    <x v="1"/>
    <x v="0"/>
    <s v="STAFF-2049"/>
    <n v="2049"/>
    <x v="1"/>
    <s v="Healthcare Representative"/>
    <x v="1"/>
    <s v="Yes"/>
    <s v="Y"/>
    <n v="2"/>
    <n v="-2"/>
    <n v="0"/>
    <n v="35"/>
    <n v="0"/>
    <m/>
    <n v="0"/>
    <n v="1"/>
    <n v="1199"/>
    <n v="18"/>
    <s v="Master's Degree"/>
    <n v="1"/>
    <n v="3"/>
    <n v="80"/>
    <n v="3"/>
    <n v="2"/>
    <n v="3"/>
    <n v="5689"/>
    <n v="24594"/>
    <n v="1"/>
    <n v="14"/>
    <n v="3"/>
    <n v="4"/>
    <n v="80"/>
    <n v="2"/>
    <x v="1"/>
    <n v="4"/>
    <n v="10"/>
    <n v="2"/>
    <n v="0"/>
    <n v="2"/>
  </r>
  <r>
    <x v="1"/>
    <x v="1"/>
    <x v="0"/>
    <s v="Current Employees"/>
    <x v="1"/>
    <x v="2"/>
    <s v="STAFF-1704"/>
    <n v="1704"/>
    <x v="1"/>
    <s v="Research Scientist"/>
    <x v="0"/>
    <s v="Yes"/>
    <s v="Y"/>
    <n v="2"/>
    <n v="-2"/>
    <n v="0"/>
    <n v="35"/>
    <n v="0"/>
    <m/>
    <n v="0"/>
    <n v="1"/>
    <n v="146"/>
    <n v="2"/>
    <s v="Master's Degree"/>
    <n v="1"/>
    <n v="1"/>
    <n v="79"/>
    <n v="2"/>
    <n v="1"/>
    <n v="4"/>
    <n v="4930"/>
    <n v="13970"/>
    <n v="0"/>
    <n v="14"/>
    <n v="3"/>
    <n v="3"/>
    <n v="80"/>
    <n v="0"/>
    <x v="3"/>
    <n v="4"/>
    <n v="5"/>
    <n v="4"/>
    <n v="1"/>
    <n v="4"/>
  </r>
  <r>
    <x v="1"/>
    <x v="1"/>
    <x v="0"/>
    <s v="Current Employees"/>
    <x v="1"/>
    <x v="2"/>
    <s v="STAFF-1496"/>
    <n v="1496"/>
    <x v="1"/>
    <s v="Manufacturing Director"/>
    <x v="0"/>
    <s v="Yes"/>
    <s v="Y"/>
    <n v="2"/>
    <n v="-2"/>
    <n v="0"/>
    <n v="44"/>
    <n v="0"/>
    <m/>
    <n v="0"/>
    <n v="1"/>
    <n v="1193"/>
    <n v="2"/>
    <s v="High School"/>
    <n v="1"/>
    <n v="2"/>
    <n v="86"/>
    <n v="3"/>
    <n v="3"/>
    <n v="3"/>
    <n v="10209"/>
    <n v="19719"/>
    <n v="5"/>
    <n v="18"/>
    <n v="3"/>
    <n v="2"/>
    <n v="80"/>
    <n v="0"/>
    <x v="28"/>
    <n v="2"/>
    <n v="2"/>
    <n v="2"/>
    <n v="2"/>
    <n v="2"/>
  </r>
  <r>
    <x v="1"/>
    <x v="1"/>
    <x v="1"/>
    <s v="Current Employees"/>
    <x v="1"/>
    <x v="2"/>
    <s v="STAFF-1539"/>
    <n v="1539"/>
    <x v="1"/>
    <s v="Research Director"/>
    <x v="0"/>
    <s v="Yes"/>
    <s v="Y"/>
    <n v="2"/>
    <n v="-2"/>
    <n v="0"/>
    <n v="50"/>
    <n v="0"/>
    <m/>
    <n v="0"/>
    <n v="1"/>
    <n v="333"/>
    <n v="22"/>
    <s v="Doctoral Degree"/>
    <n v="1"/>
    <n v="3"/>
    <n v="88"/>
    <n v="1"/>
    <n v="4"/>
    <n v="4"/>
    <n v="14411"/>
    <n v="24450"/>
    <n v="1"/>
    <n v="13"/>
    <n v="3"/>
    <n v="4"/>
    <n v="80"/>
    <n v="0"/>
    <x v="36"/>
    <n v="3"/>
    <n v="32"/>
    <n v="6"/>
    <n v="13"/>
    <n v="9"/>
  </r>
  <r>
    <x v="1"/>
    <x v="1"/>
    <x v="2"/>
    <s v="Current Employees"/>
    <x v="1"/>
    <x v="0"/>
    <s v="STAFF-1753"/>
    <n v="1753"/>
    <x v="1"/>
    <s v="Healthcare Representative"/>
    <x v="0"/>
    <s v="Yes"/>
    <s v="Y"/>
    <n v="5"/>
    <n v="-2"/>
    <n v="0"/>
    <n v="29"/>
    <n v="0"/>
    <m/>
    <n v="0"/>
    <n v="1"/>
    <n v="461"/>
    <n v="1"/>
    <s v="Bachelor's Degree"/>
    <n v="1"/>
    <n v="4"/>
    <n v="70"/>
    <n v="4"/>
    <n v="2"/>
    <n v="3"/>
    <n v="6294"/>
    <n v="23060"/>
    <n v="8"/>
    <n v="12"/>
    <n v="3"/>
    <n v="4"/>
    <n v="80"/>
    <n v="0"/>
    <x v="1"/>
    <n v="4"/>
    <n v="3"/>
    <n v="2"/>
    <n v="0"/>
    <n v="2"/>
  </r>
  <r>
    <x v="1"/>
    <x v="1"/>
    <x v="2"/>
    <s v="Current Employees"/>
    <x v="0"/>
    <x v="0"/>
    <s v="STAFF-1927"/>
    <n v="1927"/>
    <x v="1"/>
    <s v="Sales Executive"/>
    <x v="1"/>
    <s v="Yes"/>
    <s v="Y"/>
    <n v="2"/>
    <n v="-2"/>
    <n v="0"/>
    <n v="28"/>
    <n v="0"/>
    <m/>
    <n v="0"/>
    <n v="1"/>
    <n v="783"/>
    <n v="1"/>
    <s v="Associates Degree"/>
    <n v="1"/>
    <n v="3"/>
    <n v="42"/>
    <n v="2"/>
    <n v="2"/>
    <n v="4"/>
    <n v="6834"/>
    <n v="19255"/>
    <n v="1"/>
    <n v="12"/>
    <n v="3"/>
    <n v="3"/>
    <n v="80"/>
    <n v="1"/>
    <x v="2"/>
    <n v="3"/>
    <n v="7"/>
    <n v="7"/>
    <n v="0"/>
    <n v="7"/>
  </r>
  <r>
    <x v="1"/>
    <x v="0"/>
    <x v="3"/>
    <s v="Current Employees"/>
    <x v="2"/>
    <x v="5"/>
    <s v="STAFF-1973"/>
    <n v="1973"/>
    <x v="1"/>
    <s v="Manager"/>
    <x v="1"/>
    <s v="Yes"/>
    <s v="Y"/>
    <n v="0"/>
    <n v="-2"/>
    <n v="0"/>
    <n v="55"/>
    <n v="0"/>
    <m/>
    <n v="0"/>
    <n v="1"/>
    <n v="189"/>
    <n v="26"/>
    <s v="Master's Degree"/>
    <n v="1"/>
    <n v="3"/>
    <n v="71"/>
    <n v="4"/>
    <n v="5"/>
    <n v="2"/>
    <n v="19636"/>
    <n v="25811"/>
    <n v="4"/>
    <n v="18"/>
    <n v="3"/>
    <n v="1"/>
    <n v="80"/>
    <n v="1"/>
    <x v="38"/>
    <n v="3"/>
    <n v="10"/>
    <n v="9"/>
    <n v="1"/>
    <n v="4"/>
  </r>
  <r>
    <x v="1"/>
    <x v="0"/>
    <x v="1"/>
    <s v="Current Employees"/>
    <x v="1"/>
    <x v="2"/>
    <s v="STAFF-1460"/>
    <n v="1460"/>
    <x v="1"/>
    <s v="Healthcare Representative"/>
    <x v="2"/>
    <s v="Yes"/>
    <s v="Y"/>
    <n v="2"/>
    <n v="-2"/>
    <n v="0"/>
    <n v="45"/>
    <n v="0"/>
    <m/>
    <n v="0"/>
    <n v="1"/>
    <n v="1038"/>
    <n v="20"/>
    <s v="Bachelor's Degree"/>
    <n v="1"/>
    <n v="2"/>
    <n v="95"/>
    <n v="1"/>
    <n v="3"/>
    <n v="1"/>
    <n v="10851"/>
    <n v="19863"/>
    <n v="2"/>
    <n v="18"/>
    <n v="3"/>
    <n v="2"/>
    <n v="80"/>
    <n v="1"/>
    <x v="13"/>
    <n v="3"/>
    <n v="7"/>
    <n v="7"/>
    <n v="0"/>
    <n v="7"/>
  </r>
  <r>
    <x v="1"/>
    <x v="0"/>
    <x v="1"/>
    <s v="Current Employees"/>
    <x v="1"/>
    <x v="2"/>
    <s v="STAFF-1789"/>
    <n v="1789"/>
    <x v="1"/>
    <s v="Research Director"/>
    <x v="2"/>
    <s v="Yes"/>
    <s v="Y"/>
    <n v="3"/>
    <n v="-2"/>
    <n v="0"/>
    <n v="46"/>
    <n v="0"/>
    <m/>
    <n v="0"/>
    <n v="1"/>
    <n v="734"/>
    <n v="2"/>
    <s v="Master's Degree"/>
    <n v="1"/>
    <n v="3"/>
    <n v="46"/>
    <n v="3"/>
    <n v="5"/>
    <n v="4"/>
    <n v="19328"/>
    <n v="14218"/>
    <n v="7"/>
    <n v="17"/>
    <n v="3"/>
    <n v="3"/>
    <n v="80"/>
    <n v="1"/>
    <x v="13"/>
    <n v="3"/>
    <n v="2"/>
    <n v="1"/>
    <n v="2"/>
    <n v="2"/>
  </r>
  <r>
    <x v="1"/>
    <x v="0"/>
    <x v="0"/>
    <s v="Current Employees"/>
    <x v="1"/>
    <x v="0"/>
    <s v="STAFF-1998"/>
    <n v="1998"/>
    <x v="1"/>
    <s v="Research Scientist"/>
    <x v="2"/>
    <s v="Yes"/>
    <s v="Y"/>
    <n v="3"/>
    <n v="-2"/>
    <n v="0"/>
    <n v="42"/>
    <n v="0"/>
    <m/>
    <n v="0"/>
    <n v="1"/>
    <n v="557"/>
    <n v="18"/>
    <s v="Master's Degree"/>
    <n v="1"/>
    <n v="4"/>
    <n v="35"/>
    <n v="3"/>
    <n v="2"/>
    <n v="1"/>
    <n v="5410"/>
    <n v="11189"/>
    <n v="6"/>
    <n v="17"/>
    <n v="3"/>
    <n v="3"/>
    <n v="80"/>
    <n v="1"/>
    <x v="15"/>
    <n v="2"/>
    <n v="4"/>
    <n v="3"/>
    <n v="1"/>
    <n v="2"/>
  </r>
  <r>
    <x v="1"/>
    <x v="0"/>
    <x v="2"/>
    <s v="Current Employees"/>
    <x v="1"/>
    <x v="1"/>
    <s v="STAFF-1992"/>
    <n v="1992"/>
    <x v="1"/>
    <s v="Laboratory Technician"/>
    <x v="2"/>
    <s v="Yes"/>
    <s v="Y"/>
    <n v="2"/>
    <n v="-2"/>
    <n v="0"/>
    <n v="25"/>
    <n v="0"/>
    <m/>
    <n v="0"/>
    <n v="1"/>
    <n v="977"/>
    <n v="2"/>
    <s v="High School"/>
    <n v="1"/>
    <n v="4"/>
    <n v="57"/>
    <n v="3"/>
    <n v="1"/>
    <n v="3"/>
    <n v="3977"/>
    <n v="7298"/>
    <n v="6"/>
    <n v="19"/>
    <n v="3"/>
    <n v="3"/>
    <n v="80"/>
    <n v="1"/>
    <x v="2"/>
    <n v="2"/>
    <n v="2"/>
    <n v="2"/>
    <n v="0"/>
    <n v="2"/>
  </r>
  <r>
    <x v="1"/>
    <x v="0"/>
    <x v="0"/>
    <s v="Current Employees"/>
    <x v="1"/>
    <x v="2"/>
    <s v="STAFF-1448"/>
    <n v="1448"/>
    <x v="1"/>
    <s v="Research Scientist"/>
    <x v="1"/>
    <s v="Yes"/>
    <s v="Y"/>
    <n v="5"/>
    <n v="-2"/>
    <n v="0"/>
    <n v="41"/>
    <n v="0"/>
    <m/>
    <n v="0"/>
    <n v="1"/>
    <n v="1283"/>
    <n v="5"/>
    <s v="Doctoral Degree"/>
    <n v="1"/>
    <n v="2"/>
    <n v="90"/>
    <n v="4"/>
    <n v="1"/>
    <n v="3"/>
    <n v="2127"/>
    <n v="5561"/>
    <n v="2"/>
    <n v="12"/>
    <n v="3"/>
    <n v="1"/>
    <n v="80"/>
    <n v="0"/>
    <x v="2"/>
    <n v="2"/>
    <n v="4"/>
    <n v="2"/>
    <n v="0"/>
    <n v="3"/>
  </r>
  <r>
    <x v="1"/>
    <x v="0"/>
    <x v="3"/>
    <s v="Current Employees"/>
    <x v="1"/>
    <x v="0"/>
    <s v="STAFF-1501"/>
    <n v="1501"/>
    <x v="1"/>
    <s v="Healthcare Representative"/>
    <x v="1"/>
    <s v="Yes"/>
    <s v="Y"/>
    <n v="2"/>
    <n v="-2"/>
    <n v="0"/>
    <n v="55"/>
    <n v="0"/>
    <m/>
    <n v="0"/>
    <n v="1"/>
    <n v="1229"/>
    <n v="4"/>
    <s v="Master's Degree"/>
    <n v="1"/>
    <n v="4"/>
    <n v="30"/>
    <n v="3"/>
    <n v="2"/>
    <n v="3"/>
    <n v="4035"/>
    <n v="16143"/>
    <n v="0"/>
    <n v="16"/>
    <n v="3"/>
    <n v="2"/>
    <n v="80"/>
    <n v="0"/>
    <x v="21"/>
    <n v="3"/>
    <n v="3"/>
    <n v="2"/>
    <n v="1"/>
    <n v="2"/>
  </r>
  <r>
    <x v="1"/>
    <x v="0"/>
    <x v="0"/>
    <s v="Current Employees"/>
    <x v="1"/>
    <x v="2"/>
    <s v="STAFF-1766"/>
    <n v="1766"/>
    <x v="1"/>
    <s v="Healthcare Representative"/>
    <x v="1"/>
    <s v="Yes"/>
    <s v="Y"/>
    <n v="2"/>
    <n v="-2"/>
    <n v="0"/>
    <n v="38"/>
    <n v="0"/>
    <m/>
    <n v="0"/>
    <n v="1"/>
    <n v="833"/>
    <n v="18"/>
    <s v="Bachelor's Degree"/>
    <n v="1"/>
    <n v="2"/>
    <n v="60"/>
    <n v="1"/>
    <n v="2"/>
    <n v="4"/>
    <n v="5811"/>
    <n v="24539"/>
    <n v="3"/>
    <n v="16"/>
    <n v="3"/>
    <n v="3"/>
    <n v="80"/>
    <n v="1"/>
    <x v="20"/>
    <n v="3"/>
    <n v="1"/>
    <n v="0"/>
    <n v="1"/>
    <n v="0"/>
  </r>
  <r>
    <x v="1"/>
    <x v="0"/>
    <x v="2"/>
    <s v="Current Employees"/>
    <x v="1"/>
    <x v="0"/>
    <s v="STAFF-1549"/>
    <n v="1549"/>
    <x v="1"/>
    <s v="Laboratory Technician"/>
    <x v="1"/>
    <s v="Yes"/>
    <s v="Y"/>
    <n v="3"/>
    <n v="-2"/>
    <n v="0"/>
    <n v="33"/>
    <n v="0"/>
    <m/>
    <n v="0"/>
    <n v="1"/>
    <n v="589"/>
    <n v="28"/>
    <s v="Master's Degree"/>
    <n v="1"/>
    <n v="2"/>
    <n v="79"/>
    <n v="3"/>
    <n v="2"/>
    <n v="3"/>
    <n v="5207"/>
    <n v="22949"/>
    <n v="1"/>
    <n v="12"/>
    <n v="3"/>
    <n v="2"/>
    <n v="80"/>
    <n v="1"/>
    <x v="20"/>
    <n v="3"/>
    <n v="15"/>
    <n v="14"/>
    <n v="5"/>
    <n v="7"/>
  </r>
  <r>
    <x v="1"/>
    <x v="0"/>
    <x v="2"/>
    <s v="Current Employees"/>
    <x v="1"/>
    <x v="1"/>
    <s v="STAFF-2053"/>
    <n v="2053"/>
    <x v="1"/>
    <s v="Laboratory Technician"/>
    <x v="1"/>
    <s v="Yes"/>
    <s v="Y"/>
    <n v="2"/>
    <n v="-2"/>
    <n v="0"/>
    <n v="29"/>
    <n v="0"/>
    <m/>
    <n v="0"/>
    <n v="1"/>
    <n v="1378"/>
    <n v="13"/>
    <s v="Associates Degree"/>
    <n v="1"/>
    <n v="4"/>
    <n v="46"/>
    <n v="2"/>
    <n v="2"/>
    <n v="2"/>
    <n v="4025"/>
    <n v="23679"/>
    <n v="4"/>
    <n v="13"/>
    <n v="3"/>
    <n v="1"/>
    <n v="80"/>
    <n v="1"/>
    <x v="1"/>
    <n v="3"/>
    <n v="4"/>
    <n v="3"/>
    <n v="0"/>
    <n v="3"/>
  </r>
  <r>
    <x v="1"/>
    <x v="0"/>
    <x v="0"/>
    <s v="Current Employees"/>
    <x v="1"/>
    <x v="0"/>
    <s v="STAFF-1790"/>
    <n v="1790"/>
    <x v="1"/>
    <s v="Healthcare Representative"/>
    <x v="1"/>
    <s v="Yes"/>
    <s v="Y"/>
    <n v="1"/>
    <n v="-2"/>
    <n v="0"/>
    <n v="36"/>
    <n v="0"/>
    <m/>
    <n v="0"/>
    <n v="1"/>
    <n v="1383"/>
    <n v="10"/>
    <s v="Bachelor's Degree"/>
    <n v="1"/>
    <n v="4"/>
    <n v="90"/>
    <n v="3"/>
    <n v="3"/>
    <n v="1"/>
    <n v="8321"/>
    <n v="25949"/>
    <n v="7"/>
    <n v="13"/>
    <n v="3"/>
    <n v="4"/>
    <n v="80"/>
    <n v="1"/>
    <x v="20"/>
    <n v="3"/>
    <n v="12"/>
    <n v="8"/>
    <n v="5"/>
    <n v="7"/>
  </r>
  <r>
    <x v="1"/>
    <x v="0"/>
    <x v="0"/>
    <s v="Current Employees"/>
    <x v="1"/>
    <x v="2"/>
    <s v="STAFF-2003"/>
    <n v="2003"/>
    <x v="1"/>
    <s v="Laboratory Technician"/>
    <x v="1"/>
    <s v="Yes"/>
    <s v="Y"/>
    <n v="3"/>
    <n v="-2"/>
    <n v="0"/>
    <n v="35"/>
    <n v="0"/>
    <m/>
    <n v="0"/>
    <n v="1"/>
    <n v="1490"/>
    <n v="11"/>
    <s v="Master's Degree"/>
    <n v="1"/>
    <n v="4"/>
    <n v="43"/>
    <n v="3"/>
    <n v="1"/>
    <n v="3"/>
    <n v="2660"/>
    <n v="20232"/>
    <n v="7"/>
    <n v="11"/>
    <n v="3"/>
    <n v="3"/>
    <n v="80"/>
    <n v="1"/>
    <x v="7"/>
    <n v="3"/>
    <n v="2"/>
    <n v="2"/>
    <n v="2"/>
    <n v="2"/>
  </r>
  <r>
    <x v="1"/>
    <x v="0"/>
    <x v="1"/>
    <s v="Current Employees"/>
    <x v="1"/>
    <x v="4"/>
    <s v="STAFF-1465"/>
    <n v="1465"/>
    <x v="1"/>
    <s v="Manufacturing Director"/>
    <x v="1"/>
    <s v="Yes"/>
    <s v="Y"/>
    <n v="4"/>
    <n v="-2"/>
    <n v="0"/>
    <n v="45"/>
    <n v="0"/>
    <m/>
    <n v="0"/>
    <n v="1"/>
    <n v="1448"/>
    <n v="29"/>
    <s v="Bachelor's Degree"/>
    <n v="1"/>
    <n v="4"/>
    <n v="55"/>
    <n v="3"/>
    <n v="3"/>
    <n v="4"/>
    <n v="9380"/>
    <n v="14720"/>
    <n v="4"/>
    <n v="18"/>
    <n v="3"/>
    <n v="4"/>
    <n v="80"/>
    <n v="2"/>
    <x v="1"/>
    <n v="4"/>
    <n v="3"/>
    <n v="1"/>
    <n v="1"/>
    <n v="2"/>
  </r>
  <r>
    <x v="1"/>
    <x v="0"/>
    <x v="2"/>
    <s v="Current Employees"/>
    <x v="1"/>
    <x v="2"/>
    <s v="STAFF-1755"/>
    <n v="1755"/>
    <x v="1"/>
    <s v="Research Scientist"/>
    <x v="1"/>
    <s v="Yes"/>
    <s v="Y"/>
    <n v="3"/>
    <n v="-2"/>
    <n v="0"/>
    <n v="34"/>
    <n v="0"/>
    <m/>
    <n v="0"/>
    <n v="1"/>
    <n v="181"/>
    <n v="2"/>
    <s v="Master's Degree"/>
    <n v="1"/>
    <n v="4"/>
    <n v="97"/>
    <n v="4"/>
    <n v="1"/>
    <n v="4"/>
    <n v="2932"/>
    <n v="5586"/>
    <n v="0"/>
    <n v="14"/>
    <n v="3"/>
    <n v="1"/>
    <n v="80"/>
    <n v="3"/>
    <x v="3"/>
    <n v="3"/>
    <n v="5"/>
    <n v="0"/>
    <n v="1"/>
    <n v="2"/>
  </r>
  <r>
    <x v="1"/>
    <x v="0"/>
    <x v="2"/>
    <s v="Current Employees"/>
    <x v="1"/>
    <x v="2"/>
    <s v="STAFF-1586"/>
    <n v="1586"/>
    <x v="1"/>
    <s v="Laboratory Technician"/>
    <x v="0"/>
    <s v="Yes"/>
    <s v="Y"/>
    <n v="3"/>
    <n v="-2"/>
    <n v="0"/>
    <n v="29"/>
    <n v="0"/>
    <m/>
    <n v="0"/>
    <n v="1"/>
    <n v="1370"/>
    <n v="3"/>
    <s v="High School"/>
    <n v="1"/>
    <n v="2"/>
    <n v="87"/>
    <n v="3"/>
    <n v="1"/>
    <n v="1"/>
    <n v="4723"/>
    <n v="16213"/>
    <n v="1"/>
    <n v="18"/>
    <n v="3"/>
    <n v="4"/>
    <n v="80"/>
    <n v="0"/>
    <x v="1"/>
    <n v="3"/>
    <n v="10"/>
    <n v="9"/>
    <n v="1"/>
    <n v="5"/>
  </r>
  <r>
    <x v="1"/>
    <x v="0"/>
    <x v="0"/>
    <s v="Current Employees"/>
    <x v="1"/>
    <x v="2"/>
    <s v="STAFF-2020"/>
    <n v="2020"/>
    <x v="1"/>
    <s v="Research Scientist"/>
    <x v="0"/>
    <s v="Yes"/>
    <s v="Y"/>
    <n v="2"/>
    <n v="-2"/>
    <n v="0"/>
    <n v="44"/>
    <n v="0"/>
    <m/>
    <n v="0"/>
    <n v="1"/>
    <n v="1037"/>
    <n v="1"/>
    <s v="Bachelor's Degree"/>
    <n v="1"/>
    <n v="2"/>
    <n v="42"/>
    <n v="3"/>
    <n v="1"/>
    <n v="4"/>
    <n v="2436"/>
    <n v="13422"/>
    <n v="6"/>
    <n v="12"/>
    <n v="3"/>
    <n v="3"/>
    <n v="80"/>
    <n v="0"/>
    <x v="3"/>
    <n v="3"/>
    <n v="4"/>
    <n v="3"/>
    <n v="1"/>
    <n v="2"/>
  </r>
  <r>
    <x v="1"/>
    <x v="0"/>
    <x v="2"/>
    <s v="Current Employees"/>
    <x v="1"/>
    <x v="0"/>
    <s v="STAFF-1515"/>
    <n v="1515"/>
    <x v="1"/>
    <s v="Healthcare Representative"/>
    <x v="0"/>
    <s v="Yes"/>
    <s v="Y"/>
    <n v="6"/>
    <n v="-2"/>
    <n v="0"/>
    <n v="33"/>
    <n v="0"/>
    <m/>
    <n v="0"/>
    <n v="1"/>
    <n v="516"/>
    <n v="8"/>
    <s v="Doctoral Degree"/>
    <n v="1"/>
    <n v="4"/>
    <n v="69"/>
    <n v="3"/>
    <n v="2"/>
    <n v="3"/>
    <n v="6388"/>
    <n v="22049"/>
    <n v="2"/>
    <n v="17"/>
    <n v="3"/>
    <n v="1"/>
    <n v="80"/>
    <n v="0"/>
    <x v="19"/>
    <n v="3"/>
    <n v="0"/>
    <n v="0"/>
    <n v="0"/>
    <n v="0"/>
  </r>
  <r>
    <x v="1"/>
    <x v="0"/>
    <x v="2"/>
    <s v="Current Employees"/>
    <x v="0"/>
    <x v="2"/>
    <s v="STAFF-1669"/>
    <n v="1669"/>
    <x v="1"/>
    <s v="Sales Executive"/>
    <x v="2"/>
    <s v="Yes"/>
    <s v="Y"/>
    <n v="3"/>
    <n v="-2"/>
    <n v="0"/>
    <n v="29"/>
    <n v="0"/>
    <m/>
    <n v="0"/>
    <n v="1"/>
    <n v="991"/>
    <n v="5"/>
    <s v="Bachelor's Degree"/>
    <n v="1"/>
    <n v="1"/>
    <n v="43"/>
    <n v="2"/>
    <n v="2"/>
    <n v="2"/>
    <n v="4187"/>
    <n v="3356"/>
    <n v="1"/>
    <n v="13"/>
    <n v="3"/>
    <n v="2"/>
    <n v="80"/>
    <n v="1"/>
    <x v="1"/>
    <n v="2"/>
    <n v="10"/>
    <n v="0"/>
    <n v="0"/>
    <n v="9"/>
  </r>
  <r>
    <x v="1"/>
    <x v="0"/>
    <x v="1"/>
    <s v="Current Employees"/>
    <x v="0"/>
    <x v="0"/>
    <s v="STAFF-1732"/>
    <n v="1732"/>
    <x v="1"/>
    <s v="Sales Executive"/>
    <x v="2"/>
    <s v="Yes"/>
    <s v="Y"/>
    <n v="5"/>
    <n v="-2"/>
    <n v="0"/>
    <n v="46"/>
    <n v="0"/>
    <m/>
    <n v="0"/>
    <n v="1"/>
    <n v="1277"/>
    <n v="2"/>
    <s v="Bachelor's Degree"/>
    <n v="1"/>
    <n v="3"/>
    <n v="74"/>
    <n v="3"/>
    <n v="3"/>
    <n v="4"/>
    <n v="10368"/>
    <n v="5596"/>
    <n v="4"/>
    <n v="12"/>
    <n v="3"/>
    <n v="2"/>
    <n v="80"/>
    <n v="1"/>
    <x v="10"/>
    <n v="2"/>
    <n v="10"/>
    <n v="6"/>
    <n v="0"/>
    <n v="3"/>
  </r>
  <r>
    <x v="1"/>
    <x v="0"/>
    <x v="0"/>
    <s v="Current Employees"/>
    <x v="0"/>
    <x v="3"/>
    <s v="STAFF-1943"/>
    <n v="1943"/>
    <x v="1"/>
    <s v="Sales Executive"/>
    <x v="2"/>
    <s v="Yes"/>
    <s v="Y"/>
    <n v="4"/>
    <n v="-2"/>
    <n v="0"/>
    <n v="42"/>
    <n v="0"/>
    <m/>
    <n v="0"/>
    <n v="1"/>
    <n v="419"/>
    <n v="12"/>
    <s v="Master's Degree"/>
    <n v="1"/>
    <n v="2"/>
    <n v="77"/>
    <n v="3"/>
    <n v="2"/>
    <n v="1"/>
    <n v="5087"/>
    <n v="2900"/>
    <n v="3"/>
    <n v="12"/>
    <n v="3"/>
    <n v="3"/>
    <n v="80"/>
    <n v="2"/>
    <x v="19"/>
    <n v="3"/>
    <n v="0"/>
    <n v="0"/>
    <n v="0"/>
    <n v="0"/>
  </r>
  <r>
    <x v="1"/>
    <x v="0"/>
    <x v="2"/>
    <s v="Current Employees"/>
    <x v="0"/>
    <x v="4"/>
    <s v="STAFF-1535"/>
    <n v="1535"/>
    <x v="1"/>
    <s v="Sales Executive"/>
    <x v="1"/>
    <s v="Yes"/>
    <s v="Y"/>
    <n v="3"/>
    <n v="-2"/>
    <n v="0"/>
    <n v="34"/>
    <n v="0"/>
    <m/>
    <n v="0"/>
    <n v="1"/>
    <n v="971"/>
    <n v="1"/>
    <s v="Bachelor's Degree"/>
    <n v="1"/>
    <n v="4"/>
    <n v="64"/>
    <n v="2"/>
    <n v="3"/>
    <n v="4"/>
    <n v="7083"/>
    <n v="12288"/>
    <n v="1"/>
    <n v="14"/>
    <n v="3"/>
    <n v="4"/>
    <n v="80"/>
    <n v="0"/>
    <x v="1"/>
    <n v="3"/>
    <n v="10"/>
    <n v="9"/>
    <n v="8"/>
    <n v="6"/>
  </r>
  <r>
    <x v="1"/>
    <x v="0"/>
    <x v="1"/>
    <s v="Current Employees"/>
    <x v="0"/>
    <x v="3"/>
    <s v="STAFF-1591"/>
    <n v="1591"/>
    <x v="1"/>
    <s v="Manager"/>
    <x v="1"/>
    <s v="Yes"/>
    <s v="Y"/>
    <n v="2"/>
    <n v="-2"/>
    <n v="0"/>
    <n v="50"/>
    <n v="0"/>
    <m/>
    <n v="0"/>
    <n v="1"/>
    <n v="264"/>
    <n v="9"/>
    <s v="Bachelor's Degree"/>
    <n v="1"/>
    <n v="3"/>
    <n v="59"/>
    <n v="3"/>
    <n v="5"/>
    <n v="1"/>
    <n v="19331"/>
    <n v="19519"/>
    <n v="4"/>
    <n v="16"/>
    <n v="3"/>
    <n v="3"/>
    <n v="80"/>
    <n v="1"/>
    <x v="39"/>
    <n v="3"/>
    <n v="1"/>
    <n v="0"/>
    <n v="0"/>
    <n v="0"/>
  </r>
  <r>
    <x v="1"/>
    <x v="0"/>
    <x v="0"/>
    <s v="Current Employees"/>
    <x v="0"/>
    <x v="2"/>
    <s v="STAFF-1706"/>
    <n v="1706"/>
    <x v="1"/>
    <s v="Sales Executive"/>
    <x v="1"/>
    <s v="Yes"/>
    <s v="Y"/>
    <n v="3"/>
    <n v="-2"/>
    <n v="0"/>
    <n v="43"/>
    <n v="0"/>
    <m/>
    <n v="0"/>
    <n v="1"/>
    <n v="1179"/>
    <n v="2"/>
    <s v="Bachelor's Degree"/>
    <n v="1"/>
    <n v="4"/>
    <n v="73"/>
    <n v="3"/>
    <n v="2"/>
    <n v="4"/>
    <n v="7847"/>
    <n v="6069"/>
    <n v="1"/>
    <n v="17"/>
    <n v="3"/>
    <n v="1"/>
    <n v="80"/>
    <n v="1"/>
    <x v="1"/>
    <n v="3"/>
    <n v="10"/>
    <n v="9"/>
    <n v="8"/>
    <n v="8"/>
  </r>
  <r>
    <x v="1"/>
    <x v="0"/>
    <x v="2"/>
    <s v="Current Employees"/>
    <x v="0"/>
    <x v="0"/>
    <s v="STAFF-1882"/>
    <n v="1882"/>
    <x v="1"/>
    <s v="Sales Executive"/>
    <x v="1"/>
    <s v="Yes"/>
    <s v="Y"/>
    <n v="3"/>
    <n v="-2"/>
    <n v="0"/>
    <n v="34"/>
    <n v="0"/>
    <m/>
    <n v="0"/>
    <n v="1"/>
    <n v="1480"/>
    <n v="4"/>
    <s v="Bachelor's Degree"/>
    <n v="1"/>
    <n v="3"/>
    <n v="64"/>
    <n v="3"/>
    <n v="3"/>
    <n v="4"/>
    <n v="9713"/>
    <n v="24444"/>
    <n v="2"/>
    <n v="13"/>
    <n v="3"/>
    <n v="4"/>
    <n v="80"/>
    <n v="3"/>
    <x v="15"/>
    <n v="3"/>
    <n v="5"/>
    <n v="3"/>
    <n v="1"/>
    <n v="0"/>
  </r>
  <r>
    <x v="1"/>
    <x v="0"/>
    <x v="4"/>
    <s v="Current Employees"/>
    <x v="0"/>
    <x v="2"/>
    <s v="STAFF-2021"/>
    <n v="2021"/>
    <x v="1"/>
    <s v="Sales Representative"/>
    <x v="0"/>
    <s v="Yes"/>
    <s v="Y"/>
    <n v="6"/>
    <n v="-2"/>
    <n v="0"/>
    <n v="21"/>
    <n v="0"/>
    <m/>
    <n v="0"/>
    <n v="1"/>
    <n v="501"/>
    <n v="5"/>
    <s v="High School"/>
    <n v="1"/>
    <n v="3"/>
    <n v="58"/>
    <n v="3"/>
    <n v="1"/>
    <n v="1"/>
    <n v="2380"/>
    <n v="25479"/>
    <n v="1"/>
    <n v="11"/>
    <n v="3"/>
    <n v="4"/>
    <n v="80"/>
    <n v="0"/>
    <x v="17"/>
    <n v="3"/>
    <n v="2"/>
    <n v="2"/>
    <n v="1"/>
    <n v="2"/>
  </r>
  <r>
    <x v="1"/>
    <x v="0"/>
    <x v="0"/>
    <s v="Current Employees"/>
    <x v="0"/>
    <x v="0"/>
    <s v="STAFF-1678"/>
    <n v="1678"/>
    <x v="1"/>
    <s v="Sales Executive"/>
    <x v="0"/>
    <s v="Yes"/>
    <s v="Y"/>
    <n v="2"/>
    <n v="-2"/>
    <n v="0"/>
    <n v="41"/>
    <n v="0"/>
    <m/>
    <n v="0"/>
    <n v="1"/>
    <n v="1206"/>
    <n v="23"/>
    <s v="Associates Degree"/>
    <n v="1"/>
    <n v="4"/>
    <n v="80"/>
    <n v="3"/>
    <n v="3"/>
    <n v="3"/>
    <n v="7082"/>
    <n v="11591"/>
    <n v="3"/>
    <n v="16"/>
    <n v="3"/>
    <n v="4"/>
    <n v="80"/>
    <n v="0"/>
    <x v="24"/>
    <n v="3"/>
    <n v="2"/>
    <n v="0"/>
    <n v="0"/>
    <n v="2"/>
  </r>
  <r>
    <x v="1"/>
    <x v="2"/>
    <x v="2"/>
    <s v="Current Employees"/>
    <x v="1"/>
    <x v="2"/>
    <s v="STAFF-1979"/>
    <n v="1979"/>
    <x v="0"/>
    <s v="Research Director"/>
    <x v="1"/>
    <s v="No"/>
    <s v="Y"/>
    <n v="2"/>
    <n v="-2"/>
    <n v="0"/>
    <n v="31"/>
    <n v="0"/>
    <m/>
    <n v="0"/>
    <n v="1"/>
    <n v="697"/>
    <n v="10"/>
    <s v="Bachelor's Degree"/>
    <n v="1"/>
    <n v="3"/>
    <n v="40"/>
    <n v="3"/>
    <n v="3"/>
    <n v="3"/>
    <n v="11031"/>
    <n v="26862"/>
    <n v="4"/>
    <n v="20"/>
    <n v="4"/>
    <n v="3"/>
    <n v="80"/>
    <n v="1"/>
    <x v="10"/>
    <n v="4"/>
    <n v="11"/>
    <n v="7"/>
    <n v="4"/>
    <n v="8"/>
  </r>
  <r>
    <x v="1"/>
    <x v="2"/>
    <x v="1"/>
    <s v="Current Employees"/>
    <x v="0"/>
    <x v="0"/>
    <s v="STAFF-1845"/>
    <n v="1845"/>
    <x v="0"/>
    <s v="Sales Executive"/>
    <x v="1"/>
    <s v="No"/>
    <s v="Y"/>
    <n v="3"/>
    <n v="-2"/>
    <n v="0"/>
    <n v="45"/>
    <n v="0"/>
    <m/>
    <n v="0"/>
    <n v="1"/>
    <n v="589"/>
    <n v="2"/>
    <s v="Master's Degree"/>
    <n v="1"/>
    <n v="3"/>
    <n v="67"/>
    <n v="3"/>
    <n v="2"/>
    <n v="3"/>
    <n v="5154"/>
    <n v="19665"/>
    <n v="4"/>
    <n v="22"/>
    <n v="4"/>
    <n v="2"/>
    <n v="80"/>
    <n v="2"/>
    <x v="1"/>
    <n v="4"/>
    <n v="8"/>
    <n v="7"/>
    <n v="5"/>
    <n v="7"/>
  </r>
  <r>
    <x v="1"/>
    <x v="1"/>
    <x v="1"/>
    <s v="Current Employees"/>
    <x v="1"/>
    <x v="2"/>
    <s v="STAFF-1520"/>
    <n v="1520"/>
    <x v="0"/>
    <s v="Manager"/>
    <x v="2"/>
    <s v="No"/>
    <s v="Y"/>
    <n v="2"/>
    <n v="-2"/>
    <n v="0"/>
    <n v="54"/>
    <n v="0"/>
    <m/>
    <n v="0"/>
    <n v="1"/>
    <n v="1050"/>
    <n v="11"/>
    <s v="Master's Degree"/>
    <n v="1"/>
    <n v="2"/>
    <n v="87"/>
    <n v="3"/>
    <n v="4"/>
    <n v="4"/>
    <n v="16032"/>
    <n v="24456"/>
    <n v="3"/>
    <n v="20"/>
    <n v="4"/>
    <n v="1"/>
    <n v="80"/>
    <n v="1"/>
    <x v="12"/>
    <n v="3"/>
    <n v="14"/>
    <n v="9"/>
    <n v="1"/>
    <n v="12"/>
  </r>
  <r>
    <x v="1"/>
    <x v="1"/>
    <x v="0"/>
    <s v="Current Employees"/>
    <x v="1"/>
    <x v="2"/>
    <s v="STAFF-1675"/>
    <n v="1675"/>
    <x v="0"/>
    <s v="Laboratory Technician"/>
    <x v="0"/>
    <s v="No"/>
    <s v="Y"/>
    <n v="3"/>
    <n v="-2"/>
    <n v="0"/>
    <n v="38"/>
    <n v="0"/>
    <m/>
    <n v="0"/>
    <n v="1"/>
    <n v="148"/>
    <n v="2"/>
    <s v="Bachelor's Degree"/>
    <n v="1"/>
    <n v="4"/>
    <n v="42"/>
    <n v="2"/>
    <n v="1"/>
    <n v="2"/>
    <n v="2440"/>
    <n v="23826"/>
    <n v="1"/>
    <n v="22"/>
    <n v="4"/>
    <n v="2"/>
    <n v="80"/>
    <n v="0"/>
    <x v="21"/>
    <n v="3"/>
    <n v="4"/>
    <n v="3"/>
    <n v="3"/>
    <n v="3"/>
  </r>
  <r>
    <x v="1"/>
    <x v="1"/>
    <x v="2"/>
    <s v="Current Employees"/>
    <x v="1"/>
    <x v="4"/>
    <s v="STAFF-1736"/>
    <n v="1736"/>
    <x v="0"/>
    <s v="Manufacturing Director"/>
    <x v="0"/>
    <s v="No"/>
    <s v="Y"/>
    <n v="3"/>
    <n v="-2"/>
    <n v="0"/>
    <n v="31"/>
    <n v="0"/>
    <m/>
    <n v="0"/>
    <n v="1"/>
    <n v="163"/>
    <n v="24"/>
    <s v="High School"/>
    <n v="1"/>
    <n v="4"/>
    <n v="30"/>
    <n v="3"/>
    <n v="2"/>
    <n v="4"/>
    <n v="5238"/>
    <n v="6670"/>
    <n v="2"/>
    <n v="20"/>
    <n v="4"/>
    <n v="4"/>
    <n v="80"/>
    <n v="0"/>
    <x v="15"/>
    <n v="2"/>
    <n v="5"/>
    <n v="4"/>
    <n v="1"/>
    <n v="4"/>
  </r>
  <r>
    <x v="1"/>
    <x v="0"/>
    <x v="1"/>
    <s v="Current Employees"/>
    <x v="2"/>
    <x v="0"/>
    <s v="STAFF-1744"/>
    <n v="1744"/>
    <x v="0"/>
    <s v="Human Resources"/>
    <x v="1"/>
    <s v="No"/>
    <s v="Y"/>
    <n v="2"/>
    <n v="-2"/>
    <n v="0"/>
    <n v="45"/>
    <n v="0"/>
    <m/>
    <n v="0"/>
    <n v="1"/>
    <n v="176"/>
    <n v="4"/>
    <s v="Bachelor's Degree"/>
    <n v="1"/>
    <n v="3"/>
    <n v="56"/>
    <n v="1"/>
    <n v="3"/>
    <n v="3"/>
    <n v="9756"/>
    <n v="6595"/>
    <n v="4"/>
    <n v="21"/>
    <n v="4"/>
    <n v="3"/>
    <n v="80"/>
    <n v="2"/>
    <x v="15"/>
    <n v="4"/>
    <n v="5"/>
    <n v="0"/>
    <n v="0"/>
    <n v="3"/>
  </r>
  <r>
    <x v="1"/>
    <x v="0"/>
    <x v="2"/>
    <s v="Current Employees"/>
    <x v="1"/>
    <x v="2"/>
    <s v="STAFF-1622"/>
    <n v="1622"/>
    <x v="0"/>
    <s v="Manufacturing Director"/>
    <x v="2"/>
    <s v="No"/>
    <s v="Y"/>
    <n v="5"/>
    <n v="-2"/>
    <n v="0"/>
    <n v="28"/>
    <n v="0"/>
    <m/>
    <n v="0"/>
    <n v="1"/>
    <n v="580"/>
    <n v="27"/>
    <s v="Bachelor's Degree"/>
    <n v="1"/>
    <n v="2"/>
    <n v="39"/>
    <n v="1"/>
    <n v="2"/>
    <n v="1"/>
    <n v="4877"/>
    <n v="20460"/>
    <n v="0"/>
    <n v="21"/>
    <n v="4"/>
    <n v="2"/>
    <n v="80"/>
    <n v="1"/>
    <x v="3"/>
    <n v="2"/>
    <n v="5"/>
    <n v="3"/>
    <n v="0"/>
    <n v="0"/>
  </r>
  <r>
    <x v="1"/>
    <x v="0"/>
    <x v="2"/>
    <s v="Current Employees"/>
    <x v="1"/>
    <x v="0"/>
    <s v="STAFF-1581"/>
    <n v="1581"/>
    <x v="0"/>
    <s v="Research Scientist"/>
    <x v="1"/>
    <s v="No"/>
    <s v="Y"/>
    <n v="5"/>
    <n v="-2"/>
    <n v="0"/>
    <n v="26"/>
    <n v="0"/>
    <m/>
    <n v="0"/>
    <n v="1"/>
    <n v="474"/>
    <n v="3"/>
    <s v="Bachelor's Degree"/>
    <n v="1"/>
    <n v="1"/>
    <n v="89"/>
    <n v="3"/>
    <n v="1"/>
    <n v="4"/>
    <n v="2061"/>
    <n v="11133"/>
    <n v="1"/>
    <n v="21"/>
    <n v="4"/>
    <n v="1"/>
    <n v="80"/>
    <n v="0"/>
    <x v="5"/>
    <n v="3"/>
    <n v="1"/>
    <n v="0"/>
    <n v="0"/>
    <n v="0"/>
  </r>
  <r>
    <x v="1"/>
    <x v="0"/>
    <x v="0"/>
    <s v="Current Employees"/>
    <x v="1"/>
    <x v="0"/>
    <s v="STAFF-2034"/>
    <n v="2034"/>
    <x v="0"/>
    <s v="Manufacturing Director"/>
    <x v="1"/>
    <s v="No"/>
    <s v="Y"/>
    <n v="3"/>
    <n v="-2"/>
    <n v="0"/>
    <n v="41"/>
    <n v="0"/>
    <m/>
    <n v="0"/>
    <n v="1"/>
    <n v="582"/>
    <n v="28"/>
    <s v="Master's Degree"/>
    <n v="1"/>
    <n v="1"/>
    <n v="60"/>
    <n v="2"/>
    <n v="4"/>
    <n v="2"/>
    <n v="13570"/>
    <n v="5640"/>
    <n v="0"/>
    <n v="23"/>
    <n v="4"/>
    <n v="3"/>
    <n v="80"/>
    <n v="1"/>
    <x v="24"/>
    <n v="3"/>
    <n v="20"/>
    <n v="7"/>
    <n v="0"/>
    <n v="10"/>
  </r>
  <r>
    <x v="1"/>
    <x v="0"/>
    <x v="3"/>
    <s v="Current Employees"/>
    <x v="1"/>
    <x v="0"/>
    <s v="STAFF-1441"/>
    <n v="1441"/>
    <x v="0"/>
    <s v="Research Scientist"/>
    <x v="1"/>
    <s v="No"/>
    <s v="Y"/>
    <n v="3"/>
    <n v="-2"/>
    <n v="0"/>
    <n v="56"/>
    <n v="0"/>
    <m/>
    <n v="0"/>
    <n v="1"/>
    <n v="1255"/>
    <n v="1"/>
    <s v="Associates Degree"/>
    <n v="1"/>
    <n v="1"/>
    <n v="90"/>
    <n v="3"/>
    <n v="1"/>
    <n v="1"/>
    <n v="2066"/>
    <n v="10494"/>
    <n v="2"/>
    <n v="22"/>
    <n v="4"/>
    <n v="4"/>
    <n v="80"/>
    <n v="1"/>
    <x v="7"/>
    <n v="4"/>
    <n v="3"/>
    <n v="2"/>
    <n v="1"/>
    <n v="0"/>
  </r>
  <r>
    <x v="1"/>
    <x v="0"/>
    <x v="1"/>
    <s v="Current Employees"/>
    <x v="1"/>
    <x v="2"/>
    <s v="STAFF-1665"/>
    <n v="1665"/>
    <x v="0"/>
    <s v="Manager"/>
    <x v="1"/>
    <s v="No"/>
    <s v="Y"/>
    <n v="6"/>
    <n v="-2"/>
    <n v="0"/>
    <n v="54"/>
    <n v="0"/>
    <m/>
    <n v="0"/>
    <n v="1"/>
    <n v="584"/>
    <n v="22"/>
    <s v="Doctoral Degree"/>
    <n v="1"/>
    <n v="2"/>
    <n v="91"/>
    <n v="3"/>
    <n v="4"/>
    <n v="3"/>
    <n v="17426"/>
    <n v="18685"/>
    <n v="3"/>
    <n v="25"/>
    <n v="4"/>
    <n v="3"/>
    <n v="80"/>
    <n v="1"/>
    <x v="34"/>
    <n v="3"/>
    <n v="10"/>
    <n v="8"/>
    <n v="4"/>
    <n v="7"/>
  </r>
  <r>
    <x v="1"/>
    <x v="0"/>
    <x v="1"/>
    <s v="Current Employees"/>
    <x v="1"/>
    <x v="2"/>
    <s v="STAFF-1509"/>
    <n v="1509"/>
    <x v="0"/>
    <s v="Laboratory Technician"/>
    <x v="1"/>
    <s v="No"/>
    <s v="Y"/>
    <n v="3"/>
    <n v="-2"/>
    <n v="0"/>
    <n v="49"/>
    <n v="0"/>
    <m/>
    <n v="0"/>
    <n v="1"/>
    <n v="271"/>
    <n v="3"/>
    <s v="Associates Degree"/>
    <n v="1"/>
    <n v="3"/>
    <n v="43"/>
    <n v="2"/>
    <n v="2"/>
    <n v="1"/>
    <n v="4789"/>
    <n v="23070"/>
    <n v="4"/>
    <n v="25"/>
    <n v="4"/>
    <n v="1"/>
    <n v="80"/>
    <n v="1"/>
    <x v="1"/>
    <n v="3"/>
    <n v="3"/>
    <n v="2"/>
    <n v="1"/>
    <n v="2"/>
  </r>
  <r>
    <x v="1"/>
    <x v="0"/>
    <x v="2"/>
    <s v="Current Employees"/>
    <x v="1"/>
    <x v="2"/>
    <s v="STAFF-1834"/>
    <n v="1834"/>
    <x v="0"/>
    <s v="Research Scientist"/>
    <x v="1"/>
    <s v="No"/>
    <s v="Y"/>
    <n v="3"/>
    <n v="-2"/>
    <n v="0"/>
    <n v="28"/>
    <n v="0"/>
    <m/>
    <n v="0"/>
    <n v="1"/>
    <n v="1217"/>
    <n v="1"/>
    <s v="Bachelor's Degree"/>
    <n v="1"/>
    <n v="3"/>
    <n v="67"/>
    <n v="3"/>
    <n v="1"/>
    <n v="1"/>
    <n v="3591"/>
    <n v="12719"/>
    <n v="1"/>
    <n v="25"/>
    <n v="4"/>
    <n v="3"/>
    <n v="80"/>
    <n v="1"/>
    <x v="8"/>
    <n v="3"/>
    <n v="3"/>
    <n v="2"/>
    <n v="1"/>
    <n v="2"/>
  </r>
  <r>
    <x v="1"/>
    <x v="0"/>
    <x v="2"/>
    <s v="Current Employees"/>
    <x v="0"/>
    <x v="2"/>
    <s v="STAFF-1864"/>
    <n v="1864"/>
    <x v="0"/>
    <s v="Sales Representative"/>
    <x v="1"/>
    <s v="No"/>
    <s v="Y"/>
    <n v="5"/>
    <n v="-2"/>
    <n v="0"/>
    <n v="27"/>
    <n v="0"/>
    <m/>
    <n v="0"/>
    <n v="1"/>
    <n v="728"/>
    <n v="23"/>
    <s v="High School"/>
    <n v="1"/>
    <n v="2"/>
    <n v="36"/>
    <n v="2"/>
    <n v="2"/>
    <n v="3"/>
    <n v="3540"/>
    <n v="7018"/>
    <n v="1"/>
    <n v="21"/>
    <n v="4"/>
    <n v="4"/>
    <n v="80"/>
    <n v="1"/>
    <x v="15"/>
    <n v="3"/>
    <n v="9"/>
    <n v="8"/>
    <n v="5"/>
    <n v="8"/>
  </r>
  <r>
    <x v="1"/>
    <x v="0"/>
    <x v="0"/>
    <s v="Current Employees"/>
    <x v="0"/>
    <x v="3"/>
    <s v="STAFF-1909"/>
    <n v="1909"/>
    <x v="0"/>
    <s v="Sales Executive"/>
    <x v="1"/>
    <s v="No"/>
    <s v="Y"/>
    <n v="3"/>
    <n v="-2"/>
    <n v="0"/>
    <n v="41"/>
    <n v="0"/>
    <m/>
    <n v="0"/>
    <n v="1"/>
    <n v="337"/>
    <n v="8"/>
    <s v="Bachelor's Degree"/>
    <n v="1"/>
    <n v="3"/>
    <n v="54"/>
    <n v="3"/>
    <n v="2"/>
    <n v="1"/>
    <n v="4393"/>
    <n v="26841"/>
    <n v="5"/>
    <n v="21"/>
    <n v="4"/>
    <n v="3"/>
    <n v="80"/>
    <n v="1"/>
    <x v="19"/>
    <n v="3"/>
    <n v="5"/>
    <n v="4"/>
    <n v="1"/>
    <n v="4"/>
  </r>
  <r>
    <x v="1"/>
    <x v="0"/>
    <x v="0"/>
    <s v="Current Employees"/>
    <x v="0"/>
    <x v="0"/>
    <s v="STAFF-1554"/>
    <n v="1554"/>
    <x v="0"/>
    <s v="Sales Representative"/>
    <x v="1"/>
    <s v="No"/>
    <s v="Y"/>
    <n v="5"/>
    <n v="-2"/>
    <n v="0"/>
    <n v="35"/>
    <n v="0"/>
    <m/>
    <n v="0"/>
    <n v="1"/>
    <n v="1402"/>
    <n v="28"/>
    <s v="Master's Degree"/>
    <n v="1"/>
    <n v="2"/>
    <n v="98"/>
    <n v="2"/>
    <n v="1"/>
    <n v="3"/>
    <n v="2430"/>
    <n v="26204"/>
    <n v="0"/>
    <n v="23"/>
    <n v="4"/>
    <n v="1"/>
    <n v="80"/>
    <n v="2"/>
    <x v="3"/>
    <n v="3"/>
    <n v="5"/>
    <n v="3"/>
    <n v="4"/>
    <n v="2"/>
  </r>
  <r>
    <x v="1"/>
    <x v="0"/>
    <x v="2"/>
    <s v="Current Employees"/>
    <x v="0"/>
    <x v="3"/>
    <s v="STAFF-2035"/>
    <n v="2035"/>
    <x v="0"/>
    <s v="Sales Executive"/>
    <x v="1"/>
    <s v="No"/>
    <s v="Y"/>
    <n v="2"/>
    <n v="-2"/>
    <n v="0"/>
    <n v="34"/>
    <n v="0"/>
    <m/>
    <n v="0"/>
    <n v="1"/>
    <n v="704"/>
    <n v="28"/>
    <s v="Bachelor's Degree"/>
    <n v="1"/>
    <n v="4"/>
    <n v="95"/>
    <n v="2"/>
    <n v="2"/>
    <n v="1"/>
    <n v="6712"/>
    <n v="8978"/>
    <n v="1"/>
    <n v="21"/>
    <n v="4"/>
    <n v="4"/>
    <n v="80"/>
    <n v="2"/>
    <x v="0"/>
    <n v="3"/>
    <n v="8"/>
    <n v="7"/>
    <n v="1"/>
    <n v="7"/>
  </r>
  <r>
    <x v="1"/>
    <x v="2"/>
    <x v="3"/>
    <s v="Current Employees"/>
    <x v="1"/>
    <x v="0"/>
    <s v="STAFF-2026"/>
    <n v="2026"/>
    <x v="1"/>
    <s v="Healthcare Representative"/>
    <x v="2"/>
    <s v="No"/>
    <s v="Y"/>
    <n v="2"/>
    <n v="-2"/>
    <n v="0"/>
    <n v="56"/>
    <n v="0"/>
    <m/>
    <n v="0"/>
    <n v="1"/>
    <n v="667"/>
    <n v="1"/>
    <s v="Master's Degree"/>
    <n v="1"/>
    <n v="3"/>
    <n v="57"/>
    <n v="3"/>
    <n v="2"/>
    <n v="3"/>
    <n v="6306"/>
    <n v="26236"/>
    <n v="1"/>
    <n v="21"/>
    <n v="4"/>
    <n v="1"/>
    <n v="80"/>
    <n v="1"/>
    <x v="10"/>
    <n v="2"/>
    <n v="13"/>
    <n v="12"/>
    <n v="1"/>
    <n v="9"/>
  </r>
  <r>
    <x v="1"/>
    <x v="2"/>
    <x v="0"/>
    <s v="Current Employees"/>
    <x v="1"/>
    <x v="0"/>
    <s v="STAFF-1949"/>
    <n v="1949"/>
    <x v="1"/>
    <s v="Laboratory Technician"/>
    <x v="1"/>
    <s v="No"/>
    <s v="Y"/>
    <n v="3"/>
    <n v="-2"/>
    <n v="0"/>
    <n v="36"/>
    <n v="0"/>
    <m/>
    <n v="0"/>
    <n v="1"/>
    <n v="1351"/>
    <n v="9"/>
    <s v="Master's Degree"/>
    <n v="1"/>
    <n v="1"/>
    <n v="66"/>
    <n v="4"/>
    <n v="1"/>
    <n v="2"/>
    <n v="2810"/>
    <n v="9238"/>
    <n v="1"/>
    <n v="22"/>
    <n v="4"/>
    <n v="2"/>
    <n v="80"/>
    <n v="0"/>
    <x v="7"/>
    <n v="3"/>
    <n v="5"/>
    <n v="4"/>
    <n v="0"/>
    <n v="2"/>
  </r>
  <r>
    <x v="1"/>
    <x v="2"/>
    <x v="1"/>
    <s v="Current Employees"/>
    <x v="1"/>
    <x v="0"/>
    <s v="STAFF-1712"/>
    <n v="1712"/>
    <x v="1"/>
    <s v="Healthcare Representative"/>
    <x v="1"/>
    <s v="No"/>
    <s v="Y"/>
    <n v="3"/>
    <n v="-2"/>
    <n v="0"/>
    <n v="45"/>
    <n v="0"/>
    <m/>
    <n v="0"/>
    <n v="1"/>
    <n v="1238"/>
    <n v="1"/>
    <s v="High School"/>
    <n v="1"/>
    <n v="3"/>
    <n v="74"/>
    <n v="2"/>
    <n v="3"/>
    <n v="3"/>
    <n v="10748"/>
    <n v="3395"/>
    <n v="3"/>
    <n v="23"/>
    <n v="4"/>
    <n v="4"/>
    <n v="80"/>
    <n v="1"/>
    <x v="25"/>
    <n v="2"/>
    <n v="23"/>
    <n v="15"/>
    <n v="14"/>
    <n v="4"/>
  </r>
  <r>
    <x v="1"/>
    <x v="2"/>
    <x v="0"/>
    <s v="Current Employees"/>
    <x v="1"/>
    <x v="4"/>
    <s v="STAFF-1854"/>
    <n v="1854"/>
    <x v="1"/>
    <s v="Research Scientist"/>
    <x v="1"/>
    <s v="No"/>
    <s v="Y"/>
    <n v="1"/>
    <n v="-2"/>
    <n v="0"/>
    <n v="42"/>
    <n v="0"/>
    <m/>
    <n v="0"/>
    <n v="1"/>
    <n v="355"/>
    <n v="10"/>
    <s v="Master's Degree"/>
    <n v="1"/>
    <n v="4"/>
    <n v="38"/>
    <n v="3"/>
    <n v="1"/>
    <n v="4"/>
    <n v="2936"/>
    <n v="6161"/>
    <n v="3"/>
    <n v="22"/>
    <n v="4"/>
    <n v="2"/>
    <n v="80"/>
    <n v="2"/>
    <x v="1"/>
    <n v="2"/>
    <n v="6"/>
    <n v="3"/>
    <n v="3"/>
    <n v="3"/>
  </r>
  <r>
    <x v="1"/>
    <x v="2"/>
    <x v="2"/>
    <s v="Current Employees"/>
    <x v="1"/>
    <x v="2"/>
    <s v="STAFF-1693"/>
    <n v="1693"/>
    <x v="1"/>
    <s v="Laboratory Technician"/>
    <x v="0"/>
    <s v="No"/>
    <s v="Y"/>
    <n v="5"/>
    <n v="-2"/>
    <n v="0"/>
    <n v="26"/>
    <n v="0"/>
    <m/>
    <n v="0"/>
    <n v="1"/>
    <n v="786"/>
    <n v="7"/>
    <s v="Bachelor's Degree"/>
    <n v="1"/>
    <n v="4"/>
    <n v="76"/>
    <n v="3"/>
    <n v="1"/>
    <n v="4"/>
    <n v="2570"/>
    <n v="11925"/>
    <n v="1"/>
    <n v="20"/>
    <n v="4"/>
    <n v="3"/>
    <n v="80"/>
    <n v="0"/>
    <x v="2"/>
    <n v="3"/>
    <n v="7"/>
    <n v="7"/>
    <n v="5"/>
    <n v="7"/>
  </r>
  <r>
    <x v="1"/>
    <x v="2"/>
    <x v="3"/>
    <s v="Current Employees"/>
    <x v="0"/>
    <x v="2"/>
    <s v="STAFF-1824"/>
    <n v="1824"/>
    <x v="1"/>
    <s v="Manager"/>
    <x v="2"/>
    <s v="No"/>
    <s v="Y"/>
    <n v="0"/>
    <n v="-2"/>
    <n v="0"/>
    <n v="58"/>
    <n v="0"/>
    <m/>
    <n v="0"/>
    <n v="1"/>
    <n v="350"/>
    <n v="2"/>
    <s v="Bachelor's Degree"/>
    <n v="1"/>
    <n v="2"/>
    <n v="52"/>
    <n v="3"/>
    <n v="4"/>
    <n v="2"/>
    <n v="16291"/>
    <n v="22577"/>
    <n v="4"/>
    <n v="22"/>
    <n v="4"/>
    <n v="4"/>
    <n v="80"/>
    <n v="1"/>
    <x v="29"/>
    <n v="2"/>
    <n v="16"/>
    <n v="9"/>
    <n v="14"/>
    <n v="14"/>
  </r>
  <r>
    <x v="1"/>
    <x v="2"/>
    <x v="0"/>
    <s v="Current Employees"/>
    <x v="0"/>
    <x v="3"/>
    <s v="STAFF-2036"/>
    <n v="2036"/>
    <x v="1"/>
    <s v="Sales Executive"/>
    <x v="2"/>
    <s v="No"/>
    <s v="Y"/>
    <n v="4"/>
    <n v="-2"/>
    <n v="0"/>
    <n v="36"/>
    <n v="0"/>
    <m/>
    <n v="0"/>
    <n v="1"/>
    <n v="301"/>
    <n v="15"/>
    <s v="Master's Degree"/>
    <n v="1"/>
    <n v="4"/>
    <n v="88"/>
    <n v="1"/>
    <n v="2"/>
    <n v="1"/>
    <n v="5406"/>
    <n v="10436"/>
    <n v="1"/>
    <n v="24"/>
    <n v="4"/>
    <n v="1"/>
    <n v="80"/>
    <n v="1"/>
    <x v="20"/>
    <n v="2"/>
    <n v="15"/>
    <n v="12"/>
    <n v="11"/>
    <n v="11"/>
  </r>
  <r>
    <x v="1"/>
    <x v="1"/>
    <x v="0"/>
    <s v="Current Employees"/>
    <x v="2"/>
    <x v="5"/>
    <s v="STAFF-1890"/>
    <n v="1890"/>
    <x v="1"/>
    <s v="Human Resources"/>
    <x v="0"/>
    <s v="No"/>
    <s v="Y"/>
    <n v="2"/>
    <n v="-2"/>
    <n v="0"/>
    <n v="36"/>
    <n v="0"/>
    <m/>
    <n v="0"/>
    <n v="1"/>
    <n v="1213"/>
    <n v="2"/>
    <s v="High School"/>
    <n v="1"/>
    <n v="2"/>
    <n v="94"/>
    <n v="2"/>
    <n v="2"/>
    <n v="4"/>
    <n v="3886"/>
    <n v="4223"/>
    <n v="1"/>
    <n v="21"/>
    <n v="4"/>
    <n v="4"/>
    <n v="80"/>
    <n v="0"/>
    <x v="1"/>
    <n v="2"/>
    <n v="10"/>
    <n v="1"/>
    <n v="0"/>
    <n v="8"/>
  </r>
  <r>
    <x v="1"/>
    <x v="1"/>
    <x v="2"/>
    <s v="Current Employees"/>
    <x v="1"/>
    <x v="0"/>
    <s v="STAFF-1970"/>
    <n v="1970"/>
    <x v="1"/>
    <s v="Healthcare Representative"/>
    <x v="2"/>
    <s v="No"/>
    <s v="Y"/>
    <n v="2"/>
    <n v="-2"/>
    <n v="0"/>
    <n v="33"/>
    <n v="0"/>
    <m/>
    <n v="0"/>
    <n v="1"/>
    <n v="1303"/>
    <n v="7"/>
    <s v="Associates Degree"/>
    <n v="1"/>
    <n v="4"/>
    <n v="36"/>
    <n v="3"/>
    <n v="2"/>
    <n v="3"/>
    <n v="5968"/>
    <n v="18079"/>
    <n v="1"/>
    <n v="20"/>
    <n v="4"/>
    <n v="3"/>
    <n v="80"/>
    <n v="3"/>
    <x v="15"/>
    <n v="3"/>
    <n v="9"/>
    <n v="7"/>
    <n v="2"/>
    <n v="8"/>
  </r>
  <r>
    <x v="1"/>
    <x v="1"/>
    <x v="2"/>
    <s v="Current Employees"/>
    <x v="1"/>
    <x v="0"/>
    <s v="STAFF-1956"/>
    <n v="1956"/>
    <x v="1"/>
    <s v="Research Scientist"/>
    <x v="1"/>
    <s v="No"/>
    <s v="Y"/>
    <n v="6"/>
    <n v="-2"/>
    <n v="0"/>
    <n v="31"/>
    <n v="0"/>
    <m/>
    <n v="0"/>
    <n v="1"/>
    <n v="1125"/>
    <n v="1"/>
    <s v="Bachelor's Degree"/>
    <n v="1"/>
    <n v="4"/>
    <n v="48"/>
    <n v="1"/>
    <n v="2"/>
    <n v="1"/>
    <n v="5003"/>
    <n v="5771"/>
    <n v="1"/>
    <n v="21"/>
    <n v="4"/>
    <n v="2"/>
    <n v="80"/>
    <n v="0"/>
    <x v="1"/>
    <n v="3"/>
    <n v="10"/>
    <n v="8"/>
    <n v="8"/>
    <n v="7"/>
  </r>
  <r>
    <x v="1"/>
    <x v="1"/>
    <x v="1"/>
    <s v="Current Employees"/>
    <x v="1"/>
    <x v="2"/>
    <s v="STAFF-1644"/>
    <n v="1644"/>
    <x v="1"/>
    <s v="Manager"/>
    <x v="1"/>
    <s v="No"/>
    <s v="Y"/>
    <n v="3"/>
    <n v="-2"/>
    <n v="0"/>
    <n v="48"/>
    <n v="0"/>
    <m/>
    <n v="0"/>
    <n v="1"/>
    <n v="365"/>
    <n v="4"/>
    <s v="Doctoral Degree"/>
    <n v="1"/>
    <n v="3"/>
    <n v="89"/>
    <n v="2"/>
    <n v="4"/>
    <n v="4"/>
    <n v="15202"/>
    <n v="5602"/>
    <n v="2"/>
    <n v="25"/>
    <n v="4"/>
    <n v="2"/>
    <n v="80"/>
    <n v="1"/>
    <x v="18"/>
    <n v="3"/>
    <n v="2"/>
    <n v="2"/>
    <n v="2"/>
    <n v="2"/>
  </r>
  <r>
    <x v="1"/>
    <x v="1"/>
    <x v="0"/>
    <s v="Current Employees"/>
    <x v="0"/>
    <x v="0"/>
    <s v="STAFF-1849"/>
    <n v="1849"/>
    <x v="1"/>
    <s v="Sales Executive"/>
    <x v="1"/>
    <s v="No"/>
    <s v="Y"/>
    <n v="5"/>
    <n v="-2"/>
    <n v="0"/>
    <n v="43"/>
    <n v="0"/>
    <m/>
    <n v="0"/>
    <n v="1"/>
    <n v="1422"/>
    <n v="2"/>
    <s v="Master's Degree"/>
    <n v="1"/>
    <n v="1"/>
    <n v="92"/>
    <n v="3"/>
    <n v="2"/>
    <n v="4"/>
    <n v="5675"/>
    <n v="19246"/>
    <n v="1"/>
    <n v="20"/>
    <n v="4"/>
    <n v="3"/>
    <n v="80"/>
    <n v="1"/>
    <x v="2"/>
    <n v="3"/>
    <n v="7"/>
    <n v="7"/>
    <n v="7"/>
    <n v="7"/>
  </r>
  <r>
    <x v="1"/>
    <x v="0"/>
    <x v="2"/>
    <s v="Current Employees"/>
    <x v="2"/>
    <x v="0"/>
    <s v="STAFF-1499"/>
    <n v="1499"/>
    <x v="1"/>
    <s v="Human Resources"/>
    <x v="2"/>
    <s v="No"/>
    <s v="Y"/>
    <n v="3"/>
    <n v="-2"/>
    <n v="0"/>
    <n v="30"/>
    <n v="0"/>
    <m/>
    <n v="0"/>
    <n v="1"/>
    <n v="330"/>
    <n v="1"/>
    <s v="Bachelor's Degree"/>
    <n v="1"/>
    <n v="3"/>
    <n v="46"/>
    <n v="3"/>
    <n v="1"/>
    <n v="3"/>
    <n v="2064"/>
    <n v="15428"/>
    <n v="0"/>
    <n v="21"/>
    <n v="4"/>
    <n v="1"/>
    <n v="80"/>
    <n v="1"/>
    <x v="3"/>
    <n v="4"/>
    <n v="5"/>
    <n v="3"/>
    <n v="1"/>
    <n v="3"/>
  </r>
  <r>
    <x v="1"/>
    <x v="0"/>
    <x v="3"/>
    <s v="Current Employees"/>
    <x v="1"/>
    <x v="2"/>
    <s v="STAFF-1697"/>
    <n v="1697"/>
    <x v="1"/>
    <s v="Healthcare Representative"/>
    <x v="2"/>
    <s v="No"/>
    <s v="Y"/>
    <n v="2"/>
    <n v="-2"/>
    <n v="0"/>
    <n v="60"/>
    <n v="0"/>
    <m/>
    <n v="0"/>
    <n v="1"/>
    <n v="370"/>
    <n v="1"/>
    <s v="Master's Degree"/>
    <n v="1"/>
    <n v="3"/>
    <n v="92"/>
    <n v="1"/>
    <n v="3"/>
    <n v="4"/>
    <n v="10883"/>
    <n v="20467"/>
    <n v="3"/>
    <n v="20"/>
    <n v="4"/>
    <n v="3"/>
    <n v="80"/>
    <n v="1"/>
    <x v="16"/>
    <n v="4"/>
    <n v="1"/>
    <n v="0"/>
    <n v="0"/>
    <n v="0"/>
  </r>
  <r>
    <x v="1"/>
    <x v="0"/>
    <x v="0"/>
    <s v="Current Employees"/>
    <x v="1"/>
    <x v="0"/>
    <s v="STAFF-1664"/>
    <n v="1664"/>
    <x v="1"/>
    <s v="Healthcare Representative"/>
    <x v="2"/>
    <s v="No"/>
    <s v="Y"/>
    <n v="3"/>
    <n v="-2"/>
    <n v="0"/>
    <n v="36"/>
    <n v="0"/>
    <m/>
    <n v="0"/>
    <n v="1"/>
    <n v="1040"/>
    <n v="3"/>
    <s v="Associates Degree"/>
    <n v="1"/>
    <n v="4"/>
    <n v="79"/>
    <n v="4"/>
    <n v="2"/>
    <n v="1"/>
    <n v="6842"/>
    <n v="26308"/>
    <n v="6"/>
    <n v="20"/>
    <n v="4"/>
    <n v="1"/>
    <n v="80"/>
    <n v="1"/>
    <x v="10"/>
    <n v="3"/>
    <n v="5"/>
    <n v="4"/>
    <n v="0"/>
    <n v="4"/>
  </r>
  <r>
    <x v="1"/>
    <x v="0"/>
    <x v="0"/>
    <s v="Current Employees"/>
    <x v="1"/>
    <x v="0"/>
    <s v="STAFF-1772"/>
    <n v="1772"/>
    <x v="1"/>
    <s v="Laboratory Technician"/>
    <x v="2"/>
    <s v="No"/>
    <s v="Y"/>
    <n v="2"/>
    <n v="-2"/>
    <n v="0"/>
    <n v="41"/>
    <n v="0"/>
    <m/>
    <n v="0"/>
    <n v="1"/>
    <n v="548"/>
    <n v="9"/>
    <s v="Master's Degree"/>
    <n v="1"/>
    <n v="3"/>
    <n v="94"/>
    <n v="3"/>
    <n v="1"/>
    <n v="1"/>
    <n v="2289"/>
    <n v="20520"/>
    <n v="1"/>
    <n v="20"/>
    <n v="4"/>
    <n v="2"/>
    <n v="80"/>
    <n v="2"/>
    <x v="7"/>
    <n v="3"/>
    <n v="5"/>
    <n v="3"/>
    <n v="0"/>
    <n v="4"/>
  </r>
  <r>
    <x v="1"/>
    <x v="0"/>
    <x v="0"/>
    <s v="Current Employees"/>
    <x v="1"/>
    <x v="2"/>
    <s v="STAFF-1768"/>
    <n v="1768"/>
    <x v="1"/>
    <s v="Laboratory Technician"/>
    <x v="2"/>
    <s v="No"/>
    <s v="Y"/>
    <n v="6"/>
    <n v="-2"/>
    <n v="0"/>
    <n v="42"/>
    <n v="0"/>
    <m/>
    <n v="0"/>
    <n v="1"/>
    <n v="855"/>
    <n v="12"/>
    <s v="Bachelor's Degree"/>
    <n v="1"/>
    <n v="2"/>
    <n v="57"/>
    <n v="3"/>
    <n v="1"/>
    <n v="2"/>
    <n v="2766"/>
    <n v="8952"/>
    <n v="8"/>
    <n v="22"/>
    <n v="4"/>
    <n v="2"/>
    <n v="80"/>
    <n v="3"/>
    <x v="2"/>
    <n v="2"/>
    <n v="5"/>
    <n v="3"/>
    <n v="0"/>
    <n v="4"/>
  </r>
  <r>
    <x v="1"/>
    <x v="0"/>
    <x v="0"/>
    <s v="Current Employees"/>
    <x v="1"/>
    <x v="2"/>
    <s v="STAFF-1654"/>
    <n v="1654"/>
    <x v="1"/>
    <s v="Manufacturing Director"/>
    <x v="1"/>
    <s v="No"/>
    <s v="Y"/>
    <n v="3"/>
    <n v="-2"/>
    <n v="0"/>
    <n v="39"/>
    <n v="0"/>
    <m/>
    <n v="0"/>
    <n v="1"/>
    <n v="492"/>
    <n v="12"/>
    <s v="Bachelor's Degree"/>
    <n v="1"/>
    <n v="4"/>
    <n v="66"/>
    <n v="3"/>
    <n v="2"/>
    <n v="2"/>
    <n v="5295"/>
    <n v="7693"/>
    <n v="4"/>
    <n v="21"/>
    <n v="4"/>
    <n v="3"/>
    <n v="80"/>
    <n v="0"/>
    <x v="2"/>
    <n v="3"/>
    <n v="5"/>
    <n v="4"/>
    <n v="1"/>
    <n v="0"/>
  </r>
  <r>
    <x v="1"/>
    <x v="0"/>
    <x v="0"/>
    <s v="Current Employees"/>
    <x v="1"/>
    <x v="2"/>
    <s v="STAFF-1936"/>
    <n v="1936"/>
    <x v="1"/>
    <s v="Manufacturing Director"/>
    <x v="1"/>
    <s v="No"/>
    <s v="Y"/>
    <n v="3"/>
    <n v="-2"/>
    <n v="0"/>
    <n v="39"/>
    <n v="0"/>
    <m/>
    <n v="0"/>
    <n v="1"/>
    <n v="867"/>
    <n v="9"/>
    <s v="Associates Degree"/>
    <n v="1"/>
    <n v="1"/>
    <n v="87"/>
    <n v="3"/>
    <n v="2"/>
    <n v="1"/>
    <n v="5151"/>
    <n v="12315"/>
    <n v="1"/>
    <n v="25"/>
    <n v="4"/>
    <n v="4"/>
    <n v="80"/>
    <n v="1"/>
    <x v="1"/>
    <n v="3"/>
    <n v="10"/>
    <n v="0"/>
    <n v="7"/>
    <n v="9"/>
  </r>
  <r>
    <x v="1"/>
    <x v="0"/>
    <x v="3"/>
    <s v="Current Employees"/>
    <x v="1"/>
    <x v="4"/>
    <s v="STAFF-1873"/>
    <n v="1873"/>
    <x v="1"/>
    <s v="Research Scientist"/>
    <x v="1"/>
    <s v="No"/>
    <s v="Y"/>
    <n v="2"/>
    <n v="-2"/>
    <n v="0"/>
    <n v="55"/>
    <n v="0"/>
    <m/>
    <n v="0"/>
    <n v="1"/>
    <n v="836"/>
    <n v="2"/>
    <s v="Master's Degree"/>
    <n v="1"/>
    <n v="4"/>
    <n v="98"/>
    <n v="2"/>
    <n v="1"/>
    <n v="4"/>
    <n v="2662"/>
    <n v="7975"/>
    <n v="8"/>
    <n v="20"/>
    <n v="4"/>
    <n v="2"/>
    <n v="80"/>
    <n v="1"/>
    <x v="16"/>
    <n v="4"/>
    <n v="5"/>
    <n v="2"/>
    <n v="0"/>
    <n v="4"/>
  </r>
  <r>
    <x v="1"/>
    <x v="0"/>
    <x v="3"/>
    <s v="Current Employees"/>
    <x v="1"/>
    <x v="0"/>
    <s v="STAFF-1483"/>
    <n v="1483"/>
    <x v="1"/>
    <s v="Research Scientist"/>
    <x v="1"/>
    <s v="No"/>
    <s v="Y"/>
    <n v="2"/>
    <n v="-2"/>
    <n v="0"/>
    <n v="57"/>
    <n v="0"/>
    <m/>
    <n v="0"/>
    <n v="1"/>
    <n v="405"/>
    <n v="1"/>
    <s v="Associates Degree"/>
    <n v="1"/>
    <n v="2"/>
    <n v="93"/>
    <n v="4"/>
    <n v="2"/>
    <n v="3"/>
    <n v="4900"/>
    <n v="2721"/>
    <n v="0"/>
    <n v="24"/>
    <n v="4"/>
    <n v="1"/>
    <n v="80"/>
    <n v="1"/>
    <x v="10"/>
    <n v="2"/>
    <n v="12"/>
    <n v="9"/>
    <n v="2"/>
    <n v="8"/>
  </r>
  <r>
    <x v="1"/>
    <x v="0"/>
    <x v="0"/>
    <s v="Current Employees"/>
    <x v="1"/>
    <x v="0"/>
    <s v="STAFF-1666"/>
    <n v="1666"/>
    <x v="1"/>
    <s v="Research Director"/>
    <x v="1"/>
    <s v="No"/>
    <s v="Y"/>
    <n v="3"/>
    <n v="-2"/>
    <n v="0"/>
    <n v="43"/>
    <n v="0"/>
    <m/>
    <n v="0"/>
    <n v="1"/>
    <n v="1291"/>
    <n v="15"/>
    <s v="Associates Degree"/>
    <n v="1"/>
    <n v="3"/>
    <n v="65"/>
    <n v="2"/>
    <n v="4"/>
    <n v="3"/>
    <n v="17603"/>
    <n v="3525"/>
    <n v="1"/>
    <n v="24"/>
    <n v="4"/>
    <n v="1"/>
    <n v="80"/>
    <n v="1"/>
    <x v="19"/>
    <n v="3"/>
    <n v="14"/>
    <n v="10"/>
    <n v="6"/>
    <n v="11"/>
  </r>
  <r>
    <x v="1"/>
    <x v="0"/>
    <x v="0"/>
    <s v="Current Employees"/>
    <x v="1"/>
    <x v="0"/>
    <s v="STAFF-1999"/>
    <n v="1999"/>
    <x v="1"/>
    <s v="Research Scientist"/>
    <x v="1"/>
    <s v="No"/>
    <s v="Y"/>
    <n v="3"/>
    <n v="-2"/>
    <n v="0"/>
    <n v="41"/>
    <n v="0"/>
    <m/>
    <n v="0"/>
    <n v="1"/>
    <n v="642"/>
    <n v="1"/>
    <s v="Bachelor's Degree"/>
    <n v="1"/>
    <n v="4"/>
    <n v="76"/>
    <n v="3"/>
    <n v="1"/>
    <n v="4"/>
    <n v="2782"/>
    <n v="21412"/>
    <n v="3"/>
    <n v="22"/>
    <n v="4"/>
    <n v="1"/>
    <n v="80"/>
    <n v="1"/>
    <x v="4"/>
    <n v="3"/>
    <n v="5"/>
    <n v="3"/>
    <n v="1"/>
    <n v="0"/>
  </r>
  <r>
    <x v="1"/>
    <x v="0"/>
    <x v="1"/>
    <s v="Current Employees"/>
    <x v="1"/>
    <x v="4"/>
    <s v="STAFF-1546"/>
    <n v="1546"/>
    <x v="1"/>
    <s v="Research Scientist"/>
    <x v="1"/>
    <s v="No"/>
    <s v="Y"/>
    <n v="3"/>
    <n v="-2"/>
    <n v="0"/>
    <n v="45"/>
    <n v="0"/>
    <m/>
    <n v="0"/>
    <n v="1"/>
    <n v="950"/>
    <n v="28"/>
    <s v="Bachelor's Degree"/>
    <n v="1"/>
    <n v="4"/>
    <n v="97"/>
    <n v="3"/>
    <n v="1"/>
    <n v="4"/>
    <n v="2132"/>
    <n v="4585"/>
    <n v="4"/>
    <n v="20"/>
    <n v="4"/>
    <n v="4"/>
    <n v="80"/>
    <n v="1"/>
    <x v="0"/>
    <n v="3"/>
    <n v="5"/>
    <n v="4"/>
    <n v="0"/>
    <n v="3"/>
  </r>
  <r>
    <x v="1"/>
    <x v="0"/>
    <x v="1"/>
    <s v="Current Employees"/>
    <x v="1"/>
    <x v="2"/>
    <s v="STAFF-1993"/>
    <n v="1993"/>
    <x v="1"/>
    <s v="Healthcare Representative"/>
    <x v="0"/>
    <s v="No"/>
    <s v="Y"/>
    <n v="3"/>
    <n v="-2"/>
    <n v="0"/>
    <n v="47"/>
    <n v="0"/>
    <m/>
    <n v="0"/>
    <n v="1"/>
    <n v="1180"/>
    <n v="25"/>
    <s v="Bachelor's Degree"/>
    <n v="1"/>
    <n v="1"/>
    <n v="84"/>
    <n v="3"/>
    <n v="3"/>
    <n v="3"/>
    <n v="8633"/>
    <n v="13084"/>
    <n v="2"/>
    <n v="23"/>
    <n v="4"/>
    <n v="2"/>
    <n v="80"/>
    <n v="0"/>
    <x v="25"/>
    <n v="3"/>
    <n v="17"/>
    <n v="14"/>
    <n v="12"/>
    <n v="11"/>
  </r>
  <r>
    <x v="1"/>
    <x v="0"/>
    <x v="0"/>
    <s v="Current Employees"/>
    <x v="1"/>
    <x v="2"/>
    <s v="STAFF-1800"/>
    <n v="1800"/>
    <x v="1"/>
    <s v="Research Director"/>
    <x v="0"/>
    <s v="No"/>
    <s v="Y"/>
    <n v="3"/>
    <n v="-2"/>
    <n v="0"/>
    <n v="39"/>
    <n v="0"/>
    <m/>
    <n v="0"/>
    <n v="1"/>
    <n v="1253"/>
    <n v="10"/>
    <s v="High School"/>
    <n v="1"/>
    <n v="3"/>
    <n v="65"/>
    <n v="3"/>
    <n v="3"/>
    <n v="3"/>
    <n v="13464"/>
    <n v="7914"/>
    <n v="7"/>
    <n v="21"/>
    <n v="4"/>
    <n v="3"/>
    <n v="80"/>
    <n v="0"/>
    <x v="15"/>
    <n v="3"/>
    <n v="4"/>
    <n v="3"/>
    <n v="2"/>
    <n v="2"/>
  </r>
  <r>
    <x v="1"/>
    <x v="0"/>
    <x v="2"/>
    <s v="Current Employees"/>
    <x v="1"/>
    <x v="2"/>
    <s v="STAFF-1516"/>
    <n v="1516"/>
    <x v="1"/>
    <s v="Manager"/>
    <x v="0"/>
    <s v="No"/>
    <s v="Y"/>
    <n v="5"/>
    <n v="-2"/>
    <n v="0"/>
    <n v="32"/>
    <n v="0"/>
    <m/>
    <n v="0"/>
    <n v="1"/>
    <n v="495"/>
    <n v="10"/>
    <s v="Bachelor's Degree"/>
    <n v="1"/>
    <n v="3"/>
    <n v="64"/>
    <n v="3"/>
    <n v="3"/>
    <n v="4"/>
    <n v="11244"/>
    <n v="21072"/>
    <n v="2"/>
    <n v="25"/>
    <n v="4"/>
    <n v="2"/>
    <n v="80"/>
    <n v="0"/>
    <x v="1"/>
    <n v="4"/>
    <n v="5"/>
    <n v="2"/>
    <n v="0"/>
    <n v="0"/>
  </r>
  <r>
    <x v="1"/>
    <x v="0"/>
    <x v="2"/>
    <s v="Current Employees"/>
    <x v="1"/>
    <x v="0"/>
    <s v="STAFF-1966"/>
    <n v="1966"/>
    <x v="1"/>
    <s v="Manufacturing Director"/>
    <x v="0"/>
    <s v="No"/>
    <s v="Y"/>
    <n v="1"/>
    <n v="-2"/>
    <n v="0"/>
    <n v="32"/>
    <n v="0"/>
    <m/>
    <n v="0"/>
    <n v="1"/>
    <n v="1373"/>
    <n v="5"/>
    <s v="Master's Degree"/>
    <n v="1"/>
    <n v="4"/>
    <n v="56"/>
    <n v="2"/>
    <n v="2"/>
    <n v="4"/>
    <n v="9679"/>
    <n v="10138"/>
    <n v="8"/>
    <n v="24"/>
    <n v="4"/>
    <n v="2"/>
    <n v="80"/>
    <n v="0"/>
    <x v="0"/>
    <n v="3"/>
    <n v="1"/>
    <n v="0"/>
    <n v="0"/>
    <n v="0"/>
  </r>
  <r>
    <x v="1"/>
    <x v="0"/>
    <x v="0"/>
    <s v="Current Employees"/>
    <x v="1"/>
    <x v="1"/>
    <s v="STAFF-1595"/>
    <n v="1595"/>
    <x v="1"/>
    <s v="Manager"/>
    <x v="0"/>
    <s v="No"/>
    <s v="Y"/>
    <n v="2"/>
    <n v="-2"/>
    <n v="0"/>
    <n v="42"/>
    <n v="0"/>
    <m/>
    <n v="0"/>
    <n v="1"/>
    <n v="1059"/>
    <n v="9"/>
    <s v="Associates Degree"/>
    <n v="1"/>
    <n v="4"/>
    <n v="93"/>
    <n v="2"/>
    <n v="5"/>
    <n v="4"/>
    <n v="19613"/>
    <n v="26362"/>
    <n v="8"/>
    <n v="22"/>
    <n v="4"/>
    <n v="4"/>
    <n v="80"/>
    <n v="0"/>
    <x v="13"/>
    <n v="3"/>
    <n v="1"/>
    <n v="0"/>
    <n v="0"/>
    <n v="1"/>
  </r>
  <r>
    <x v="1"/>
    <x v="0"/>
    <x v="3"/>
    <s v="Current Employees"/>
    <x v="0"/>
    <x v="3"/>
    <s v="STAFF-1578"/>
    <n v="1578"/>
    <x v="1"/>
    <s v="Manager"/>
    <x v="1"/>
    <s v="No"/>
    <s v="Y"/>
    <n v="3"/>
    <n v="-2"/>
    <n v="0"/>
    <n v="55"/>
    <n v="0"/>
    <m/>
    <n v="0"/>
    <n v="1"/>
    <n v="685"/>
    <n v="26"/>
    <s v="Doctoral Degree"/>
    <n v="1"/>
    <n v="3"/>
    <n v="60"/>
    <n v="2"/>
    <n v="5"/>
    <n v="1"/>
    <n v="19586"/>
    <n v="23037"/>
    <n v="1"/>
    <n v="21"/>
    <n v="4"/>
    <n v="3"/>
    <n v="80"/>
    <n v="1"/>
    <x v="34"/>
    <n v="3"/>
    <n v="36"/>
    <n v="6"/>
    <n v="2"/>
    <n v="13"/>
  </r>
  <r>
    <x v="1"/>
    <x v="0"/>
    <x v="2"/>
    <s v="Current Employees"/>
    <x v="0"/>
    <x v="4"/>
    <s v="STAFF-1823"/>
    <n v="1823"/>
    <x v="1"/>
    <s v="Sales Executive"/>
    <x v="1"/>
    <s v="No"/>
    <s v="Y"/>
    <n v="5"/>
    <n v="-2"/>
    <n v="0"/>
    <n v="34"/>
    <n v="0"/>
    <m/>
    <n v="0"/>
    <n v="1"/>
    <n v="810"/>
    <n v="8"/>
    <s v="Associates Degree"/>
    <n v="1"/>
    <n v="4"/>
    <n v="92"/>
    <n v="4"/>
    <n v="2"/>
    <n v="4"/>
    <n v="6799"/>
    <n v="22128"/>
    <n v="1"/>
    <n v="21"/>
    <n v="4"/>
    <n v="3"/>
    <n v="80"/>
    <n v="2"/>
    <x v="1"/>
    <n v="3"/>
    <n v="10"/>
    <n v="8"/>
    <n v="4"/>
    <n v="8"/>
  </r>
  <r>
    <x v="1"/>
    <x v="0"/>
    <x v="2"/>
    <s v="Current Employees"/>
    <x v="0"/>
    <x v="3"/>
    <s v="STAFF-1950"/>
    <n v="1950"/>
    <x v="1"/>
    <s v="Sales Executive"/>
    <x v="0"/>
    <s v="No"/>
    <s v="Y"/>
    <n v="3"/>
    <n v="-2"/>
    <n v="0"/>
    <n v="34"/>
    <n v="0"/>
    <m/>
    <n v="0"/>
    <n v="1"/>
    <n v="937"/>
    <n v="1"/>
    <s v="Bachelor's Degree"/>
    <n v="1"/>
    <n v="1"/>
    <n v="32"/>
    <n v="3"/>
    <n v="3"/>
    <n v="1"/>
    <n v="9888"/>
    <n v="6770"/>
    <n v="1"/>
    <n v="21"/>
    <n v="4"/>
    <n v="1"/>
    <n v="80"/>
    <n v="0"/>
    <x v="19"/>
    <n v="2"/>
    <n v="14"/>
    <n v="8"/>
    <n v="2"/>
    <n v="1"/>
  </r>
  <r>
    <x v="1"/>
    <x v="2"/>
    <x v="1"/>
    <s v="Current Employees"/>
    <x v="1"/>
    <x v="2"/>
    <s v="STAFF-1775"/>
    <n v="1775"/>
    <x v="0"/>
    <s v="Manufacturing Director"/>
    <x v="1"/>
    <s v="Yes"/>
    <s v="Y"/>
    <n v="2"/>
    <n v="-2"/>
    <n v="0"/>
    <n v="53"/>
    <n v="0"/>
    <m/>
    <n v="0"/>
    <n v="1"/>
    <n v="661"/>
    <n v="1"/>
    <s v="Master's Degree"/>
    <n v="1"/>
    <n v="1"/>
    <n v="60"/>
    <n v="2"/>
    <n v="4"/>
    <n v="3"/>
    <n v="12965"/>
    <n v="22308"/>
    <n v="4"/>
    <n v="20"/>
    <n v="4"/>
    <n v="4"/>
    <n v="80"/>
    <n v="3"/>
    <x v="39"/>
    <n v="2"/>
    <n v="3"/>
    <n v="2"/>
    <n v="0"/>
    <n v="2"/>
  </r>
  <r>
    <x v="1"/>
    <x v="2"/>
    <x v="2"/>
    <s v="Current Employees"/>
    <x v="0"/>
    <x v="0"/>
    <s v="STAFF-1681"/>
    <n v="1681"/>
    <x v="0"/>
    <s v="Sales Executive"/>
    <x v="2"/>
    <s v="Yes"/>
    <s v="Y"/>
    <n v="2"/>
    <n v="-2"/>
    <n v="0"/>
    <n v="33"/>
    <n v="0"/>
    <m/>
    <n v="0"/>
    <n v="1"/>
    <n v="530"/>
    <n v="16"/>
    <s v="Bachelor's Degree"/>
    <n v="1"/>
    <n v="3"/>
    <n v="36"/>
    <n v="3"/>
    <n v="2"/>
    <n v="4"/>
    <n v="5368"/>
    <n v="16130"/>
    <n v="1"/>
    <n v="25"/>
    <n v="4"/>
    <n v="3"/>
    <n v="80"/>
    <n v="1"/>
    <x v="2"/>
    <n v="3"/>
    <n v="6"/>
    <n v="5"/>
    <n v="1"/>
    <n v="2"/>
  </r>
  <r>
    <x v="1"/>
    <x v="0"/>
    <x v="0"/>
    <s v="Current Employees"/>
    <x v="1"/>
    <x v="0"/>
    <s v="STAFF-2017"/>
    <n v="2017"/>
    <x v="0"/>
    <s v="Research Director"/>
    <x v="1"/>
    <s v="Yes"/>
    <s v="Y"/>
    <n v="2"/>
    <n v="-2"/>
    <n v="0"/>
    <n v="37"/>
    <n v="0"/>
    <m/>
    <n v="0"/>
    <n v="1"/>
    <n v="161"/>
    <n v="10"/>
    <s v="Bachelor's Degree"/>
    <n v="1"/>
    <n v="3"/>
    <n v="42"/>
    <n v="4"/>
    <n v="3"/>
    <n v="4"/>
    <n v="13744"/>
    <n v="15471"/>
    <n v="1"/>
    <n v="25"/>
    <n v="4"/>
    <n v="1"/>
    <n v="80"/>
    <n v="1"/>
    <x v="28"/>
    <n v="3"/>
    <n v="16"/>
    <n v="11"/>
    <n v="6"/>
    <n v="8"/>
  </r>
  <r>
    <x v="1"/>
    <x v="0"/>
    <x v="3"/>
    <s v="Current Employees"/>
    <x v="1"/>
    <x v="2"/>
    <s v="STAFF-1423"/>
    <n v="1423"/>
    <x v="0"/>
    <s v="Research Director"/>
    <x v="1"/>
    <s v="Yes"/>
    <s v="Y"/>
    <n v="3"/>
    <n v="-2"/>
    <n v="0"/>
    <n v="58"/>
    <n v="0"/>
    <m/>
    <n v="0"/>
    <n v="1"/>
    <n v="1055"/>
    <n v="1"/>
    <s v="Bachelor's Degree"/>
    <n v="1"/>
    <n v="4"/>
    <n v="76"/>
    <n v="3"/>
    <n v="5"/>
    <n v="1"/>
    <n v="19701"/>
    <n v="22456"/>
    <n v="3"/>
    <n v="21"/>
    <n v="4"/>
    <n v="3"/>
    <n v="80"/>
    <n v="1"/>
    <x v="36"/>
    <n v="3"/>
    <n v="9"/>
    <n v="8"/>
    <n v="1"/>
    <n v="5"/>
  </r>
  <r>
    <x v="1"/>
    <x v="0"/>
    <x v="0"/>
    <s v="Current Employees"/>
    <x v="1"/>
    <x v="1"/>
    <s v="STAFF-1847"/>
    <n v="1847"/>
    <x v="0"/>
    <s v="Research Scientist"/>
    <x v="1"/>
    <s v="Yes"/>
    <s v="Y"/>
    <n v="2"/>
    <n v="-2"/>
    <n v="0"/>
    <n v="36"/>
    <n v="0"/>
    <m/>
    <n v="0"/>
    <n v="1"/>
    <n v="430"/>
    <n v="2"/>
    <s v="Master's Degree"/>
    <n v="1"/>
    <n v="4"/>
    <n v="73"/>
    <n v="3"/>
    <n v="2"/>
    <n v="2"/>
    <n v="6962"/>
    <n v="19573"/>
    <n v="4"/>
    <n v="22"/>
    <n v="4"/>
    <n v="4"/>
    <n v="80"/>
    <n v="1"/>
    <x v="20"/>
    <n v="3"/>
    <n v="1"/>
    <n v="0"/>
    <n v="0"/>
    <n v="0"/>
  </r>
  <r>
    <x v="1"/>
    <x v="0"/>
    <x v="2"/>
    <s v="Current Employees"/>
    <x v="0"/>
    <x v="1"/>
    <s v="STAFF-2018"/>
    <n v="2018"/>
    <x v="0"/>
    <s v="Sales Executive"/>
    <x v="2"/>
    <s v="Yes"/>
    <s v="Y"/>
    <n v="3"/>
    <n v="-2"/>
    <n v="0"/>
    <n v="25"/>
    <n v="0"/>
    <m/>
    <n v="0"/>
    <n v="1"/>
    <n v="1382"/>
    <n v="8"/>
    <s v="Associates Degree"/>
    <n v="1"/>
    <n v="1"/>
    <n v="85"/>
    <n v="3"/>
    <n v="2"/>
    <n v="3"/>
    <n v="4907"/>
    <n v="13684"/>
    <n v="0"/>
    <n v="22"/>
    <n v="4"/>
    <n v="2"/>
    <n v="80"/>
    <n v="1"/>
    <x v="3"/>
    <n v="2"/>
    <n v="5"/>
    <n v="3"/>
    <n v="0"/>
    <n v="4"/>
  </r>
  <r>
    <x v="1"/>
    <x v="0"/>
    <x v="0"/>
    <s v="Current Employees"/>
    <x v="0"/>
    <x v="3"/>
    <s v="STAFF-1835"/>
    <n v="1835"/>
    <x v="0"/>
    <s v="Sales Representative"/>
    <x v="1"/>
    <s v="Yes"/>
    <s v="Y"/>
    <n v="4"/>
    <n v="-2"/>
    <n v="0"/>
    <n v="38"/>
    <n v="0"/>
    <m/>
    <n v="0"/>
    <n v="1"/>
    <n v="723"/>
    <n v="2"/>
    <s v="Master's Degree"/>
    <n v="1"/>
    <n v="2"/>
    <n v="77"/>
    <n v="1"/>
    <n v="2"/>
    <n v="1"/>
    <n v="5405"/>
    <n v="4244"/>
    <n v="2"/>
    <n v="20"/>
    <n v="4"/>
    <n v="1"/>
    <n v="80"/>
    <n v="2"/>
    <x v="26"/>
    <n v="2"/>
    <n v="4"/>
    <n v="2"/>
    <n v="0"/>
    <n v="3"/>
  </r>
  <r>
    <x v="1"/>
    <x v="0"/>
    <x v="0"/>
    <s v="Current Employees"/>
    <x v="2"/>
    <x v="2"/>
    <s v="STAFF-1550"/>
    <n v="1550"/>
    <x v="1"/>
    <s v="Manager"/>
    <x v="0"/>
    <s v="Yes"/>
    <s v="Y"/>
    <n v="2"/>
    <n v="-2"/>
    <n v="0"/>
    <n v="40"/>
    <n v="0"/>
    <m/>
    <n v="0"/>
    <n v="1"/>
    <n v="898"/>
    <n v="6"/>
    <s v="Associates Degree"/>
    <n v="1"/>
    <n v="3"/>
    <n v="38"/>
    <n v="3"/>
    <n v="4"/>
    <n v="4"/>
    <n v="16437"/>
    <n v="17381"/>
    <n v="1"/>
    <n v="21"/>
    <n v="4"/>
    <n v="4"/>
    <n v="80"/>
    <n v="0"/>
    <x v="24"/>
    <n v="3"/>
    <n v="21"/>
    <n v="7"/>
    <n v="7"/>
    <n v="7"/>
  </r>
  <r>
    <x v="1"/>
    <x v="0"/>
    <x v="2"/>
    <s v="Current Employees"/>
    <x v="1"/>
    <x v="0"/>
    <s v="STAFF-2064"/>
    <n v="2064"/>
    <x v="1"/>
    <s v="Manufacturing Director"/>
    <x v="1"/>
    <s v="Yes"/>
    <s v="Y"/>
    <n v="0"/>
    <n v="-2"/>
    <n v="0"/>
    <n v="27"/>
    <n v="0"/>
    <m/>
    <n v="0"/>
    <n v="1"/>
    <n v="155"/>
    <n v="4"/>
    <s v="Bachelor's Degree"/>
    <n v="1"/>
    <n v="2"/>
    <n v="87"/>
    <n v="4"/>
    <n v="2"/>
    <n v="2"/>
    <n v="6142"/>
    <n v="5174"/>
    <n v="1"/>
    <n v="20"/>
    <n v="4"/>
    <n v="2"/>
    <n v="80"/>
    <n v="1"/>
    <x v="3"/>
    <n v="3"/>
    <n v="6"/>
    <n v="2"/>
    <n v="0"/>
    <n v="3"/>
  </r>
  <r>
    <x v="1"/>
    <x v="0"/>
    <x v="0"/>
    <s v="Current Employees"/>
    <x v="1"/>
    <x v="2"/>
    <s v="STAFF-1885"/>
    <n v="1885"/>
    <x v="1"/>
    <s v="Research Scientist"/>
    <x v="1"/>
    <s v="Yes"/>
    <s v="Y"/>
    <n v="2"/>
    <n v="-2"/>
    <n v="0"/>
    <n v="37"/>
    <n v="0"/>
    <m/>
    <n v="0"/>
    <n v="1"/>
    <n v="783"/>
    <n v="7"/>
    <s v="Master's Degree"/>
    <n v="1"/>
    <n v="4"/>
    <n v="78"/>
    <n v="3"/>
    <n v="2"/>
    <n v="1"/>
    <n v="4284"/>
    <n v="13588"/>
    <n v="5"/>
    <n v="22"/>
    <n v="4"/>
    <n v="3"/>
    <n v="80"/>
    <n v="1"/>
    <x v="28"/>
    <n v="3"/>
    <n v="5"/>
    <n v="3"/>
    <n v="0"/>
    <n v="4"/>
  </r>
  <r>
    <x v="1"/>
    <x v="0"/>
    <x v="2"/>
    <s v="Current Employees"/>
    <x v="0"/>
    <x v="4"/>
    <s v="STAFF-1541"/>
    <n v="1541"/>
    <x v="1"/>
    <s v="Sales Representative"/>
    <x v="1"/>
    <s v="Yes"/>
    <s v="Y"/>
    <n v="4"/>
    <n v="-2"/>
    <n v="0"/>
    <n v="34"/>
    <n v="0"/>
    <m/>
    <n v="0"/>
    <n v="1"/>
    <n v="1440"/>
    <n v="7"/>
    <s v="Associates Degree"/>
    <n v="1"/>
    <n v="4"/>
    <n v="55"/>
    <n v="3"/>
    <n v="1"/>
    <n v="4"/>
    <n v="2308"/>
    <n v="4944"/>
    <n v="0"/>
    <n v="25"/>
    <n v="4"/>
    <n v="2"/>
    <n v="80"/>
    <n v="1"/>
    <x v="4"/>
    <n v="3"/>
    <n v="11"/>
    <n v="10"/>
    <n v="5"/>
    <n v="7"/>
  </r>
  <r>
    <x v="1"/>
    <x v="0"/>
    <x v="0"/>
    <s v="Current Employees"/>
    <x v="0"/>
    <x v="0"/>
    <s v="STAFF-1556"/>
    <n v="1556"/>
    <x v="1"/>
    <s v="Sales Representative"/>
    <x v="0"/>
    <s v="Yes"/>
    <s v="Y"/>
    <n v="3"/>
    <n v="-2"/>
    <n v="0"/>
    <n v="36"/>
    <n v="0"/>
    <m/>
    <n v="0"/>
    <n v="1"/>
    <n v="1157"/>
    <n v="2"/>
    <s v="Master's Degree"/>
    <n v="1"/>
    <n v="3"/>
    <n v="70"/>
    <n v="3"/>
    <n v="1"/>
    <n v="4"/>
    <n v="2644"/>
    <n v="17001"/>
    <n v="3"/>
    <n v="21"/>
    <n v="4"/>
    <n v="4"/>
    <n v="80"/>
    <n v="0"/>
    <x v="2"/>
    <n v="2"/>
    <n v="3"/>
    <n v="2"/>
    <n v="1"/>
    <n v="2"/>
  </r>
  <r>
    <x v="0"/>
    <x v="1"/>
    <x v="2"/>
    <s v="Ex-Employees"/>
    <x v="2"/>
    <x v="5"/>
    <s v="STAFF-1747"/>
    <n v="1747"/>
    <x v="0"/>
    <s v="Human Resources"/>
    <x v="2"/>
    <s v="No"/>
    <s v="Y"/>
    <n v="0"/>
    <n v="-2"/>
    <n v="0"/>
    <n v="30"/>
    <n v="1"/>
    <n v="1"/>
    <n v="1"/>
    <n v="0"/>
    <n v="600"/>
    <n v="8"/>
    <s v="Bachelor's Degree"/>
    <n v="1"/>
    <n v="3"/>
    <n v="66"/>
    <n v="2"/>
    <n v="1"/>
    <n v="4"/>
    <n v="2180"/>
    <n v="9732"/>
    <n v="6"/>
    <n v="11"/>
    <n v="3"/>
    <n v="3"/>
    <n v="80"/>
    <n v="1"/>
    <x v="3"/>
    <n v="2"/>
    <n v="4"/>
    <n v="2"/>
    <n v="1"/>
    <n v="2"/>
  </r>
  <r>
    <x v="0"/>
    <x v="1"/>
    <x v="2"/>
    <s v="Ex-Employees"/>
    <x v="2"/>
    <x v="5"/>
    <s v="STAFF-1944"/>
    <n v="1944"/>
    <x v="0"/>
    <s v="Human Resources"/>
    <x v="1"/>
    <s v="No"/>
    <s v="Y"/>
    <n v="2"/>
    <n v="-2"/>
    <n v="0"/>
    <n v="27"/>
    <n v="1"/>
    <n v="1"/>
    <n v="1"/>
    <n v="0"/>
    <n v="1337"/>
    <n v="22"/>
    <s v="Bachelor's Degree"/>
    <n v="1"/>
    <n v="1"/>
    <n v="58"/>
    <n v="2"/>
    <n v="1"/>
    <n v="2"/>
    <n v="2863"/>
    <n v="19555"/>
    <n v="1"/>
    <n v="12"/>
    <n v="3"/>
    <n v="1"/>
    <n v="80"/>
    <n v="0"/>
    <x v="5"/>
    <n v="3"/>
    <n v="1"/>
    <n v="0"/>
    <n v="0"/>
    <n v="0"/>
  </r>
  <r>
    <x v="0"/>
    <x v="1"/>
    <x v="2"/>
    <s v="Ex-Employees"/>
    <x v="1"/>
    <x v="0"/>
    <s v="STAFF-1459"/>
    <n v="1459"/>
    <x v="0"/>
    <s v="Manufacturing Director"/>
    <x v="0"/>
    <s v="No"/>
    <s v="Y"/>
    <n v="2"/>
    <n v="-2"/>
    <n v="0"/>
    <n v="31"/>
    <n v="1"/>
    <n v="1"/>
    <n v="1"/>
    <n v="0"/>
    <n v="1445"/>
    <n v="1"/>
    <s v="Doctoral Degree"/>
    <n v="1"/>
    <n v="3"/>
    <n v="100"/>
    <n v="4"/>
    <n v="3"/>
    <n v="2"/>
    <n v="7446"/>
    <n v="8931"/>
    <n v="1"/>
    <n v="11"/>
    <n v="3"/>
    <n v="1"/>
    <n v="80"/>
    <n v="0"/>
    <x v="1"/>
    <n v="3"/>
    <n v="10"/>
    <n v="8"/>
    <n v="4"/>
    <n v="7"/>
  </r>
  <r>
    <x v="0"/>
    <x v="1"/>
    <x v="2"/>
    <s v="Ex-Employees"/>
    <x v="1"/>
    <x v="0"/>
    <s v="STAFF-1537"/>
    <n v="1537"/>
    <x v="0"/>
    <s v="Research Scientist"/>
    <x v="0"/>
    <s v="No"/>
    <s v="Y"/>
    <n v="2"/>
    <n v="-2"/>
    <n v="0"/>
    <n v="31"/>
    <n v="1"/>
    <n v="1"/>
    <n v="1"/>
    <n v="0"/>
    <n v="561"/>
    <n v="3"/>
    <s v="Bachelor's Degree"/>
    <n v="1"/>
    <n v="4"/>
    <n v="33"/>
    <n v="3"/>
    <n v="1"/>
    <n v="3"/>
    <n v="4084"/>
    <n v="4156"/>
    <n v="1"/>
    <n v="12"/>
    <n v="3"/>
    <n v="1"/>
    <n v="80"/>
    <n v="0"/>
    <x v="2"/>
    <n v="1"/>
    <n v="7"/>
    <n v="2"/>
    <n v="7"/>
    <n v="7"/>
  </r>
  <r>
    <x v="0"/>
    <x v="1"/>
    <x v="2"/>
    <s v="Ex-Employees"/>
    <x v="0"/>
    <x v="4"/>
    <s v="STAFF-1487"/>
    <n v="1487"/>
    <x v="0"/>
    <s v="Sales Executive"/>
    <x v="0"/>
    <s v="No"/>
    <s v="Y"/>
    <n v="4"/>
    <n v="-2"/>
    <n v="0"/>
    <n v="29"/>
    <n v="1"/>
    <n v="1"/>
    <n v="1"/>
    <n v="0"/>
    <n v="115"/>
    <n v="13"/>
    <s v="Bachelor's Degree"/>
    <n v="1"/>
    <n v="4"/>
    <n v="51"/>
    <n v="3"/>
    <n v="2"/>
    <n v="4"/>
    <n v="5765"/>
    <n v="17485"/>
    <n v="5"/>
    <n v="11"/>
    <n v="3"/>
    <n v="1"/>
    <n v="80"/>
    <n v="0"/>
    <x v="2"/>
    <n v="1"/>
    <n v="5"/>
    <n v="3"/>
    <n v="0"/>
    <n v="0"/>
  </r>
  <r>
    <x v="0"/>
    <x v="1"/>
    <x v="2"/>
    <s v="Ex-Employees"/>
    <x v="0"/>
    <x v="0"/>
    <s v="STAFF-1427"/>
    <n v="1427"/>
    <x v="0"/>
    <s v="Sales Representative"/>
    <x v="0"/>
    <s v="No"/>
    <s v="Y"/>
    <n v="3"/>
    <n v="-2"/>
    <n v="0"/>
    <n v="31"/>
    <n v="1"/>
    <n v="1"/>
    <n v="1"/>
    <n v="0"/>
    <n v="667"/>
    <n v="1"/>
    <s v="Master's Degree"/>
    <n v="1"/>
    <n v="2"/>
    <n v="50"/>
    <n v="1"/>
    <n v="1"/>
    <n v="3"/>
    <n v="1359"/>
    <n v="16154"/>
    <n v="1"/>
    <n v="12"/>
    <n v="3"/>
    <n v="2"/>
    <n v="80"/>
    <n v="0"/>
    <x v="5"/>
    <n v="3"/>
    <n v="1"/>
    <n v="0"/>
    <n v="0"/>
    <n v="0"/>
  </r>
  <r>
    <x v="0"/>
    <x v="0"/>
    <x v="2"/>
    <s v="Ex-Employees"/>
    <x v="2"/>
    <x v="4"/>
    <s v="STAFF-1467"/>
    <n v="1467"/>
    <x v="0"/>
    <s v="Human Resources"/>
    <x v="1"/>
    <s v="No"/>
    <s v="Y"/>
    <n v="0"/>
    <n v="-2"/>
    <n v="0"/>
    <n v="34"/>
    <n v="1"/>
    <n v="1"/>
    <n v="1"/>
    <n v="0"/>
    <n v="1107"/>
    <n v="9"/>
    <s v="Master's Degree"/>
    <n v="1"/>
    <n v="4"/>
    <n v="52"/>
    <n v="3"/>
    <n v="1"/>
    <n v="4"/>
    <n v="2742"/>
    <n v="3072"/>
    <n v="1"/>
    <n v="15"/>
    <n v="3"/>
    <n v="4"/>
    <n v="80"/>
    <n v="0"/>
    <x v="17"/>
    <n v="3"/>
    <n v="2"/>
    <n v="2"/>
    <n v="2"/>
    <n v="2"/>
  </r>
  <r>
    <x v="0"/>
    <x v="0"/>
    <x v="1"/>
    <s v="Ex-Employees"/>
    <x v="1"/>
    <x v="4"/>
    <s v="STAFF-1572"/>
    <n v="1572"/>
    <x v="0"/>
    <s v="Manufacturing Director"/>
    <x v="1"/>
    <s v="No"/>
    <s v="Y"/>
    <n v="4"/>
    <n v="-2"/>
    <n v="0"/>
    <n v="53"/>
    <n v="1"/>
    <n v="1"/>
    <n v="1"/>
    <n v="0"/>
    <n v="607"/>
    <n v="2"/>
    <s v="Doctoral Degree"/>
    <n v="1"/>
    <n v="3"/>
    <n v="78"/>
    <n v="2"/>
    <n v="3"/>
    <n v="4"/>
    <n v="10169"/>
    <n v="14618"/>
    <n v="0"/>
    <n v="16"/>
    <n v="3"/>
    <n v="2"/>
    <n v="80"/>
    <n v="1"/>
    <x v="35"/>
    <n v="3"/>
    <n v="33"/>
    <n v="7"/>
    <n v="1"/>
    <n v="9"/>
  </r>
  <r>
    <x v="0"/>
    <x v="0"/>
    <x v="2"/>
    <s v="Ex-Employees"/>
    <x v="1"/>
    <x v="0"/>
    <s v="STAFF-1433"/>
    <n v="1433"/>
    <x v="0"/>
    <s v="Research Scientist"/>
    <x v="0"/>
    <s v="No"/>
    <s v="Y"/>
    <n v="3"/>
    <n v="-2"/>
    <n v="0"/>
    <n v="31"/>
    <n v="1"/>
    <n v="1"/>
    <n v="1"/>
    <n v="0"/>
    <n v="202"/>
    <n v="8"/>
    <s v="Bachelor's Degree"/>
    <n v="1"/>
    <n v="1"/>
    <n v="34"/>
    <n v="2"/>
    <n v="1"/>
    <n v="2"/>
    <n v="1261"/>
    <n v="22262"/>
    <n v="1"/>
    <n v="12"/>
    <n v="3"/>
    <n v="3"/>
    <n v="80"/>
    <n v="0"/>
    <x v="5"/>
    <n v="4"/>
    <n v="1"/>
    <n v="0"/>
    <n v="0"/>
    <n v="0"/>
  </r>
  <r>
    <x v="0"/>
    <x v="0"/>
    <x v="2"/>
    <s v="Ex-Employees"/>
    <x v="0"/>
    <x v="3"/>
    <s v="STAFF-1752"/>
    <n v="1752"/>
    <x v="0"/>
    <s v="Sales Representative"/>
    <x v="0"/>
    <s v="No"/>
    <s v="Y"/>
    <n v="3"/>
    <n v="-2"/>
    <n v="0"/>
    <n v="29"/>
    <n v="1"/>
    <n v="1"/>
    <n v="1"/>
    <n v="0"/>
    <n v="428"/>
    <n v="9"/>
    <s v="Bachelor's Degree"/>
    <n v="1"/>
    <n v="2"/>
    <n v="52"/>
    <n v="1"/>
    <n v="1"/>
    <n v="1"/>
    <n v="2760"/>
    <n v="14630"/>
    <n v="1"/>
    <n v="13"/>
    <n v="3"/>
    <n v="3"/>
    <n v="80"/>
    <n v="0"/>
    <x v="17"/>
    <n v="3"/>
    <n v="2"/>
    <n v="2"/>
    <n v="2"/>
    <n v="2"/>
  </r>
  <r>
    <x v="0"/>
    <x v="1"/>
    <x v="2"/>
    <s v="Ex-Employees"/>
    <x v="1"/>
    <x v="0"/>
    <s v="STAFF-1807"/>
    <n v="1807"/>
    <x v="1"/>
    <s v="Laboratory Technician"/>
    <x v="1"/>
    <s v="No"/>
    <s v="Y"/>
    <n v="3"/>
    <n v="-2"/>
    <n v="0"/>
    <n v="34"/>
    <n v="1"/>
    <n v="1"/>
    <n v="1"/>
    <n v="0"/>
    <n v="234"/>
    <n v="9"/>
    <s v="Master's Degree"/>
    <n v="1"/>
    <n v="4"/>
    <n v="93"/>
    <n v="3"/>
    <n v="2"/>
    <n v="1"/>
    <n v="5346"/>
    <n v="6208"/>
    <n v="4"/>
    <n v="17"/>
    <n v="3"/>
    <n v="3"/>
    <n v="80"/>
    <n v="1"/>
    <x v="27"/>
    <n v="2"/>
    <n v="7"/>
    <n v="1"/>
    <n v="0"/>
    <n v="7"/>
  </r>
  <r>
    <x v="0"/>
    <x v="1"/>
    <x v="2"/>
    <s v="Ex-Employees"/>
    <x v="1"/>
    <x v="2"/>
    <s v="STAFF-1504"/>
    <n v="1504"/>
    <x v="1"/>
    <s v="Laboratory Technician"/>
    <x v="0"/>
    <s v="No"/>
    <s v="Y"/>
    <n v="2"/>
    <n v="-2"/>
    <n v="0"/>
    <n v="28"/>
    <n v="1"/>
    <n v="1"/>
    <n v="1"/>
    <n v="0"/>
    <n v="289"/>
    <n v="2"/>
    <s v="Associates Degree"/>
    <n v="1"/>
    <n v="3"/>
    <n v="38"/>
    <n v="2"/>
    <n v="1"/>
    <n v="1"/>
    <n v="2561"/>
    <n v="5355"/>
    <n v="7"/>
    <n v="11"/>
    <n v="3"/>
    <n v="3"/>
    <n v="80"/>
    <n v="0"/>
    <x v="0"/>
    <n v="2"/>
    <n v="0"/>
    <n v="0"/>
    <n v="0"/>
    <n v="0"/>
  </r>
  <r>
    <x v="0"/>
    <x v="1"/>
    <x v="1"/>
    <s v="Ex-Employees"/>
    <x v="0"/>
    <x v="0"/>
    <s v="STAFF-2044"/>
    <n v="2044"/>
    <x v="1"/>
    <s v="Sales Executive"/>
    <x v="2"/>
    <s v="No"/>
    <s v="Y"/>
    <n v="3"/>
    <n v="-2"/>
    <n v="0"/>
    <n v="50"/>
    <n v="1"/>
    <n v="1"/>
    <n v="1"/>
    <n v="0"/>
    <n v="878"/>
    <n v="1"/>
    <s v="Master's Degree"/>
    <n v="1"/>
    <n v="2"/>
    <n v="94"/>
    <n v="3"/>
    <n v="2"/>
    <n v="3"/>
    <n v="6728"/>
    <n v="14255"/>
    <n v="7"/>
    <n v="12"/>
    <n v="3"/>
    <n v="4"/>
    <n v="80"/>
    <n v="2"/>
    <x v="4"/>
    <n v="3"/>
    <n v="6"/>
    <n v="3"/>
    <n v="0"/>
    <n v="1"/>
  </r>
  <r>
    <x v="0"/>
    <x v="1"/>
    <x v="1"/>
    <s v="Ex-Employees"/>
    <x v="0"/>
    <x v="0"/>
    <s v="STAFF-1716"/>
    <n v="1716"/>
    <x v="1"/>
    <s v="Sales Executive"/>
    <x v="1"/>
    <s v="No"/>
    <s v="Y"/>
    <n v="3"/>
    <n v="-2"/>
    <n v="0"/>
    <n v="47"/>
    <n v="1"/>
    <n v="1"/>
    <n v="1"/>
    <n v="0"/>
    <n v="1093"/>
    <n v="9"/>
    <s v="Bachelor's Degree"/>
    <n v="1"/>
    <n v="3"/>
    <n v="82"/>
    <n v="1"/>
    <n v="4"/>
    <n v="3"/>
    <n v="12936"/>
    <n v="24164"/>
    <n v="7"/>
    <n v="11"/>
    <n v="3"/>
    <n v="3"/>
    <n v="80"/>
    <n v="0"/>
    <x v="25"/>
    <n v="1"/>
    <n v="23"/>
    <n v="5"/>
    <n v="14"/>
    <n v="10"/>
  </r>
  <r>
    <x v="0"/>
    <x v="1"/>
    <x v="2"/>
    <s v="Ex-Employees"/>
    <x v="0"/>
    <x v="4"/>
    <s v="STAFF-1486"/>
    <n v="1486"/>
    <x v="1"/>
    <s v="Sales Representative"/>
    <x v="1"/>
    <s v="No"/>
    <s v="Y"/>
    <n v="3"/>
    <n v="-2"/>
    <n v="0"/>
    <n v="28"/>
    <n v="1"/>
    <n v="1"/>
    <n v="1"/>
    <n v="0"/>
    <n v="1496"/>
    <n v="1"/>
    <s v="Bachelor's Degree"/>
    <n v="1"/>
    <n v="1"/>
    <n v="92"/>
    <n v="3"/>
    <n v="1"/>
    <n v="4"/>
    <n v="2909"/>
    <n v="15747"/>
    <n v="3"/>
    <n v="15"/>
    <n v="3"/>
    <n v="4"/>
    <n v="80"/>
    <n v="1"/>
    <x v="7"/>
    <n v="4"/>
    <n v="3"/>
    <n v="2"/>
    <n v="1"/>
    <n v="2"/>
  </r>
  <r>
    <x v="0"/>
    <x v="1"/>
    <x v="4"/>
    <s v="Ex-Employees"/>
    <x v="0"/>
    <x v="3"/>
    <s v="STAFF-2023"/>
    <n v="2023"/>
    <x v="1"/>
    <s v="Sales Representative"/>
    <x v="1"/>
    <s v="No"/>
    <s v="Y"/>
    <n v="3"/>
    <n v="-2"/>
    <n v="0"/>
    <n v="23"/>
    <n v="1"/>
    <n v="1"/>
    <n v="1"/>
    <n v="0"/>
    <n v="638"/>
    <n v="9"/>
    <s v="Bachelor's Degree"/>
    <n v="1"/>
    <n v="4"/>
    <n v="33"/>
    <n v="3"/>
    <n v="1"/>
    <n v="1"/>
    <n v="1790"/>
    <n v="26956"/>
    <n v="1"/>
    <n v="19"/>
    <n v="3"/>
    <n v="1"/>
    <n v="80"/>
    <n v="1"/>
    <x v="5"/>
    <n v="2"/>
    <n v="1"/>
    <n v="0"/>
    <n v="1"/>
    <n v="0"/>
  </r>
  <r>
    <x v="0"/>
    <x v="1"/>
    <x v="2"/>
    <s v="Ex-Employees"/>
    <x v="0"/>
    <x v="4"/>
    <s v="STAFF-1928"/>
    <n v="1928"/>
    <x v="1"/>
    <s v="Sales Representative"/>
    <x v="0"/>
    <s v="No"/>
    <s v="Y"/>
    <n v="3"/>
    <n v="-2"/>
    <n v="0"/>
    <n v="29"/>
    <n v="1"/>
    <n v="1"/>
    <n v="1"/>
    <n v="0"/>
    <n v="746"/>
    <n v="24"/>
    <s v="Bachelor's Degree"/>
    <n v="1"/>
    <n v="3"/>
    <n v="45"/>
    <n v="4"/>
    <n v="1"/>
    <n v="4"/>
    <n v="1091"/>
    <n v="10642"/>
    <n v="1"/>
    <n v="17"/>
    <n v="3"/>
    <n v="4"/>
    <n v="80"/>
    <n v="0"/>
    <x v="5"/>
    <n v="3"/>
    <n v="1"/>
    <n v="0"/>
    <n v="0"/>
    <n v="0"/>
  </r>
  <r>
    <x v="0"/>
    <x v="0"/>
    <x v="2"/>
    <s v="Ex-Employees"/>
    <x v="2"/>
    <x v="5"/>
    <s v="STAFF-1842"/>
    <n v="1842"/>
    <x v="1"/>
    <s v="Human Resources"/>
    <x v="1"/>
    <s v="No"/>
    <s v="Y"/>
    <n v="4"/>
    <n v="-2"/>
    <n v="0"/>
    <n v="31"/>
    <n v="1"/>
    <n v="1"/>
    <n v="1"/>
    <n v="0"/>
    <n v="359"/>
    <n v="18"/>
    <s v="Doctoral Degree"/>
    <n v="1"/>
    <n v="4"/>
    <n v="89"/>
    <n v="4"/>
    <n v="1"/>
    <n v="1"/>
    <n v="2956"/>
    <n v="21495"/>
    <n v="0"/>
    <n v="17"/>
    <n v="3"/>
    <n v="3"/>
    <n v="80"/>
    <n v="0"/>
    <x v="17"/>
    <n v="3"/>
    <n v="1"/>
    <n v="0"/>
    <n v="0"/>
    <n v="0"/>
  </r>
  <r>
    <x v="0"/>
    <x v="0"/>
    <x v="4"/>
    <s v="Ex-Employees"/>
    <x v="2"/>
    <x v="5"/>
    <s v="STAFF-1714"/>
    <n v="1714"/>
    <x v="1"/>
    <s v="Human Resources"/>
    <x v="1"/>
    <s v="No"/>
    <s v="Y"/>
    <n v="2"/>
    <n v="-2"/>
    <n v="0"/>
    <n v="24"/>
    <n v="1"/>
    <n v="1"/>
    <n v="1"/>
    <n v="0"/>
    <n v="240"/>
    <n v="22"/>
    <s v="High School"/>
    <n v="1"/>
    <n v="4"/>
    <n v="58"/>
    <n v="1"/>
    <n v="1"/>
    <n v="3"/>
    <n v="1555"/>
    <n v="11585"/>
    <n v="1"/>
    <n v="11"/>
    <n v="3"/>
    <n v="3"/>
    <n v="80"/>
    <n v="1"/>
    <x v="5"/>
    <n v="3"/>
    <n v="1"/>
    <n v="0"/>
    <n v="0"/>
    <n v="0"/>
  </r>
  <r>
    <x v="0"/>
    <x v="0"/>
    <x v="2"/>
    <s v="Ex-Employees"/>
    <x v="1"/>
    <x v="4"/>
    <s v="STAFF-1960"/>
    <n v="1960"/>
    <x v="1"/>
    <s v="Laboratory Technician"/>
    <x v="2"/>
    <s v="No"/>
    <s v="Y"/>
    <n v="2"/>
    <n v="-2"/>
    <n v="0"/>
    <n v="28"/>
    <n v="1"/>
    <n v="1"/>
    <n v="1"/>
    <n v="0"/>
    <n v="1404"/>
    <n v="17"/>
    <s v="Bachelor's Degree"/>
    <n v="1"/>
    <n v="3"/>
    <n v="32"/>
    <n v="2"/>
    <n v="1"/>
    <n v="4"/>
    <n v="2367"/>
    <n v="18779"/>
    <n v="5"/>
    <n v="12"/>
    <n v="3"/>
    <n v="1"/>
    <n v="80"/>
    <n v="1"/>
    <x v="3"/>
    <n v="2"/>
    <n v="4"/>
    <n v="1"/>
    <n v="0"/>
    <n v="3"/>
  </r>
  <r>
    <x v="0"/>
    <x v="0"/>
    <x v="3"/>
    <s v="Ex-Employees"/>
    <x v="1"/>
    <x v="4"/>
    <s v="STAFF-2032"/>
    <n v="2032"/>
    <x v="1"/>
    <s v="Laboratory Technician"/>
    <x v="1"/>
    <s v="No"/>
    <s v="Y"/>
    <n v="4"/>
    <n v="-2"/>
    <n v="0"/>
    <n v="56"/>
    <n v="1"/>
    <n v="1"/>
    <n v="1"/>
    <n v="0"/>
    <n v="310"/>
    <n v="7"/>
    <s v="Associates Degree"/>
    <n v="1"/>
    <n v="4"/>
    <n v="72"/>
    <n v="3"/>
    <n v="1"/>
    <n v="4"/>
    <n v="2339"/>
    <n v="3666"/>
    <n v="8"/>
    <n v="11"/>
    <n v="3"/>
    <n v="4"/>
    <n v="80"/>
    <n v="1"/>
    <x v="19"/>
    <n v="1"/>
    <n v="10"/>
    <n v="9"/>
    <n v="9"/>
    <n v="8"/>
  </r>
  <r>
    <x v="0"/>
    <x v="0"/>
    <x v="0"/>
    <s v="Ex-Employees"/>
    <x v="1"/>
    <x v="2"/>
    <s v="STAFF-1573"/>
    <n v="1573"/>
    <x v="1"/>
    <s v="Manufacturing Director"/>
    <x v="1"/>
    <s v="No"/>
    <s v="Y"/>
    <n v="2"/>
    <n v="-2"/>
    <n v="0"/>
    <n v="38"/>
    <n v="1"/>
    <n v="1"/>
    <n v="1"/>
    <n v="0"/>
    <n v="903"/>
    <n v="2"/>
    <s v="Bachelor's Degree"/>
    <n v="1"/>
    <n v="3"/>
    <n v="81"/>
    <n v="3"/>
    <n v="2"/>
    <n v="2"/>
    <n v="4855"/>
    <n v="7653"/>
    <n v="4"/>
    <n v="11"/>
    <n v="3"/>
    <n v="1"/>
    <n v="80"/>
    <n v="2"/>
    <x v="2"/>
    <n v="3"/>
    <n v="5"/>
    <n v="2"/>
    <n v="1"/>
    <n v="4"/>
  </r>
  <r>
    <x v="0"/>
    <x v="0"/>
    <x v="2"/>
    <s v="Ex-Employees"/>
    <x v="1"/>
    <x v="4"/>
    <s v="STAFF-1522"/>
    <n v="1522"/>
    <x v="1"/>
    <s v="Research Scientist"/>
    <x v="0"/>
    <s v="No"/>
    <s v="Y"/>
    <n v="2"/>
    <n v="-2"/>
    <n v="0"/>
    <n v="29"/>
    <n v="1"/>
    <n v="1"/>
    <n v="1"/>
    <n v="0"/>
    <n v="224"/>
    <n v="1"/>
    <s v="Master's Degree"/>
    <n v="1"/>
    <n v="1"/>
    <n v="100"/>
    <n v="2"/>
    <n v="1"/>
    <n v="1"/>
    <n v="2362"/>
    <n v="7568"/>
    <n v="6"/>
    <n v="13"/>
    <n v="3"/>
    <n v="3"/>
    <n v="80"/>
    <n v="0"/>
    <x v="27"/>
    <n v="1"/>
    <n v="9"/>
    <n v="7"/>
    <n v="0"/>
    <n v="7"/>
  </r>
  <r>
    <x v="0"/>
    <x v="0"/>
    <x v="3"/>
    <s v="Ex-Employees"/>
    <x v="1"/>
    <x v="0"/>
    <s v="STAFF-1907"/>
    <n v="1907"/>
    <x v="1"/>
    <s v="Laboratory Technician"/>
    <x v="0"/>
    <s v="No"/>
    <s v="Y"/>
    <n v="3"/>
    <n v="-2"/>
    <n v="0"/>
    <n v="56"/>
    <n v="1"/>
    <n v="1"/>
    <n v="1"/>
    <n v="0"/>
    <n v="1162"/>
    <n v="24"/>
    <s v="Associates Degree"/>
    <n v="1"/>
    <n v="1"/>
    <n v="97"/>
    <n v="3"/>
    <n v="1"/>
    <n v="4"/>
    <n v="2587"/>
    <n v="10261"/>
    <n v="1"/>
    <n v="16"/>
    <n v="3"/>
    <n v="4"/>
    <n v="80"/>
    <n v="0"/>
    <x v="7"/>
    <n v="3"/>
    <n v="4"/>
    <n v="2"/>
    <n v="1"/>
    <n v="0"/>
  </r>
  <r>
    <x v="0"/>
    <x v="0"/>
    <x v="0"/>
    <s v="Ex-Employees"/>
    <x v="1"/>
    <x v="0"/>
    <s v="STAFF-1534"/>
    <n v="1534"/>
    <x v="1"/>
    <s v="Laboratory Technician"/>
    <x v="0"/>
    <s v="No"/>
    <s v="Y"/>
    <n v="3"/>
    <n v="-2"/>
    <n v="0"/>
    <n v="40"/>
    <n v="1"/>
    <n v="1"/>
    <n v="1"/>
    <n v="0"/>
    <n v="676"/>
    <n v="9"/>
    <s v="Master's Degree"/>
    <n v="1"/>
    <n v="4"/>
    <n v="86"/>
    <n v="3"/>
    <n v="1"/>
    <n v="1"/>
    <n v="2018"/>
    <n v="21831"/>
    <n v="3"/>
    <n v="14"/>
    <n v="3"/>
    <n v="2"/>
    <n v="80"/>
    <n v="0"/>
    <x v="20"/>
    <n v="1"/>
    <n v="5"/>
    <n v="4"/>
    <n v="1"/>
    <n v="0"/>
  </r>
  <r>
    <x v="0"/>
    <x v="0"/>
    <x v="0"/>
    <s v="Ex-Employees"/>
    <x v="1"/>
    <x v="2"/>
    <s v="STAFF-1809"/>
    <n v="1809"/>
    <x v="1"/>
    <s v="Manufacturing Director"/>
    <x v="0"/>
    <s v="No"/>
    <s v="Y"/>
    <n v="4"/>
    <n v="-2"/>
    <n v="0"/>
    <n v="37"/>
    <n v="1"/>
    <n v="1"/>
    <n v="1"/>
    <n v="0"/>
    <n v="370"/>
    <n v="10"/>
    <s v="Master's Degree"/>
    <n v="1"/>
    <n v="4"/>
    <n v="58"/>
    <n v="3"/>
    <n v="2"/>
    <n v="1"/>
    <n v="4213"/>
    <n v="4992"/>
    <n v="1"/>
    <n v="15"/>
    <n v="3"/>
    <n v="2"/>
    <n v="80"/>
    <n v="0"/>
    <x v="1"/>
    <n v="1"/>
    <n v="10"/>
    <n v="3"/>
    <n v="0"/>
    <n v="8"/>
  </r>
  <r>
    <x v="0"/>
    <x v="0"/>
    <x v="2"/>
    <s v="Ex-Employees"/>
    <x v="1"/>
    <x v="0"/>
    <s v="STAFF-1692"/>
    <n v="1692"/>
    <x v="1"/>
    <s v="Laboratory Technician"/>
    <x v="0"/>
    <s v="No"/>
    <s v="Y"/>
    <n v="2"/>
    <n v="-2"/>
    <n v="0"/>
    <n v="32"/>
    <n v="1"/>
    <n v="1"/>
    <n v="1"/>
    <n v="0"/>
    <n v="1259"/>
    <n v="2"/>
    <s v="Master's Degree"/>
    <n v="1"/>
    <n v="4"/>
    <n v="95"/>
    <n v="3"/>
    <n v="1"/>
    <n v="2"/>
    <n v="1393"/>
    <n v="24852"/>
    <n v="1"/>
    <n v="12"/>
    <n v="3"/>
    <n v="1"/>
    <n v="80"/>
    <n v="0"/>
    <x v="5"/>
    <n v="3"/>
    <n v="1"/>
    <n v="0"/>
    <n v="0"/>
    <n v="0"/>
  </r>
  <r>
    <x v="0"/>
    <x v="0"/>
    <x v="1"/>
    <s v="Ex-Employees"/>
    <x v="0"/>
    <x v="3"/>
    <s v="STAFF-1457"/>
    <n v="1457"/>
    <x v="1"/>
    <s v="Sales Executive"/>
    <x v="2"/>
    <s v="No"/>
    <s v="Y"/>
    <n v="1"/>
    <n v="-2"/>
    <n v="0"/>
    <n v="46"/>
    <n v="1"/>
    <n v="1"/>
    <n v="1"/>
    <n v="0"/>
    <n v="377"/>
    <n v="9"/>
    <s v="Bachelor's Degree"/>
    <n v="1"/>
    <n v="1"/>
    <n v="52"/>
    <n v="3"/>
    <n v="3"/>
    <n v="1"/>
    <n v="10096"/>
    <n v="15986"/>
    <n v="4"/>
    <n v="11"/>
    <n v="3"/>
    <n v="1"/>
    <n v="80"/>
    <n v="1"/>
    <x v="23"/>
    <n v="4"/>
    <n v="7"/>
    <n v="7"/>
    <n v="4"/>
    <n v="3"/>
  </r>
  <r>
    <x v="0"/>
    <x v="0"/>
    <x v="2"/>
    <s v="Ex-Employees"/>
    <x v="0"/>
    <x v="0"/>
    <s v="STAFF-1439"/>
    <n v="1439"/>
    <x v="1"/>
    <s v="Sales Representative"/>
    <x v="1"/>
    <s v="No"/>
    <s v="Y"/>
    <n v="2"/>
    <n v="-2"/>
    <n v="0"/>
    <n v="25"/>
    <n v="1"/>
    <n v="1"/>
    <n v="1"/>
    <n v="0"/>
    <n v="383"/>
    <n v="9"/>
    <s v="Associates Degree"/>
    <n v="1"/>
    <n v="1"/>
    <n v="68"/>
    <n v="2"/>
    <n v="1"/>
    <n v="1"/>
    <n v="4400"/>
    <n v="15182"/>
    <n v="3"/>
    <n v="12"/>
    <n v="3"/>
    <n v="1"/>
    <n v="80"/>
    <n v="0"/>
    <x v="3"/>
    <n v="3"/>
    <n v="3"/>
    <n v="2"/>
    <n v="2"/>
    <n v="2"/>
  </r>
  <r>
    <x v="0"/>
    <x v="0"/>
    <x v="0"/>
    <s v="Ex-Employees"/>
    <x v="0"/>
    <x v="2"/>
    <s v="STAFF-1639"/>
    <n v="1639"/>
    <x v="1"/>
    <s v="Sales Executive"/>
    <x v="1"/>
    <s v="No"/>
    <s v="Y"/>
    <n v="3"/>
    <n v="-2"/>
    <n v="0"/>
    <n v="35"/>
    <n v="1"/>
    <n v="1"/>
    <n v="1"/>
    <n v="0"/>
    <n v="737"/>
    <n v="10"/>
    <s v="Bachelor's Degree"/>
    <n v="1"/>
    <n v="4"/>
    <n v="55"/>
    <n v="2"/>
    <n v="3"/>
    <n v="1"/>
    <n v="10306"/>
    <n v="21530"/>
    <n v="9"/>
    <n v="17"/>
    <n v="3"/>
    <n v="3"/>
    <n v="80"/>
    <n v="0"/>
    <x v="20"/>
    <n v="3"/>
    <n v="13"/>
    <n v="12"/>
    <n v="6"/>
    <n v="0"/>
  </r>
  <r>
    <x v="0"/>
    <x v="0"/>
    <x v="2"/>
    <s v="Ex-Employees"/>
    <x v="0"/>
    <x v="0"/>
    <s v="STAFF-1562"/>
    <n v="1562"/>
    <x v="1"/>
    <s v="Sales Executive"/>
    <x v="1"/>
    <s v="No"/>
    <s v="Y"/>
    <n v="4"/>
    <n v="-2"/>
    <n v="0"/>
    <n v="30"/>
    <n v="1"/>
    <n v="1"/>
    <n v="1"/>
    <n v="0"/>
    <n v="740"/>
    <n v="1"/>
    <s v="Bachelor's Degree"/>
    <n v="1"/>
    <n v="2"/>
    <n v="64"/>
    <n v="2"/>
    <n v="2"/>
    <n v="1"/>
    <n v="9714"/>
    <n v="5323"/>
    <n v="1"/>
    <n v="11"/>
    <n v="3"/>
    <n v="4"/>
    <n v="80"/>
    <n v="1"/>
    <x v="1"/>
    <n v="3"/>
    <n v="10"/>
    <n v="8"/>
    <n v="6"/>
    <n v="7"/>
  </r>
  <r>
    <x v="0"/>
    <x v="0"/>
    <x v="2"/>
    <s v="Ex-Employees"/>
    <x v="0"/>
    <x v="3"/>
    <s v="STAFF-1761"/>
    <n v="1761"/>
    <x v="1"/>
    <s v="Sales Executive"/>
    <x v="1"/>
    <s v="No"/>
    <s v="Y"/>
    <n v="2"/>
    <n v="-2"/>
    <n v="0"/>
    <n v="31"/>
    <n v="1"/>
    <n v="1"/>
    <n v="1"/>
    <n v="0"/>
    <n v="1079"/>
    <n v="16"/>
    <s v="Master's Degree"/>
    <n v="1"/>
    <n v="1"/>
    <n v="70"/>
    <n v="3"/>
    <n v="3"/>
    <n v="1"/>
    <n v="8161"/>
    <n v="19002"/>
    <n v="2"/>
    <n v="13"/>
    <n v="3"/>
    <n v="1"/>
    <n v="80"/>
    <n v="3"/>
    <x v="1"/>
    <n v="3"/>
    <n v="1"/>
    <n v="0"/>
    <n v="0"/>
    <n v="0"/>
  </r>
  <r>
    <x v="0"/>
    <x v="0"/>
    <x v="2"/>
    <s v="Ex-Employees"/>
    <x v="0"/>
    <x v="0"/>
    <s v="STAFF-1734"/>
    <n v="1734"/>
    <x v="1"/>
    <s v="Sales Executive"/>
    <x v="0"/>
    <s v="No"/>
    <s v="Y"/>
    <n v="2"/>
    <n v="-2"/>
    <n v="0"/>
    <n v="32"/>
    <n v="1"/>
    <n v="1"/>
    <n v="1"/>
    <n v="0"/>
    <n v="964"/>
    <n v="1"/>
    <s v="Associates Degree"/>
    <n v="1"/>
    <n v="1"/>
    <n v="34"/>
    <n v="1"/>
    <n v="2"/>
    <n v="2"/>
    <n v="6735"/>
    <n v="12147"/>
    <n v="6"/>
    <n v="15"/>
    <n v="3"/>
    <n v="2"/>
    <n v="80"/>
    <n v="0"/>
    <x v="1"/>
    <n v="3"/>
    <n v="0"/>
    <n v="0"/>
    <n v="0"/>
    <n v="0"/>
  </r>
  <r>
    <x v="0"/>
    <x v="0"/>
    <x v="4"/>
    <s v="Ex-Employees"/>
    <x v="0"/>
    <x v="3"/>
    <s v="STAFF-1780"/>
    <n v="1780"/>
    <x v="1"/>
    <s v="Sales Representative"/>
    <x v="0"/>
    <s v="No"/>
    <s v="Y"/>
    <n v="3"/>
    <n v="-2"/>
    <n v="0"/>
    <n v="21"/>
    <n v="1"/>
    <n v="1"/>
    <n v="1"/>
    <n v="0"/>
    <n v="337"/>
    <n v="7"/>
    <s v="High School"/>
    <n v="1"/>
    <n v="2"/>
    <n v="31"/>
    <n v="3"/>
    <n v="1"/>
    <n v="1"/>
    <n v="2679"/>
    <n v="4567"/>
    <n v="1"/>
    <n v="13"/>
    <n v="3"/>
    <n v="2"/>
    <n v="80"/>
    <n v="0"/>
    <x v="5"/>
    <n v="3"/>
    <n v="1"/>
    <n v="0"/>
    <n v="1"/>
    <n v="0"/>
  </r>
  <r>
    <x v="0"/>
    <x v="0"/>
    <x v="2"/>
    <s v="Ex-Employees"/>
    <x v="0"/>
    <x v="2"/>
    <s v="STAFF-1876"/>
    <n v="1876"/>
    <x v="1"/>
    <s v="Sales Representative"/>
    <x v="0"/>
    <s v="No"/>
    <s v="Y"/>
    <n v="3"/>
    <n v="-2"/>
    <n v="0"/>
    <n v="30"/>
    <n v="1"/>
    <n v="1"/>
    <n v="1"/>
    <n v="0"/>
    <n v="945"/>
    <n v="9"/>
    <s v="Bachelor's Degree"/>
    <n v="1"/>
    <n v="2"/>
    <n v="89"/>
    <n v="3"/>
    <n v="1"/>
    <n v="4"/>
    <n v="1081"/>
    <n v="16019"/>
    <n v="1"/>
    <n v="13"/>
    <n v="3"/>
    <n v="3"/>
    <n v="80"/>
    <n v="0"/>
    <x v="5"/>
    <n v="2"/>
    <n v="1"/>
    <n v="0"/>
    <n v="0"/>
    <n v="0"/>
  </r>
  <r>
    <x v="0"/>
    <x v="1"/>
    <x v="2"/>
    <s v="Ex-Employees"/>
    <x v="1"/>
    <x v="0"/>
    <s v="STAFF-1939"/>
    <n v="1939"/>
    <x v="0"/>
    <s v="Research Scientist"/>
    <x v="0"/>
    <s v="Yes"/>
    <s v="Y"/>
    <n v="2"/>
    <n v="-2"/>
    <n v="0"/>
    <n v="32"/>
    <n v="1"/>
    <n v="1"/>
    <n v="1"/>
    <n v="0"/>
    <n v="238"/>
    <n v="5"/>
    <s v="Associates Degree"/>
    <n v="1"/>
    <n v="1"/>
    <n v="47"/>
    <n v="4"/>
    <n v="1"/>
    <n v="3"/>
    <n v="2432"/>
    <n v="15318"/>
    <n v="3"/>
    <n v="14"/>
    <n v="3"/>
    <n v="1"/>
    <n v="80"/>
    <n v="0"/>
    <x v="0"/>
    <n v="3"/>
    <n v="4"/>
    <n v="1"/>
    <n v="0"/>
    <n v="3"/>
  </r>
  <r>
    <x v="0"/>
    <x v="1"/>
    <x v="2"/>
    <s v="Ex-Employees"/>
    <x v="1"/>
    <x v="1"/>
    <s v="STAFF-1421"/>
    <n v="1421"/>
    <x v="0"/>
    <s v="Healthcare Representative"/>
    <x v="0"/>
    <s v="Yes"/>
    <s v="Y"/>
    <n v="1"/>
    <n v="-2"/>
    <n v="0"/>
    <n v="29"/>
    <n v="1"/>
    <n v="1"/>
    <n v="1"/>
    <n v="0"/>
    <n v="337"/>
    <n v="14"/>
    <s v="High School"/>
    <n v="1"/>
    <n v="3"/>
    <n v="84"/>
    <n v="3"/>
    <n v="3"/>
    <n v="4"/>
    <n v="7553"/>
    <n v="22930"/>
    <n v="0"/>
    <n v="12"/>
    <n v="3"/>
    <n v="1"/>
    <n v="80"/>
    <n v="0"/>
    <x v="15"/>
    <n v="3"/>
    <n v="8"/>
    <n v="7"/>
    <n v="7"/>
    <n v="7"/>
  </r>
  <r>
    <x v="0"/>
    <x v="1"/>
    <x v="1"/>
    <s v="Ex-Employees"/>
    <x v="0"/>
    <x v="2"/>
    <s v="STAFF-1691"/>
    <n v="1691"/>
    <x v="0"/>
    <s v="Sales Representative"/>
    <x v="1"/>
    <s v="Yes"/>
    <s v="Y"/>
    <n v="3"/>
    <n v="-2"/>
    <n v="0"/>
    <n v="48"/>
    <n v="1"/>
    <n v="1"/>
    <n v="1"/>
    <n v="0"/>
    <n v="708"/>
    <n v="7"/>
    <s v="Associates Degree"/>
    <n v="1"/>
    <n v="4"/>
    <n v="95"/>
    <n v="3"/>
    <n v="1"/>
    <n v="3"/>
    <n v="2655"/>
    <n v="11740"/>
    <n v="2"/>
    <n v="11"/>
    <n v="3"/>
    <n v="3"/>
    <n v="80"/>
    <n v="2"/>
    <x v="16"/>
    <n v="3"/>
    <n v="9"/>
    <n v="7"/>
    <n v="7"/>
    <n v="7"/>
  </r>
  <r>
    <x v="0"/>
    <x v="1"/>
    <x v="4"/>
    <s v="Ex-Employees"/>
    <x v="0"/>
    <x v="2"/>
    <s v="STAFF-1624"/>
    <n v="1624"/>
    <x v="0"/>
    <s v="Sales Representative"/>
    <x v="0"/>
    <s v="Yes"/>
    <s v="Y"/>
    <n v="2"/>
    <n v="-2"/>
    <n v="0"/>
    <n v="18"/>
    <n v="1"/>
    <n v="1"/>
    <n v="1"/>
    <n v="0"/>
    <n v="544"/>
    <n v="3"/>
    <s v="Associates Degree"/>
    <n v="1"/>
    <n v="2"/>
    <n v="70"/>
    <n v="3"/>
    <n v="1"/>
    <n v="4"/>
    <n v="1569"/>
    <n v="18420"/>
    <n v="1"/>
    <n v="12"/>
    <n v="3"/>
    <n v="3"/>
    <n v="80"/>
    <n v="0"/>
    <x v="11"/>
    <n v="4"/>
    <n v="0"/>
    <n v="0"/>
    <n v="0"/>
    <n v="0"/>
  </r>
  <r>
    <x v="0"/>
    <x v="0"/>
    <x v="2"/>
    <s v="Ex-Employees"/>
    <x v="2"/>
    <x v="2"/>
    <s v="STAFF-1818"/>
    <n v="1818"/>
    <x v="0"/>
    <s v="Human Resources"/>
    <x v="1"/>
    <s v="Yes"/>
    <s v="Y"/>
    <n v="3"/>
    <n v="-2"/>
    <n v="0"/>
    <n v="26"/>
    <n v="1"/>
    <n v="1"/>
    <n v="1"/>
    <n v="0"/>
    <n v="920"/>
    <n v="20"/>
    <s v="Associates Degree"/>
    <n v="1"/>
    <n v="4"/>
    <n v="69"/>
    <n v="3"/>
    <n v="1"/>
    <n v="2"/>
    <n v="2148"/>
    <n v="6889"/>
    <n v="0"/>
    <n v="11"/>
    <n v="3"/>
    <n v="3"/>
    <n v="80"/>
    <n v="0"/>
    <x v="3"/>
    <n v="3"/>
    <n v="5"/>
    <n v="1"/>
    <n v="1"/>
    <n v="4"/>
  </r>
  <r>
    <x v="0"/>
    <x v="0"/>
    <x v="0"/>
    <s v="Ex-Employees"/>
    <x v="1"/>
    <x v="0"/>
    <s v="STAFF-1569"/>
    <n v="1569"/>
    <x v="0"/>
    <s v="Laboratory Technician"/>
    <x v="2"/>
    <s v="Yes"/>
    <s v="Y"/>
    <n v="2"/>
    <n v="-2"/>
    <n v="0"/>
    <n v="35"/>
    <n v="1"/>
    <n v="1"/>
    <n v="1"/>
    <n v="0"/>
    <n v="104"/>
    <n v="2"/>
    <s v="Bachelor's Degree"/>
    <n v="1"/>
    <n v="1"/>
    <n v="69"/>
    <n v="3"/>
    <n v="1"/>
    <n v="1"/>
    <n v="2074"/>
    <n v="26619"/>
    <n v="1"/>
    <n v="12"/>
    <n v="3"/>
    <n v="4"/>
    <n v="80"/>
    <n v="1"/>
    <x v="5"/>
    <n v="3"/>
    <n v="1"/>
    <n v="0"/>
    <n v="0"/>
    <n v="0"/>
  </r>
  <r>
    <x v="0"/>
    <x v="0"/>
    <x v="4"/>
    <s v="Ex-Employees"/>
    <x v="1"/>
    <x v="2"/>
    <s v="STAFF-1783"/>
    <n v="1783"/>
    <x v="0"/>
    <s v="Laboratory Technician"/>
    <x v="1"/>
    <s v="Yes"/>
    <s v="Y"/>
    <n v="6"/>
    <n v="-2"/>
    <n v="0"/>
    <n v="22"/>
    <n v="1"/>
    <n v="1"/>
    <n v="1"/>
    <n v="0"/>
    <n v="1294"/>
    <n v="8"/>
    <s v="High School"/>
    <n v="1"/>
    <n v="3"/>
    <n v="79"/>
    <n v="3"/>
    <n v="1"/>
    <n v="1"/>
    <n v="2398"/>
    <n v="15999"/>
    <n v="1"/>
    <n v="17"/>
    <n v="3"/>
    <n v="3"/>
    <n v="80"/>
    <n v="0"/>
    <x v="5"/>
    <n v="3"/>
    <n v="1"/>
    <n v="0"/>
    <n v="0"/>
    <n v="0"/>
  </r>
  <r>
    <x v="0"/>
    <x v="0"/>
    <x v="2"/>
    <s v="Ex-Employees"/>
    <x v="0"/>
    <x v="3"/>
    <s v="STAFF-1933"/>
    <n v="1933"/>
    <x v="0"/>
    <s v="Sales Executive"/>
    <x v="0"/>
    <s v="Yes"/>
    <s v="Y"/>
    <n v="0"/>
    <n v="-2"/>
    <n v="0"/>
    <n v="28"/>
    <n v="1"/>
    <n v="1"/>
    <n v="1"/>
    <n v="0"/>
    <n v="1475"/>
    <n v="13"/>
    <s v="Associates Degree"/>
    <n v="1"/>
    <n v="4"/>
    <n v="84"/>
    <n v="3"/>
    <n v="2"/>
    <n v="1"/>
    <n v="9854"/>
    <n v="23352"/>
    <n v="3"/>
    <n v="11"/>
    <n v="3"/>
    <n v="4"/>
    <n v="80"/>
    <n v="0"/>
    <x v="3"/>
    <n v="3"/>
    <n v="2"/>
    <n v="0"/>
    <n v="2"/>
    <n v="2"/>
  </r>
  <r>
    <x v="0"/>
    <x v="1"/>
    <x v="0"/>
    <s v="Ex-Employees"/>
    <x v="1"/>
    <x v="2"/>
    <s v="STAFF-1792"/>
    <n v="1792"/>
    <x v="1"/>
    <s v="Research Scientist"/>
    <x v="2"/>
    <s v="Yes"/>
    <s v="Y"/>
    <n v="2"/>
    <n v="-2"/>
    <n v="0"/>
    <n v="44"/>
    <n v="1"/>
    <n v="1"/>
    <n v="1"/>
    <n v="0"/>
    <n v="429"/>
    <n v="1"/>
    <s v="Associates Degree"/>
    <n v="1"/>
    <n v="3"/>
    <n v="99"/>
    <n v="3"/>
    <n v="1"/>
    <n v="2"/>
    <n v="2342"/>
    <n v="11092"/>
    <n v="1"/>
    <n v="12"/>
    <n v="3"/>
    <n v="3"/>
    <n v="80"/>
    <n v="3"/>
    <x v="3"/>
    <n v="2"/>
    <n v="5"/>
    <n v="3"/>
    <n v="2"/>
    <n v="3"/>
  </r>
  <r>
    <x v="0"/>
    <x v="1"/>
    <x v="2"/>
    <s v="Ex-Employees"/>
    <x v="1"/>
    <x v="0"/>
    <s v="STAFF-1464"/>
    <n v="1464"/>
    <x v="1"/>
    <s v="Laboratory Technician"/>
    <x v="1"/>
    <s v="Yes"/>
    <s v="Y"/>
    <n v="2"/>
    <n v="-2"/>
    <n v="0"/>
    <n v="31"/>
    <n v="1"/>
    <n v="1"/>
    <n v="1"/>
    <n v="0"/>
    <n v="523"/>
    <n v="2"/>
    <s v="Bachelor's Degree"/>
    <n v="1"/>
    <n v="2"/>
    <n v="94"/>
    <n v="3"/>
    <n v="1"/>
    <n v="4"/>
    <n v="3722"/>
    <n v="21081"/>
    <n v="6"/>
    <n v="13"/>
    <n v="3"/>
    <n v="3"/>
    <n v="80"/>
    <n v="1"/>
    <x v="2"/>
    <n v="1"/>
    <n v="2"/>
    <n v="2"/>
    <n v="2"/>
    <n v="2"/>
  </r>
  <r>
    <x v="0"/>
    <x v="1"/>
    <x v="0"/>
    <s v="Ex-Employees"/>
    <x v="1"/>
    <x v="4"/>
    <s v="STAFF-1767"/>
    <n v="1767"/>
    <x v="1"/>
    <s v="Research Scientist"/>
    <x v="1"/>
    <s v="Yes"/>
    <s v="Y"/>
    <n v="4"/>
    <n v="-2"/>
    <n v="0"/>
    <n v="43"/>
    <n v="1"/>
    <n v="1"/>
    <n v="1"/>
    <n v="0"/>
    <n v="807"/>
    <n v="17"/>
    <s v="Bachelor's Degree"/>
    <n v="1"/>
    <n v="3"/>
    <n v="38"/>
    <n v="2"/>
    <n v="1"/>
    <n v="3"/>
    <n v="2437"/>
    <n v="15587"/>
    <n v="9"/>
    <n v="16"/>
    <n v="3"/>
    <n v="4"/>
    <n v="80"/>
    <n v="1"/>
    <x v="3"/>
    <n v="3"/>
    <n v="1"/>
    <n v="0"/>
    <n v="0"/>
    <n v="0"/>
  </r>
  <r>
    <x v="0"/>
    <x v="1"/>
    <x v="4"/>
    <s v="Ex-Employees"/>
    <x v="1"/>
    <x v="2"/>
    <s v="STAFF-1494"/>
    <n v="1494"/>
    <x v="1"/>
    <s v="Laboratory Technician"/>
    <x v="0"/>
    <s v="Yes"/>
    <s v="Y"/>
    <n v="2"/>
    <n v="-2"/>
    <n v="0"/>
    <n v="24"/>
    <n v="1"/>
    <n v="1"/>
    <n v="1"/>
    <n v="0"/>
    <n v="381"/>
    <n v="9"/>
    <s v="Bachelor's Degree"/>
    <n v="1"/>
    <n v="2"/>
    <n v="89"/>
    <n v="3"/>
    <n v="1"/>
    <n v="1"/>
    <n v="3172"/>
    <n v="16998"/>
    <n v="2"/>
    <n v="11"/>
    <n v="3"/>
    <n v="3"/>
    <n v="80"/>
    <n v="0"/>
    <x v="21"/>
    <n v="2"/>
    <n v="0"/>
    <n v="0"/>
    <n v="0"/>
    <n v="0"/>
  </r>
  <r>
    <x v="0"/>
    <x v="1"/>
    <x v="2"/>
    <s v="Ex-Employees"/>
    <x v="0"/>
    <x v="3"/>
    <s v="STAFF-1967"/>
    <n v="1967"/>
    <x v="1"/>
    <s v="Sales Executive"/>
    <x v="1"/>
    <s v="Yes"/>
    <s v="Y"/>
    <n v="4"/>
    <n v="-2"/>
    <n v="0"/>
    <n v="31"/>
    <n v="1"/>
    <n v="1"/>
    <n v="1"/>
    <n v="0"/>
    <n v="754"/>
    <n v="26"/>
    <s v="Master's Degree"/>
    <n v="1"/>
    <n v="1"/>
    <n v="63"/>
    <n v="3"/>
    <n v="2"/>
    <n v="1"/>
    <n v="5617"/>
    <n v="21075"/>
    <n v="1"/>
    <n v="11"/>
    <n v="3"/>
    <n v="3"/>
    <n v="80"/>
    <n v="0"/>
    <x v="1"/>
    <n v="3"/>
    <n v="10"/>
    <n v="7"/>
    <n v="0"/>
    <n v="8"/>
  </r>
  <r>
    <x v="0"/>
    <x v="0"/>
    <x v="2"/>
    <s v="Ex-Employees"/>
    <x v="2"/>
    <x v="5"/>
    <s v="STAFF-1844"/>
    <n v="1844"/>
    <x v="1"/>
    <s v="Human Resources"/>
    <x v="2"/>
    <s v="Yes"/>
    <s v="Y"/>
    <n v="3"/>
    <n v="-2"/>
    <n v="0"/>
    <n v="29"/>
    <n v="1"/>
    <n v="1"/>
    <n v="1"/>
    <n v="0"/>
    <n v="350"/>
    <n v="13"/>
    <s v="Bachelor's Degree"/>
    <n v="1"/>
    <n v="1"/>
    <n v="56"/>
    <n v="2"/>
    <n v="1"/>
    <n v="1"/>
    <n v="2335"/>
    <n v="3157"/>
    <n v="4"/>
    <n v="15"/>
    <n v="3"/>
    <n v="4"/>
    <n v="80"/>
    <n v="3"/>
    <x v="21"/>
    <n v="3"/>
    <n v="2"/>
    <n v="2"/>
    <n v="2"/>
    <n v="0"/>
  </r>
  <r>
    <x v="0"/>
    <x v="0"/>
    <x v="2"/>
    <s v="Ex-Employees"/>
    <x v="1"/>
    <x v="2"/>
    <s v="STAFF-2027"/>
    <n v="2027"/>
    <x v="1"/>
    <s v="Research Scientist"/>
    <x v="1"/>
    <s v="Yes"/>
    <s v="Y"/>
    <n v="3"/>
    <n v="-2"/>
    <n v="0"/>
    <n v="29"/>
    <n v="1"/>
    <n v="1"/>
    <n v="1"/>
    <n v="0"/>
    <n v="1092"/>
    <n v="1"/>
    <s v="Master's Degree"/>
    <n v="1"/>
    <n v="1"/>
    <n v="36"/>
    <n v="3"/>
    <n v="1"/>
    <n v="4"/>
    <n v="4787"/>
    <n v="26124"/>
    <n v="9"/>
    <n v="14"/>
    <n v="3"/>
    <n v="2"/>
    <n v="80"/>
    <n v="3"/>
    <x v="21"/>
    <n v="4"/>
    <n v="2"/>
    <n v="2"/>
    <n v="2"/>
    <n v="2"/>
  </r>
  <r>
    <x v="0"/>
    <x v="0"/>
    <x v="2"/>
    <s v="Ex-Employees"/>
    <x v="1"/>
    <x v="2"/>
    <s v="STAFF-1604"/>
    <n v="1604"/>
    <x v="1"/>
    <s v="Laboratory Technician"/>
    <x v="1"/>
    <s v="Yes"/>
    <s v="Y"/>
    <n v="3"/>
    <n v="-2"/>
    <n v="0"/>
    <n v="28"/>
    <n v="1"/>
    <n v="1"/>
    <n v="1"/>
    <n v="0"/>
    <n v="329"/>
    <n v="24"/>
    <s v="Bachelor's Degree"/>
    <n v="1"/>
    <n v="3"/>
    <n v="51"/>
    <n v="3"/>
    <n v="1"/>
    <n v="2"/>
    <n v="2408"/>
    <n v="7324"/>
    <n v="1"/>
    <n v="17"/>
    <n v="3"/>
    <n v="3"/>
    <n v="80"/>
    <n v="3"/>
    <x v="5"/>
    <n v="3"/>
    <n v="1"/>
    <n v="1"/>
    <n v="0"/>
    <n v="0"/>
  </r>
  <r>
    <x v="0"/>
    <x v="0"/>
    <x v="0"/>
    <s v="Ex-Employees"/>
    <x v="1"/>
    <x v="0"/>
    <s v="STAFF-1649"/>
    <n v="1649"/>
    <x v="1"/>
    <s v="Laboratory Technician"/>
    <x v="0"/>
    <s v="Yes"/>
    <s v="Y"/>
    <n v="3"/>
    <n v="-2"/>
    <n v="0"/>
    <n v="40"/>
    <n v="1"/>
    <n v="1"/>
    <n v="1"/>
    <n v="0"/>
    <n v="1329"/>
    <n v="7"/>
    <s v="Bachelor's Degree"/>
    <n v="1"/>
    <n v="1"/>
    <n v="73"/>
    <n v="3"/>
    <n v="1"/>
    <n v="1"/>
    <n v="2166"/>
    <n v="3339"/>
    <n v="3"/>
    <n v="14"/>
    <n v="3"/>
    <n v="2"/>
    <n v="80"/>
    <n v="0"/>
    <x v="1"/>
    <n v="1"/>
    <n v="4"/>
    <n v="2"/>
    <n v="0"/>
    <n v="3"/>
  </r>
  <r>
    <x v="0"/>
    <x v="0"/>
    <x v="4"/>
    <s v="Ex-Employees"/>
    <x v="1"/>
    <x v="2"/>
    <s v="STAFF-1684"/>
    <n v="1684"/>
    <x v="1"/>
    <s v="Laboratory Technician"/>
    <x v="0"/>
    <s v="Yes"/>
    <s v="Y"/>
    <n v="2"/>
    <n v="-2"/>
    <n v="0"/>
    <n v="23"/>
    <n v="1"/>
    <n v="1"/>
    <n v="1"/>
    <n v="0"/>
    <n v="1320"/>
    <n v="8"/>
    <s v="High School"/>
    <n v="1"/>
    <n v="4"/>
    <n v="93"/>
    <n v="2"/>
    <n v="1"/>
    <n v="3"/>
    <n v="3989"/>
    <n v="20586"/>
    <n v="1"/>
    <n v="11"/>
    <n v="3"/>
    <n v="1"/>
    <n v="80"/>
    <n v="0"/>
    <x v="7"/>
    <n v="3"/>
    <n v="5"/>
    <n v="4"/>
    <n v="1"/>
    <n v="2"/>
  </r>
  <r>
    <x v="0"/>
    <x v="0"/>
    <x v="1"/>
    <s v="Ex-Employees"/>
    <x v="0"/>
    <x v="3"/>
    <s v="STAFF-2055"/>
    <n v="2055"/>
    <x v="1"/>
    <s v="Sales Executive"/>
    <x v="2"/>
    <s v="Yes"/>
    <s v="Y"/>
    <n v="3"/>
    <n v="-2"/>
    <n v="0"/>
    <n v="50"/>
    <n v="1"/>
    <n v="1"/>
    <n v="1"/>
    <n v="0"/>
    <n v="410"/>
    <n v="28"/>
    <s v="Bachelor's Degree"/>
    <n v="1"/>
    <n v="4"/>
    <n v="39"/>
    <n v="2"/>
    <n v="3"/>
    <n v="1"/>
    <n v="10854"/>
    <n v="16586"/>
    <n v="4"/>
    <n v="13"/>
    <n v="3"/>
    <n v="2"/>
    <n v="80"/>
    <n v="1"/>
    <x v="26"/>
    <n v="3"/>
    <n v="3"/>
    <n v="2"/>
    <n v="2"/>
    <n v="0"/>
  </r>
  <r>
    <x v="0"/>
    <x v="0"/>
    <x v="0"/>
    <s v="Ex-Employees"/>
    <x v="0"/>
    <x v="2"/>
    <s v="STAFF-1645"/>
    <n v="1645"/>
    <x v="1"/>
    <s v="Sales Executive"/>
    <x v="2"/>
    <s v="Yes"/>
    <s v="Y"/>
    <n v="2"/>
    <n v="-2"/>
    <n v="0"/>
    <n v="35"/>
    <n v="1"/>
    <n v="1"/>
    <n v="1"/>
    <n v="0"/>
    <n v="763"/>
    <n v="15"/>
    <s v="Associates Degree"/>
    <n v="1"/>
    <n v="1"/>
    <n v="59"/>
    <n v="1"/>
    <n v="2"/>
    <n v="4"/>
    <n v="5440"/>
    <n v="22098"/>
    <n v="6"/>
    <n v="14"/>
    <n v="3"/>
    <n v="4"/>
    <n v="80"/>
    <n v="2"/>
    <x v="2"/>
    <n v="2"/>
    <n v="2"/>
    <n v="2"/>
    <n v="2"/>
    <n v="2"/>
  </r>
  <r>
    <x v="0"/>
    <x v="0"/>
    <x v="0"/>
    <s v="Ex-Employees"/>
    <x v="0"/>
    <x v="3"/>
    <s v="STAFF-1733"/>
    <n v="1733"/>
    <x v="1"/>
    <s v="Sales Executive"/>
    <x v="2"/>
    <s v="Yes"/>
    <s v="Y"/>
    <n v="3"/>
    <n v="-2"/>
    <n v="0"/>
    <n v="36"/>
    <n v="1"/>
    <n v="1"/>
    <n v="1"/>
    <n v="0"/>
    <n v="1456"/>
    <n v="13"/>
    <s v="Doctoral Degree"/>
    <n v="1"/>
    <n v="2"/>
    <n v="96"/>
    <n v="2"/>
    <n v="2"/>
    <n v="1"/>
    <n v="6134"/>
    <n v="8658"/>
    <n v="5"/>
    <n v="13"/>
    <n v="3"/>
    <n v="2"/>
    <n v="80"/>
    <n v="3"/>
    <x v="28"/>
    <n v="3"/>
    <n v="2"/>
    <n v="2"/>
    <n v="2"/>
    <n v="2"/>
  </r>
  <r>
    <x v="0"/>
    <x v="0"/>
    <x v="1"/>
    <s v="Ex-Employees"/>
    <x v="0"/>
    <x v="0"/>
    <s v="STAFF-1968"/>
    <n v="1968"/>
    <x v="1"/>
    <s v="Sales Executive"/>
    <x v="0"/>
    <s v="Yes"/>
    <s v="Y"/>
    <n v="2"/>
    <n v="-2"/>
    <n v="0"/>
    <n v="53"/>
    <n v="1"/>
    <n v="1"/>
    <n v="1"/>
    <n v="0"/>
    <n v="1168"/>
    <n v="24"/>
    <s v="Master's Degree"/>
    <n v="1"/>
    <n v="1"/>
    <n v="66"/>
    <n v="3"/>
    <n v="3"/>
    <n v="1"/>
    <n v="10448"/>
    <n v="5843"/>
    <n v="6"/>
    <n v="13"/>
    <n v="3"/>
    <n v="2"/>
    <n v="80"/>
    <n v="0"/>
    <x v="20"/>
    <n v="2"/>
    <n v="2"/>
    <n v="2"/>
    <n v="2"/>
    <n v="2"/>
  </r>
  <r>
    <x v="0"/>
    <x v="0"/>
    <x v="2"/>
    <s v="Ex-Employees"/>
    <x v="0"/>
    <x v="3"/>
    <s v="STAFF-1862"/>
    <n v="1862"/>
    <x v="1"/>
    <s v="Sales Executive"/>
    <x v="0"/>
    <s v="Yes"/>
    <s v="Y"/>
    <n v="3"/>
    <n v="-2"/>
    <n v="0"/>
    <n v="32"/>
    <n v="1"/>
    <n v="1"/>
    <n v="1"/>
    <n v="0"/>
    <n v="414"/>
    <n v="2"/>
    <s v="Master's Degree"/>
    <n v="1"/>
    <n v="3"/>
    <n v="82"/>
    <n v="2"/>
    <n v="2"/>
    <n v="2"/>
    <n v="9907"/>
    <n v="26186"/>
    <n v="7"/>
    <n v="12"/>
    <n v="3"/>
    <n v="3"/>
    <n v="80"/>
    <n v="0"/>
    <x v="2"/>
    <n v="2"/>
    <n v="2"/>
    <n v="2"/>
    <n v="2"/>
    <n v="2"/>
  </r>
  <r>
    <x v="0"/>
    <x v="0"/>
    <x v="0"/>
    <s v="Ex-Employees"/>
    <x v="0"/>
    <x v="0"/>
    <s v="STAFF-1797"/>
    <n v="1797"/>
    <x v="1"/>
    <s v="Sales Executive"/>
    <x v="0"/>
    <s v="Yes"/>
    <s v="Y"/>
    <n v="2"/>
    <n v="-2"/>
    <n v="0"/>
    <n v="35"/>
    <n v="1"/>
    <n v="1"/>
    <n v="1"/>
    <n v="0"/>
    <n v="303"/>
    <n v="27"/>
    <s v="Bachelor's Degree"/>
    <n v="1"/>
    <n v="3"/>
    <n v="84"/>
    <n v="3"/>
    <n v="2"/>
    <n v="4"/>
    <n v="5813"/>
    <n v="13492"/>
    <n v="1"/>
    <n v="18"/>
    <n v="3"/>
    <n v="4"/>
    <n v="80"/>
    <n v="0"/>
    <x v="1"/>
    <n v="3"/>
    <n v="10"/>
    <n v="7"/>
    <n v="7"/>
    <n v="7"/>
  </r>
  <r>
    <x v="0"/>
    <x v="0"/>
    <x v="1"/>
    <s v="Ex-Employees"/>
    <x v="1"/>
    <x v="2"/>
    <s v="STAFF-1821"/>
    <n v="1821"/>
    <x v="0"/>
    <s v="Healthcare Representative"/>
    <x v="1"/>
    <s v="No"/>
    <s v="Y"/>
    <n v="2"/>
    <n v="-2"/>
    <n v="0"/>
    <n v="46"/>
    <n v="1"/>
    <n v="1"/>
    <n v="1"/>
    <n v="0"/>
    <n v="261"/>
    <n v="21"/>
    <s v="Associates Degree"/>
    <n v="1"/>
    <n v="4"/>
    <n v="66"/>
    <n v="3"/>
    <n v="2"/>
    <n v="2"/>
    <n v="8926"/>
    <n v="10842"/>
    <n v="4"/>
    <n v="22"/>
    <n v="4"/>
    <n v="4"/>
    <n v="80"/>
    <n v="1"/>
    <x v="10"/>
    <n v="4"/>
    <n v="9"/>
    <n v="7"/>
    <n v="3"/>
    <n v="7"/>
  </r>
  <r>
    <x v="0"/>
    <x v="0"/>
    <x v="1"/>
    <s v="Ex-Employees"/>
    <x v="0"/>
    <x v="0"/>
    <s v="STAFF-1869"/>
    <n v="1869"/>
    <x v="0"/>
    <s v="Sales Executive"/>
    <x v="1"/>
    <s v="No"/>
    <s v="Y"/>
    <n v="2"/>
    <n v="-2"/>
    <n v="0"/>
    <n v="46"/>
    <n v="1"/>
    <n v="1"/>
    <n v="1"/>
    <n v="0"/>
    <n v="1254"/>
    <n v="10"/>
    <s v="Bachelor's Degree"/>
    <n v="1"/>
    <n v="3"/>
    <n v="64"/>
    <n v="3"/>
    <n v="3"/>
    <n v="2"/>
    <n v="7314"/>
    <n v="14011"/>
    <n v="5"/>
    <n v="21"/>
    <n v="4"/>
    <n v="3"/>
    <n v="80"/>
    <n v="3"/>
    <x v="19"/>
    <n v="3"/>
    <n v="8"/>
    <n v="7"/>
    <n v="0"/>
    <n v="7"/>
  </r>
  <r>
    <x v="0"/>
    <x v="1"/>
    <x v="1"/>
    <s v="Ex-Employees"/>
    <x v="1"/>
    <x v="0"/>
    <s v="STAFF-1420"/>
    <n v="1420"/>
    <x v="1"/>
    <s v="Laboratory Technician"/>
    <x v="0"/>
    <s v="No"/>
    <s v="Y"/>
    <n v="2"/>
    <n v="-2"/>
    <n v="0"/>
    <n v="49"/>
    <n v="1"/>
    <n v="1"/>
    <n v="1"/>
    <n v="0"/>
    <n v="1475"/>
    <n v="28"/>
    <s v="Associates Degree"/>
    <n v="1"/>
    <n v="1"/>
    <n v="97"/>
    <n v="2"/>
    <n v="2"/>
    <n v="1"/>
    <n v="4284"/>
    <n v="22710"/>
    <n v="3"/>
    <n v="20"/>
    <n v="4"/>
    <n v="1"/>
    <n v="80"/>
    <n v="0"/>
    <x v="26"/>
    <n v="3"/>
    <n v="4"/>
    <n v="3"/>
    <n v="1"/>
    <n v="3"/>
  </r>
  <r>
    <x v="0"/>
    <x v="2"/>
    <x v="0"/>
    <s v="Ex-Employees"/>
    <x v="1"/>
    <x v="0"/>
    <s v="STAFF-1458"/>
    <n v="1458"/>
    <x v="0"/>
    <s v="Laboratory Technician"/>
    <x v="0"/>
    <s v="Yes"/>
    <s v="Y"/>
    <n v="2"/>
    <n v="-2"/>
    <n v="0"/>
    <n v="39"/>
    <n v="1"/>
    <n v="1"/>
    <n v="1"/>
    <n v="0"/>
    <n v="592"/>
    <n v="2"/>
    <s v="Bachelor's Degree"/>
    <n v="1"/>
    <n v="1"/>
    <n v="54"/>
    <n v="2"/>
    <n v="1"/>
    <n v="1"/>
    <n v="3646"/>
    <n v="17181"/>
    <n v="2"/>
    <n v="23"/>
    <n v="4"/>
    <n v="2"/>
    <n v="80"/>
    <n v="0"/>
    <x v="27"/>
    <n v="4"/>
    <n v="1"/>
    <n v="0"/>
    <n v="0"/>
    <n v="0"/>
  </r>
  <r>
    <x v="0"/>
    <x v="0"/>
    <x v="2"/>
    <s v="Ex-Employees"/>
    <x v="0"/>
    <x v="2"/>
    <s v="STAFF-1489"/>
    <n v="1489"/>
    <x v="0"/>
    <s v="Sales Executive"/>
    <x v="0"/>
    <s v="Yes"/>
    <s v="Y"/>
    <n v="2"/>
    <n v="-2"/>
    <n v="0"/>
    <n v="34"/>
    <n v="1"/>
    <n v="1"/>
    <n v="1"/>
    <n v="0"/>
    <n v="790"/>
    <n v="24"/>
    <s v="Master's Degree"/>
    <n v="1"/>
    <n v="1"/>
    <n v="40"/>
    <n v="2"/>
    <n v="2"/>
    <n v="2"/>
    <n v="4599"/>
    <n v="7815"/>
    <n v="0"/>
    <n v="23"/>
    <n v="4"/>
    <n v="3"/>
    <n v="80"/>
    <n v="0"/>
    <x v="28"/>
    <n v="4"/>
    <n v="15"/>
    <n v="9"/>
    <n v="10"/>
    <n v="10"/>
  </r>
  <r>
    <x v="0"/>
    <x v="0"/>
    <x v="2"/>
    <s v="Ex-Employees"/>
    <x v="0"/>
    <x v="0"/>
    <s v="STAFF-1758"/>
    <n v="1758"/>
    <x v="0"/>
    <s v="Sales Executive"/>
    <x v="0"/>
    <s v="Yes"/>
    <s v="Y"/>
    <n v="2"/>
    <n v="-2"/>
    <n v="0"/>
    <n v="33"/>
    <n v="1"/>
    <n v="1"/>
    <n v="1"/>
    <n v="0"/>
    <n v="211"/>
    <n v="16"/>
    <s v="Bachelor's Degree"/>
    <n v="1"/>
    <n v="1"/>
    <n v="74"/>
    <n v="3"/>
    <n v="3"/>
    <n v="1"/>
    <n v="8564"/>
    <n v="10092"/>
    <n v="2"/>
    <n v="20"/>
    <n v="4"/>
    <n v="3"/>
    <n v="80"/>
    <n v="0"/>
    <x v="27"/>
    <n v="2"/>
    <n v="0"/>
    <n v="0"/>
    <n v="0"/>
    <n v="0"/>
  </r>
  <r>
    <x v="0"/>
    <x v="2"/>
    <x v="2"/>
    <s v="Ex-Employees"/>
    <x v="1"/>
    <x v="4"/>
    <s v="STAFF-1905"/>
    <n v="1905"/>
    <x v="1"/>
    <s v="Research Scientist"/>
    <x v="1"/>
    <s v="Yes"/>
    <s v="Y"/>
    <n v="2"/>
    <n v="-2"/>
    <n v="0"/>
    <n v="34"/>
    <n v="1"/>
    <n v="1"/>
    <n v="1"/>
    <n v="0"/>
    <n v="967"/>
    <n v="16"/>
    <s v="Master's Degree"/>
    <n v="1"/>
    <n v="4"/>
    <n v="85"/>
    <n v="1"/>
    <n v="1"/>
    <n v="1"/>
    <n v="2307"/>
    <n v="14460"/>
    <n v="1"/>
    <n v="23"/>
    <n v="4"/>
    <n v="2"/>
    <n v="80"/>
    <n v="1"/>
    <x v="7"/>
    <n v="3"/>
    <n v="5"/>
    <n v="2"/>
    <n v="3"/>
    <n v="0"/>
  </r>
  <r>
    <x v="0"/>
    <x v="1"/>
    <x v="2"/>
    <s v="Ex-Employees"/>
    <x v="1"/>
    <x v="0"/>
    <s v="STAFF-1868"/>
    <n v="1868"/>
    <x v="1"/>
    <s v="Research Scientist"/>
    <x v="0"/>
    <s v="Yes"/>
    <s v="Y"/>
    <n v="3"/>
    <n v="-2"/>
    <n v="0"/>
    <n v="29"/>
    <n v="1"/>
    <n v="1"/>
    <n v="1"/>
    <n v="0"/>
    <n v="459"/>
    <n v="24"/>
    <s v="Associates Degree"/>
    <n v="1"/>
    <n v="4"/>
    <n v="73"/>
    <n v="2"/>
    <n v="1"/>
    <n v="4"/>
    <n v="2439"/>
    <n v="14753"/>
    <n v="1"/>
    <n v="24"/>
    <n v="4"/>
    <n v="2"/>
    <n v="80"/>
    <n v="0"/>
    <x v="5"/>
    <n v="2"/>
    <n v="1"/>
    <n v="0"/>
    <n v="1"/>
    <n v="0"/>
  </r>
  <r>
    <x v="0"/>
    <x v="1"/>
    <x v="0"/>
    <s v="Ex-Employees"/>
    <x v="0"/>
    <x v="1"/>
    <s v="STAFF-1667"/>
    <n v="1667"/>
    <x v="1"/>
    <s v="Sales Executive"/>
    <x v="0"/>
    <s v="Yes"/>
    <s v="Y"/>
    <n v="2"/>
    <n v="-2"/>
    <n v="0"/>
    <n v="35"/>
    <n v="1"/>
    <n v="1"/>
    <n v="1"/>
    <n v="0"/>
    <n v="880"/>
    <n v="12"/>
    <s v="Master's Degree"/>
    <n v="1"/>
    <n v="4"/>
    <n v="36"/>
    <n v="3"/>
    <n v="2"/>
    <n v="4"/>
    <n v="4581"/>
    <n v="10414"/>
    <n v="3"/>
    <n v="24"/>
    <n v="4"/>
    <n v="1"/>
    <n v="80"/>
    <n v="0"/>
    <x v="10"/>
    <n v="4"/>
    <n v="11"/>
    <n v="9"/>
    <n v="6"/>
    <n v="7"/>
  </r>
  <r>
    <x v="0"/>
    <x v="0"/>
    <x v="4"/>
    <s v="Ex-Employees"/>
    <x v="1"/>
    <x v="0"/>
    <s v="STAFF-1878"/>
    <n v="1878"/>
    <x v="1"/>
    <s v="Research Scientist"/>
    <x v="0"/>
    <s v="Yes"/>
    <s v="Y"/>
    <n v="2"/>
    <n v="-2"/>
    <n v="0"/>
    <n v="22"/>
    <n v="1"/>
    <n v="1"/>
    <n v="1"/>
    <n v="0"/>
    <n v="391"/>
    <n v="7"/>
    <s v="High School"/>
    <n v="1"/>
    <n v="4"/>
    <n v="75"/>
    <n v="3"/>
    <n v="1"/>
    <n v="2"/>
    <n v="2472"/>
    <n v="26092"/>
    <n v="1"/>
    <n v="23"/>
    <n v="4"/>
    <n v="1"/>
    <n v="80"/>
    <n v="0"/>
    <x v="5"/>
    <n v="3"/>
    <n v="1"/>
    <n v="0"/>
    <n v="0"/>
    <n v="0"/>
  </r>
  <r>
    <x v="0"/>
    <x v="0"/>
    <x v="4"/>
    <s v="Ex-Employees"/>
    <x v="0"/>
    <x v="0"/>
    <s v="STAFF-1702"/>
    <n v="1702"/>
    <x v="1"/>
    <s v="Sales Representative"/>
    <x v="2"/>
    <s v="Yes"/>
    <s v="Y"/>
    <n v="2"/>
    <n v="-2"/>
    <n v="0"/>
    <n v="23"/>
    <n v="1"/>
    <n v="1"/>
    <n v="1"/>
    <n v="0"/>
    <n v="427"/>
    <n v="7"/>
    <s v="Bachelor's Degree"/>
    <n v="1"/>
    <n v="3"/>
    <n v="99"/>
    <n v="3"/>
    <n v="1"/>
    <n v="4"/>
    <n v="2275"/>
    <n v="25103"/>
    <n v="1"/>
    <n v="21"/>
    <n v="4"/>
    <n v="2"/>
    <n v="80"/>
    <n v="1"/>
    <x v="8"/>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D3EDD-E075-42FD-B1F6-6C929B483AF8}" name="PivotTable4"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M3:O5" firstHeaderRow="0" firstDataRow="1" firstDataCol="1"/>
  <pivotFields count="44">
    <pivotField showAll="0">
      <items count="3">
        <item x="1"/>
        <item x="0"/>
        <item t="default"/>
      </items>
    </pivotField>
    <pivotField showAll="0"/>
    <pivotField showAll="0"/>
    <pivotField showAll="0"/>
    <pivotField showAll="0"/>
    <pivotField showAll="0"/>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Fields count="1">
    <field x="-2"/>
  </colFields>
  <colItems count="2">
    <i>
      <x/>
    </i>
    <i i="1">
      <x v="1"/>
    </i>
  </colItems>
  <dataFields count="2">
    <dataField name="Count of Gender" fld="7" subtotal="count" baseField="0" baseItem="0"/>
    <dataField name="Count of Employee Number" fld="7" subtotal="count" showDataAs="percentOfTotal" baseField="0" baseItem="0" numFmtId="10"/>
  </dataFields>
  <formats count="2">
    <format dxfId="0">
      <pivotArea collapsedLevelsAreSubtotals="1" fieldPosition="0">
        <references count="2">
          <reference field="4294967294" count="1" selected="0">
            <x v="1"/>
          </reference>
          <reference field="8" count="1">
            <x v="0"/>
          </reference>
        </references>
      </pivotArea>
    </format>
    <format dxfId="1">
      <pivotArea collapsedLevelsAreSubtotals="1" fieldPosition="0">
        <references count="2">
          <reference field="4294967294" count="1" selected="0">
            <x v="1"/>
          </reference>
          <reference field="8"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0589F9-6AAF-40C6-B2B3-3E09015486E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6:M17" firstHeaderRow="1" firstDataRow="1" firstDataCol="0"/>
  <pivotFields count="44">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onthly Income" fld="30" subtotal="average" baseField="0" baseItem="0" numFmtId="166"/>
  </dataFields>
  <formats count="4">
    <format dxfId="17">
      <pivotArea outline="0" collapsedLevelsAreSubtotals="1"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95C5BC-5FD5-4073-83A7-EB1AE56CE0B9}" name="PivotTable1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Education Field">
  <location ref="J27:K34" firstHeaderRow="1" firstDataRow="1" firstDataCol="1"/>
  <pivotFields count="44">
    <pivotField showAll="0">
      <items count="3">
        <item x="1"/>
        <item x="0"/>
        <item t="default"/>
      </items>
    </pivotField>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axis="axisRow">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Employee Number" fld="7" subtotal="count" showDataAs="percentOfTotal" baseField="0" baseItem="0" numFmtId="1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4B96D78-10FE-41FF-B9B1-0ACEFAB29D2B}" name="Employee no."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44">
    <pivotField showAll="0">
      <items count="3">
        <item x="1"/>
        <item x="0"/>
        <item t="default"/>
      </items>
    </pivotField>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E966B29-2801-4519-AC01-BF56B31CC9F8}" name="PivotTable1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epartment">
  <location ref="D29:E33" firstHeaderRow="1" firstDataRow="1" firstDataCol="1"/>
  <pivotFields count="44">
    <pivotField showAll="0">
      <items count="3">
        <item x="1"/>
        <item x="0"/>
        <item t="default"/>
      </items>
    </pivotField>
    <pivotField showAll="0"/>
    <pivotField showAll="0"/>
    <pivotField showAll="0"/>
    <pivotField axis="axisRow"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2"/>
    </i>
    <i>
      <x v="1"/>
    </i>
    <i t="grand">
      <x/>
    </i>
  </rowItems>
  <colItems count="1">
    <i/>
  </colItems>
  <dataFields count="1">
    <dataField name="Count of Employee Number" fld="7" subtotal="count" showDataAs="percentOfTotal" baseField="0" baseItem="0" numFmtId="10"/>
  </dataFields>
  <formats count="3">
    <format dxfId="20">
      <pivotArea collapsedLevelsAreSubtotals="1" fieldPosition="0">
        <references count="1">
          <reference field="4" count="1">
            <x v="0"/>
          </reference>
        </references>
      </pivotArea>
    </format>
    <format dxfId="19">
      <pivotArea collapsedLevelsAreSubtotals="1" fieldPosition="0">
        <references count="1">
          <reference field="4" count="1">
            <x v="2"/>
          </reference>
        </references>
      </pivotArea>
    </format>
    <format dxfId="18">
      <pivotArea collapsedLevelsAreSubtotals="1" fieldPosition="0">
        <references count="1">
          <reference field="4" count="1">
            <x v="1"/>
          </reference>
        </references>
      </pivotArea>
    </format>
  </formats>
  <chartFormats count="1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4"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4" count="1" selected="0">
            <x v="0"/>
          </reference>
        </references>
      </pivotArea>
    </chartFormat>
    <chartFormat chart="10" format="10">
      <pivotArea type="data" outline="0" fieldPosition="0">
        <references count="2">
          <reference field="4294967294" count="1" selected="0">
            <x v="0"/>
          </reference>
          <reference field="4" count="1" selected="0">
            <x v="2"/>
          </reference>
        </references>
      </pivotArea>
    </chartFormat>
    <chartFormat chart="10" format="11">
      <pivotArea type="data" outline="0" fieldPosition="0">
        <references count="2">
          <reference field="4294967294" count="1" selected="0">
            <x v="0"/>
          </reference>
          <reference field="4" count="1" selected="0">
            <x v="1"/>
          </reference>
        </references>
      </pivotArea>
    </chartFormat>
    <chartFormat chart="8" format="6">
      <pivotArea type="data" outline="0" fieldPosition="0">
        <references count="2">
          <reference field="4294967294" count="1" selected="0">
            <x v="0"/>
          </reference>
          <reference field="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 chart="6" format="4">
      <pivotArea type="data" outline="0" fieldPosition="0">
        <references count="2">
          <reference field="4294967294" count="1" selected="0">
            <x v="0"/>
          </reference>
          <reference field="4" count="1" selected="0">
            <x v="0"/>
          </reference>
        </references>
      </pivotArea>
    </chartFormat>
    <chartFormat chart="6" format="5">
      <pivotArea type="data" outline="0" fieldPosition="0">
        <references count="2">
          <reference field="4294967294" count="1" selected="0">
            <x v="0"/>
          </reference>
          <reference field="4" count="1" selected="0">
            <x v="2"/>
          </reference>
        </references>
      </pivotArea>
    </chartFormat>
    <chartFormat chart="6"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80EB00-5F32-443A-A68B-18D6C4766160}"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3:M14" firstHeaderRow="1" firstDataRow="1" firstDataCol="0"/>
  <pivotFields count="44">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numFmtId="165"/>
  </dataFields>
  <formats count="5">
    <format dxfId="9">
      <pivotArea outline="0" collapsedLevelsAreSubtotals="1"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08D01A-9C8D-41DA-8B02-E5CAFF20D99A}"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usiness Travel">
  <location ref="D10:E14" firstHeaderRow="1" firstDataRow="1" firstDataCol="1"/>
  <pivotFields count="44">
    <pivotField showAll="0">
      <items count="3">
        <item x="1"/>
        <item x="0"/>
        <item t="default"/>
      </items>
    </pivotField>
    <pivotField axis="axisRow"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v="2"/>
    </i>
    <i>
      <x v="1"/>
    </i>
    <i>
      <x/>
    </i>
    <i t="grand">
      <x/>
    </i>
  </rowItems>
  <colItems count="1">
    <i/>
  </colItems>
  <dataFields count="1">
    <dataField name="Count of Employee Number" fld="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449FE6-2F55-4EFC-B6E5-D1A533FC686B}" name="PivotTable26"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5" rowHeaderCaption="Department">
  <location ref="J58:K61" firstHeaderRow="1" firstDataRow="1" firstDataCol="1"/>
  <pivotFields count="44">
    <pivotField showAll="0">
      <items count="3">
        <item x="1"/>
        <item x="0"/>
        <item t="default"/>
      </items>
    </pivotField>
    <pivotField showAll="0"/>
    <pivotField showAll="0"/>
    <pivotField showAll="0"/>
    <pivotField axis="axisRow">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Average of Monthly Income" fld="30" subtotal="average" baseField="0" baseItem="0"/>
  </dataFields>
  <formats count="4">
    <format dxfId="13">
      <pivotArea collapsedLevelsAreSubtotals="1" fieldPosition="0">
        <references count="1">
          <reference field="4" count="0"/>
        </references>
      </pivotArea>
    </format>
    <format dxfId="12">
      <pivotArea collapsedLevelsAreSubtotals="1" fieldPosition="0">
        <references count="1">
          <reference field="4" count="1">
            <x v="0"/>
          </reference>
        </references>
      </pivotArea>
    </format>
    <format dxfId="11">
      <pivotArea collapsedLevelsAreSubtotals="1" fieldPosition="0">
        <references count="1">
          <reference field="4" count="1">
            <x v="1"/>
          </reference>
        </references>
      </pivotArea>
    </format>
    <format dxfId="10">
      <pivotArea collapsedLevelsAreSubtotals="1" fieldPosition="0">
        <references count="1">
          <reference field="4" count="1">
            <x v="2"/>
          </reference>
        </references>
      </pivotArea>
    </format>
  </formats>
  <chartFormats count="2">
    <chartFormat chart="28" format="3"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20B225-8085-419C-87F6-DBE674C0EAC6}"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J10:K16" firstHeaderRow="1" firstDataRow="1" firstDataCol="1"/>
  <pivotFields count="44">
    <pivotField showAll="0">
      <items count="3">
        <item x="1"/>
        <item x="0"/>
        <item t="default"/>
      </items>
    </pivotField>
    <pivotField showAll="0"/>
    <pivotField axis="axisRow"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3"/>
    </i>
    <i>
      <x v="4"/>
    </i>
    <i>
      <x v="2"/>
    </i>
    <i>
      <x v="1"/>
    </i>
    <i>
      <x/>
    </i>
    <i t="grand">
      <x/>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7F1BB-4E36-4827-9533-FB8699938192}" name="PivotTable2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Material Status">
  <location ref="J49:K53" firstHeaderRow="1" firstDataRow="1" firstDataCol="1"/>
  <pivotFields count="44">
    <pivotField showAll="0">
      <items count="3">
        <item x="1"/>
        <item x="0"/>
        <item t="default"/>
      </items>
    </pivotField>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3">
        <item x="0"/>
        <item x="1"/>
        <item t="default"/>
      </items>
    </pivotField>
    <pivotField showAll="0"/>
    <pivotField axis="axisRow">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loyee Number" fld="7" subtotal="count" showDataAs="percentOfTotal" baseField="0" baseItem="0" numFmtId="10"/>
  </dataFields>
  <chartFormats count="10">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10" count="1" selected="0">
            <x v="0"/>
          </reference>
        </references>
      </pivotArea>
    </chartFormat>
    <chartFormat chart="16" format="2">
      <pivotArea type="data" outline="0" fieldPosition="0">
        <references count="2">
          <reference field="4294967294" count="1" selected="0">
            <x v="0"/>
          </reference>
          <reference field="10" count="1" selected="0">
            <x v="2"/>
          </reference>
        </references>
      </pivotArea>
    </chartFormat>
    <chartFormat chart="16" format="3">
      <pivotArea type="data" outline="0" fieldPosition="0">
        <references count="2">
          <reference field="4294967294" count="1" selected="0">
            <x v="0"/>
          </reference>
          <reference field="10"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10" count="1" selected="0">
            <x v="0"/>
          </reference>
        </references>
      </pivotArea>
    </chartFormat>
    <chartFormat chart="18" format="10">
      <pivotArea type="data" outline="0" fieldPosition="0">
        <references count="2">
          <reference field="4294967294" count="1" selected="0">
            <x v="0"/>
          </reference>
          <reference field="10" count="1" selected="0">
            <x v="1"/>
          </reference>
        </references>
      </pivotArea>
    </chartFormat>
    <chartFormat chart="18"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56EF46-ABA8-4D5C-98B5-B24515B0A0DF}" name="PivotTable14"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R3:S43" firstHeaderRow="1" firstDataRow="1" firstDataCol="1"/>
  <pivotFields count="44">
    <pivotField showAll="0">
      <items count="3">
        <item x="1"/>
        <item x="0"/>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showAll="0"/>
    <pivotField showAll="0"/>
    <pivotField showAll="0"/>
    <pivotField showAll="0"/>
    <pivotField showAll="0"/>
  </pivotFields>
  <rowFields count="1">
    <field x="38"/>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dataFields count="1">
    <dataField name="Count of Employee Number" fld="7" subtotal="count"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1E1B95-6922-4645-A30E-81E92683EF5D}"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P4" firstHeaderRow="1" firstDataRow="1" firstDataCol="0"/>
  <pivotFields count="44">
    <pivotField showAll="0">
      <items count="3">
        <item x="1"/>
        <item x="0"/>
        <item t="default"/>
      </items>
    </pivotField>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D519B7-EB71-4A3D-BF5B-B0E9B2C0F6C1}"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6" firstHeaderRow="1" firstDataRow="1" firstDataCol="1"/>
  <pivotFields count="44">
    <pivotField axis="axisRow">
      <items count="3">
        <item x="1"/>
        <item x="0"/>
        <item t="default"/>
      </items>
    </pivotField>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Attri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7963D67E-CABF-4E9B-9AAC-5C62A483ECDE}" sourceName="Attrition">
  <pivotTables>
    <pivotTable tabId="3" name="PivotTable9"/>
    <pivotTable tabId="3" name="PivotTable14"/>
    <pivotTable tabId="3" name="Employee no."/>
    <pivotTable tabId="3" name="PivotTable1"/>
    <pivotTable tabId="3" name="PivotTable10"/>
    <pivotTable tabId="3" name="PivotTable17"/>
    <pivotTable tabId="3" name="PivotTable19"/>
    <pivotTable tabId="3" name="PivotTable2"/>
    <pivotTable tabId="3" name="PivotTable23"/>
    <pivotTable tabId="3" name="PivotTable26"/>
    <pivotTable tabId="3" name="PivotTable3"/>
    <pivotTable tabId="3" name="PivotTable4"/>
    <pivotTable tabId="3" name="PivotTable6"/>
  </pivotTables>
  <data>
    <tabular pivotCacheId="88488096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853572B7-40C2-4329-8B50-8F229886AB34}" sourceName="Gender">
  <pivotTables>
    <pivotTable tabId="3" name="PivotTable4"/>
    <pivotTable tabId="3" name="PivotTable10"/>
    <pivotTable tabId="3" name="Employee no."/>
    <pivotTable tabId="3" name="PivotTable3"/>
    <pivotTable tabId="3" name="PivotTable6"/>
    <pivotTable tabId="3" name="PivotTable9"/>
    <pivotTable tabId="3" name="PivotTable1"/>
    <pivotTable tabId="3" name="PivotTable2"/>
    <pivotTable tabId="3" name="PivotTable17"/>
    <pivotTable tabId="3" name="PivotTable19"/>
    <pivotTable tabId="3" name="PivotTable23"/>
    <pivotTable tabId="3" name="PivotTable26"/>
    <pivotTable tabId="3" name="PivotTable14"/>
  </pivotTables>
  <data>
    <tabular pivotCacheId="8848809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8A56A07D-0A79-4313-8562-8531950E9169}" cache="Slicer_Attrition" caption="Attrition" columnCount="2" style="Slicer Style 2" rowHeight="257175"/>
  <slicer name="Gender 1" xr10:uid="{57FBBB50-1014-429B-8C07-34E2FC61A87C}" cache="Slicer_Gender1" caption="Gender" columnCount="2" style="Slicer Style 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2" xr10:uid="{3767E4F5-C3C8-4242-8D37-D7BCB5A10B28}" cache="Slicer_Attrition" caption="Attrition" columnCount="2" style="Slicer Style 2" rowHeight="257175"/>
  <slicer name="Gender 2" xr10:uid="{6440C87F-AD63-403E-98CB-F80E1019A116}" cache="Slicer_Gender1" caption="Gender" columnCount="2" style="Slicer Style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0EF9E5-4B3C-4F6F-B7C6-AEA46AB928AD}" name="Data3" displayName="Data3" ref="A1:AR1471" totalsRowShown="0">
  <autoFilter ref="A1:AR1471" xr:uid="{6BFE3855-D866-4168-8DBC-0381D676C609}"/>
  <tableColumns count="44">
    <tableColumn id="1" xr3:uid="{333E9005-9B0F-4146-9FC5-2E2D096B1334}" name="Attrition"/>
    <tableColumn id="2" xr3:uid="{086BD6C9-9A28-4649-95C0-4C043A5F11AF}" name="Business Travel"/>
    <tableColumn id="3" xr3:uid="{0EC48C43-BFFC-4723-86BA-F6730E3F512E}" name="CF_age band"/>
    <tableColumn id="4" xr3:uid="{CBDA54AE-5B09-49DD-AF13-471A666D9F5C}" name="CF_attrition label"/>
    <tableColumn id="5" xr3:uid="{54E7A40D-54B7-463B-86CB-F6DF091DCBC8}" name="Department"/>
    <tableColumn id="6" xr3:uid="{4C6775E8-9C76-40BC-BD94-A235B66835F8}" name="Education Field"/>
    <tableColumn id="7" xr3:uid="{2B31D5A7-8D59-4A01-8B04-173FE4463D50}" name="emp no"/>
    <tableColumn id="8" xr3:uid="{5FED735B-5D2F-4931-A5C1-B7F0A173DE21}" name="Employee Number"/>
    <tableColumn id="9" xr3:uid="{12B28139-00F4-4E95-B055-3AACDEC9151C}" name="Gender"/>
    <tableColumn id="10" xr3:uid="{BE43C771-5D70-45A4-AD8D-62C3A8007422}" name="Job Role"/>
    <tableColumn id="11" xr3:uid="{7236639F-0EAA-49EA-A3D9-EBEE8C8DBB35}" name="Marital Status"/>
    <tableColumn id="12" xr3:uid="{6E164A84-7A17-4524-AE20-1B05BB04ADBC}" name="Over Time"/>
    <tableColumn id="13" xr3:uid="{51BA04C1-E0FC-4C09-9FA4-231875F08DA4}" name="Over18"/>
    <tableColumn id="14" xr3:uid="{C4B8EFD8-692F-4A90-AEFC-237518749631}" name="Training Times Last Year"/>
    <tableColumn id="15" xr3:uid="{0D89BFF4-A2A3-45BA-B577-27308AE8EF1A}" name="-2"/>
    <tableColumn id="16" xr3:uid="{DF42B209-2D64-40C6-B2FA-566D7943F80D}" name="0"/>
    <tableColumn id="17" xr3:uid="{9D2C2F2A-FE9E-4D31-A7A4-5754885E48EF}" name="Age"/>
    <tableColumn id="18" xr3:uid="{891D8E96-99BD-4C78-B730-4BBC9266C7DF}" name="CF_attrition count"/>
    <tableColumn id="19" xr3:uid="{F02745B9-8D52-4E9D-A2D2-B781B9395AA2}" name="CF_attrition counts"/>
    <tableColumn id="20" xr3:uid="{7B212469-DB31-427F-AC29-EE6CDAD5F0A6}" name="CF_attrition rate"/>
    <tableColumn id="21" xr3:uid="{813A12ED-A647-4834-993C-68F87189E6DB}" name="CF_current Employee"/>
    <tableColumn id="22" xr3:uid="{3A3603C9-D543-4914-8D4D-0C94AFAD5291}" name="Daily Rate"/>
    <tableColumn id="23" xr3:uid="{8501AE64-4C22-4EFB-BF40-6ADA5050E486}" name="Distance From Home"/>
    <tableColumn id="24" xr3:uid="{136CB202-F8C9-42C9-B7D1-2DEA8E12EBEA}" name="Education"/>
    <tableColumn id="25" xr3:uid="{E886B309-A56D-4E77-98C2-1A8AE4AE697B}" name="Employee Count"/>
    <tableColumn id="26" xr3:uid="{1B3D9DE3-95DA-447B-94AB-1E04713EAFD1}" name="Environment Satisfaction"/>
    <tableColumn id="27" xr3:uid="{D804A99A-289E-43FF-9BA0-EEFCEE00F94E}" name="Hourly Rate"/>
    <tableColumn id="28" xr3:uid="{945C6623-06C2-480B-8BE0-69302D6C6EA3}" name="Job Involvement"/>
    <tableColumn id="29" xr3:uid="{D7CE4DA5-1912-4E14-9692-D415EFBB7AFD}" name="Job Level"/>
    <tableColumn id="30" xr3:uid="{3CDFF3BE-3BCE-49C3-8703-06013A7230E2}" name="Job Satisfaction"/>
    <tableColumn id="31" xr3:uid="{1A651CE1-0953-4265-BE56-985FC8BD0B34}" name="Monthly Income"/>
    <tableColumn id="32" xr3:uid="{3E670846-DF12-4F6C-AC9C-5C908102C9F9}" name="Monthly Rate"/>
    <tableColumn id="33" xr3:uid="{D77E5E40-3749-4BB2-8F96-CCC00B637B4B}" name="Num Companies Worked"/>
    <tableColumn id="34" xr3:uid="{FFCDCB3C-DC21-4BDB-BB7C-8D7A3810D19E}" name="Percent Salary Hike"/>
    <tableColumn id="35" xr3:uid="{994D9543-8883-4A8E-BA38-F95C1E4B0C32}" name="Performance Rating"/>
    <tableColumn id="36" xr3:uid="{BB745518-4408-4DC0-A4E7-A5746AD57A85}" name="Relationship Satisfaction"/>
    <tableColumn id="37" xr3:uid="{5B58FB1E-B7C4-44BF-B90A-D2DEBF251974}" name="Standard Hours"/>
    <tableColumn id="38" xr3:uid="{430ADBE3-7405-4946-B86B-01C7FEBEF0CF}" name="Stock Option Level"/>
    <tableColumn id="39" xr3:uid="{55D39243-FD2F-4017-A440-C8BF623DEAD3}" name="Total Working Years"/>
    <tableColumn id="40" xr3:uid="{FB0FE168-C0E1-43A5-AE98-2A2BA12B198E}" name="Work Life Balance"/>
    <tableColumn id="41" xr3:uid="{1399A814-0521-441C-979E-77E845F1E006}" name="Years At Company"/>
    <tableColumn id="42" xr3:uid="{6FC8541F-C7A4-433E-845C-FD463E74304B}" name="Years In Current Role"/>
    <tableColumn id="43" xr3:uid="{2F8E1ADE-AAF9-4E5C-9F89-86F7D5C63A0E}" name="Years Since Last Promotion"/>
    <tableColumn id="44" xr3:uid="{1D8B6326-3003-46F9-B76F-20F0DE26DD0B}" name="Years With Curr 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FF5316-8737-4095-81BA-5559FDF923C9}" name="Table3" displayName="Table3" ref="J18:K23" totalsRowShown="0">
  <autoFilter ref="J18:K23" xr:uid="{31FF5316-8737-4095-81BA-5559FDF923C9}"/>
  <tableColumns count="2">
    <tableColumn id="1" xr3:uid="{B424ABB3-36CD-44A5-9518-2D56EE1B9577}" name="Age Group" dataDxfId="4"/>
    <tableColumn id="2" xr3:uid="{5B002816-7F49-4596-A197-0EE87C3D164A}" name="Count Employees"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83C774E-4588-473C-8B2C-5C08A6ED54CE}" name="Table5" displayName="Table5" ref="M9:O11" totalsRowShown="0">
  <autoFilter ref="M9:O11" xr:uid="{C83C774E-4588-473C-8B2C-5C08A6ED54CE}"/>
  <tableColumns count="3">
    <tableColumn id="1" xr3:uid="{2E4FE20F-F8F6-4081-B8A2-1616E902204C}" name="gender"/>
    <tableColumn id="2" xr3:uid="{7EA51E66-C20B-4B92-BFC9-7FBF71E7B90E}" name="Gender count">
      <calculatedColumnFormula>GETPIVOTDATA("Employee Number",$M$3,"Gender","Female")</calculatedColumnFormula>
    </tableColumn>
    <tableColumn id="3" xr3:uid="{CB82A357-36CB-491F-8943-99990B5F8608}" name="Gender Percent" dataDxfId="2">
      <calculatedColumnFormula>GETPIVOTDATA("Count of Employee Number",$M$3,"Gender","Female")</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table" Target="../tables/table3.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D3C9E-8458-4328-99D4-EAAB5F7DC81F}">
  <dimension ref="A1:AR1471"/>
  <sheetViews>
    <sheetView tabSelected="1" topLeftCell="A164" zoomScale="91" zoomScaleNormal="91" workbookViewId="0">
      <selection activeCell="AL13" sqref="AL13"/>
    </sheetView>
  </sheetViews>
  <sheetFormatPr defaultRowHeight="15.75"/>
  <cols>
    <col min="1" max="1" width="9.75" customWidth="1"/>
    <col min="2" max="2" width="15.375" customWidth="1"/>
    <col min="3" max="3" width="13.25" customWidth="1"/>
    <col min="4" max="4" width="17.625" customWidth="1"/>
    <col min="5" max="5" width="12.75" customWidth="1"/>
    <col min="6" max="6" width="15.5" customWidth="1"/>
    <col min="7" max="7" width="9" customWidth="1"/>
    <col min="8" max="8" width="18.125" customWidth="1"/>
    <col min="10" max="10" width="23.25" customWidth="1"/>
    <col min="11" max="11" width="14.375" customWidth="1"/>
    <col min="12" max="12" width="11.25" customWidth="1"/>
    <col min="14" max="14" width="22.75" customWidth="1"/>
    <col min="18" max="18" width="17.875" customWidth="1"/>
    <col min="19" max="19" width="18.75" customWidth="1"/>
    <col min="20" max="20" width="16.5" customWidth="1"/>
    <col min="21" max="21" width="20.375" customWidth="1"/>
    <col min="22" max="22" width="11.125" customWidth="1"/>
    <col min="23" max="23" width="20.125" customWidth="1"/>
    <col min="24" max="24" width="16" customWidth="1"/>
    <col min="25" max="25" width="16.375" customWidth="1"/>
    <col min="26" max="26" width="23.625" customWidth="1"/>
    <col min="27" max="27" width="12.5" customWidth="1"/>
    <col min="28" max="28" width="16.375"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875" customWidth="1"/>
    <col min="41" max="41" width="20.25" customWidth="1"/>
    <col min="42" max="42" width="25.25" customWidth="1"/>
    <col min="43" max="43" width="23.75" customWidth="1"/>
  </cols>
  <sheetData>
    <row r="1" spans="1:4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10A8-09DF-4E4D-BEE8-62A2B3EEC071}">
  <dimension ref="D3:S144"/>
  <sheetViews>
    <sheetView topLeftCell="A31" zoomScale="68" zoomScaleNormal="68" workbookViewId="0">
      <selection activeCell="D29" sqref="D29:E33"/>
    </sheetView>
  </sheetViews>
  <sheetFormatPr defaultRowHeight="15.75"/>
  <cols>
    <col min="4" max="4" width="15.625" bestFit="1" customWidth="1"/>
    <col min="5" max="5" width="28.125" bestFit="1" customWidth="1"/>
    <col min="6" max="6" width="26.625" customWidth="1"/>
    <col min="7" max="7" width="6.375" customWidth="1"/>
    <col min="8" max="8" width="26.875" customWidth="1"/>
    <col min="9" max="9" width="15" bestFit="1" customWidth="1"/>
    <col min="10" max="10" width="18.875" bestFit="1" customWidth="1"/>
    <col min="11" max="11" width="27.875" bestFit="1" customWidth="1"/>
    <col min="12" max="12" width="26.875" customWidth="1"/>
    <col min="13" max="13" width="15" bestFit="1" customWidth="1"/>
    <col min="14" max="14" width="17.25" bestFit="1" customWidth="1"/>
    <col min="15" max="16" width="28.125" bestFit="1" customWidth="1"/>
    <col min="17" max="17" width="13.75" bestFit="1" customWidth="1"/>
    <col min="18" max="18" width="15" bestFit="1" customWidth="1"/>
    <col min="19" max="19" width="28.125" bestFit="1" customWidth="1"/>
  </cols>
  <sheetData>
    <row r="3" spans="4:19">
      <c r="D3" t="s">
        <v>1555</v>
      </c>
      <c r="I3" s="1" t="s">
        <v>1556</v>
      </c>
      <c r="J3" t="s">
        <v>1554</v>
      </c>
      <c r="M3" s="1" t="s">
        <v>1556</v>
      </c>
      <c r="N3" t="s">
        <v>1558</v>
      </c>
      <c r="O3" t="s">
        <v>1555</v>
      </c>
      <c r="P3" t="s">
        <v>1555</v>
      </c>
      <c r="R3" s="1" t="s">
        <v>1556</v>
      </c>
      <c r="S3" t="s">
        <v>1555</v>
      </c>
    </row>
    <row r="4" spans="4:19">
      <c r="D4" s="14">
        <v>1470</v>
      </c>
      <c r="I4" s="2" t="s">
        <v>56</v>
      </c>
      <c r="J4" s="14">
        <v>1233</v>
      </c>
      <c r="M4" s="2" t="s">
        <v>51</v>
      </c>
      <c r="N4" s="14">
        <v>588</v>
      </c>
      <c r="O4" s="5">
        <v>0.4</v>
      </c>
      <c r="P4" s="14">
        <v>1470</v>
      </c>
      <c r="R4" s="2">
        <v>0</v>
      </c>
      <c r="S4" s="14">
        <v>11</v>
      </c>
    </row>
    <row r="5" spans="4:19">
      <c r="D5" s="10">
        <f>GETPIVOTDATA("Employee Number",$D$3)</f>
        <v>1470</v>
      </c>
      <c r="I5" s="2" t="s">
        <v>44</v>
      </c>
      <c r="J5" s="14">
        <v>237</v>
      </c>
      <c r="M5" s="2" t="s">
        <v>62</v>
      </c>
      <c r="N5" s="14">
        <v>882</v>
      </c>
      <c r="O5" s="5">
        <v>0.6</v>
      </c>
      <c r="R5" s="2">
        <v>1</v>
      </c>
      <c r="S5" s="14">
        <v>81</v>
      </c>
    </row>
    <row r="6" spans="4:19">
      <c r="I6" s="2" t="s">
        <v>1557</v>
      </c>
      <c r="J6" s="14">
        <v>1470</v>
      </c>
      <c r="R6" s="2">
        <v>2</v>
      </c>
      <c r="S6" s="14">
        <v>31</v>
      </c>
    </row>
    <row r="7" spans="4:19">
      <c r="I7" s="2" t="s">
        <v>0</v>
      </c>
      <c r="J7">
        <f>GETPIVOTDATA("Employee Number",$I$3,"Attrition","No")+GETPIVOTDATA("Employee Number",$I$3,"Attrition","Yes")</f>
        <v>1470</v>
      </c>
      <c r="M7" s="2"/>
      <c r="R7" s="2">
        <v>3</v>
      </c>
      <c r="S7" s="14">
        <v>42</v>
      </c>
    </row>
    <row r="8" spans="4:19">
      <c r="I8" s="2" t="s">
        <v>44</v>
      </c>
      <c r="J8">
        <f>GETPIVOTDATA("Employee Number",$I$3,"Attrition","Yes")</f>
        <v>237</v>
      </c>
      <c r="K8" s="7">
        <f>GETPIVOTDATA("Employee Number",$I$3,"Attrition","Yes")/(GETPIVOTDATA("Employee Number",$I$3,"Attrition","Yes")+GETPIVOTDATA("Employee Number",$I$3,"Attrition","No"))</f>
        <v>0.16122448979591836</v>
      </c>
      <c r="L8" s="7"/>
      <c r="M8" s="2"/>
      <c r="R8" s="2">
        <v>4</v>
      </c>
      <c r="S8" s="14">
        <v>63</v>
      </c>
    </row>
    <row r="9" spans="4:19">
      <c r="I9" s="2" t="s">
        <v>56</v>
      </c>
      <c r="J9">
        <f>GETPIVOTDATA("Employee Number",$I$3,"Attrition","No")</f>
        <v>1233</v>
      </c>
      <c r="K9" s="7">
        <f>GETPIVOTDATA("Employee Number",$I$3,"Attrition","No")/(GETPIVOTDATA("Employee Number",$I$3,"Attrition","Yes")+GETPIVOTDATA("Employee Number",$I$3,"Attrition","No"))</f>
        <v>0.83877551020408159</v>
      </c>
      <c r="L9" s="7"/>
      <c r="M9" t="s">
        <v>1564</v>
      </c>
      <c r="N9" t="s">
        <v>1565</v>
      </c>
      <c r="O9" t="s">
        <v>1566</v>
      </c>
      <c r="R9" s="2">
        <v>5</v>
      </c>
      <c r="S9" s="14">
        <v>88</v>
      </c>
    </row>
    <row r="10" spans="4:19">
      <c r="D10" s="1" t="s">
        <v>1</v>
      </c>
      <c r="E10" t="s">
        <v>1555</v>
      </c>
      <c r="J10" s="1" t="s">
        <v>16</v>
      </c>
      <c r="K10" t="s">
        <v>1555</v>
      </c>
      <c r="M10" t="s">
        <v>62</v>
      </c>
      <c r="N10">
        <f>IFERROR(GETPIVOTDATA("Employee Number",$M$3,"Gender","Male"), "")</f>
        <v>882</v>
      </c>
      <c r="O10" s="5">
        <f>IFERROR(GETPIVOTDATA("Count of Employee Number",$M$3,"Gender","Male"), "")</f>
        <v>0.6</v>
      </c>
      <c r="R10" s="2">
        <v>6</v>
      </c>
      <c r="S10" s="14">
        <v>125</v>
      </c>
    </row>
    <row r="11" spans="4:19">
      <c r="D11" s="2" t="s">
        <v>45</v>
      </c>
      <c r="E11" s="14">
        <v>1043</v>
      </c>
      <c r="J11" s="2" t="s">
        <v>75</v>
      </c>
      <c r="K11" s="14">
        <v>69</v>
      </c>
      <c r="M11" t="s">
        <v>51</v>
      </c>
      <c r="N11">
        <f>IFERROR(GETPIVOTDATA("Employee Number",$M$3,"Gender","Female"), "")</f>
        <v>588</v>
      </c>
      <c r="O11" s="5">
        <f>IFERROR(GETPIVOTDATA("Count of Employee Number",$M$3,"Gender","Female"), "")</f>
        <v>0.4</v>
      </c>
      <c r="R11" s="2">
        <v>7</v>
      </c>
      <c r="S11" s="14">
        <v>81</v>
      </c>
    </row>
    <row r="12" spans="4:19">
      <c r="D12" s="2" t="s">
        <v>57</v>
      </c>
      <c r="E12" s="14">
        <v>277</v>
      </c>
      <c r="J12" s="2" t="s">
        <v>92</v>
      </c>
      <c r="K12" s="14">
        <v>97</v>
      </c>
      <c r="R12" s="2">
        <v>8</v>
      </c>
      <c r="S12" s="14">
        <v>103</v>
      </c>
    </row>
    <row r="13" spans="4:19">
      <c r="D13" s="2" t="s">
        <v>91</v>
      </c>
      <c r="E13" s="14">
        <v>150</v>
      </c>
      <c r="J13" s="2" t="s">
        <v>58</v>
      </c>
      <c r="K13" s="14">
        <v>245</v>
      </c>
      <c r="M13" s="15" t="s">
        <v>1567</v>
      </c>
      <c r="N13" t="s">
        <v>1569</v>
      </c>
      <c r="R13" s="2">
        <v>9</v>
      </c>
      <c r="S13" s="14">
        <v>96</v>
      </c>
    </row>
    <row r="14" spans="4:19">
      <c r="D14" s="2" t="s">
        <v>1557</v>
      </c>
      <c r="E14" s="14">
        <v>1470</v>
      </c>
      <c r="J14" s="2" t="s">
        <v>46</v>
      </c>
      <c r="K14" s="14">
        <v>505</v>
      </c>
      <c r="M14" s="16">
        <v>36.923809523809524</v>
      </c>
      <c r="N14" s="6">
        <f>GETPIVOTDATA("Age",$M$13)</f>
        <v>36.923809523809524</v>
      </c>
      <c r="O14" s="6"/>
      <c r="R14" s="2">
        <v>10</v>
      </c>
      <c r="S14" s="14">
        <v>202</v>
      </c>
    </row>
    <row r="15" spans="4:19">
      <c r="J15" s="2" t="s">
        <v>69</v>
      </c>
      <c r="K15" s="14">
        <v>554</v>
      </c>
      <c r="R15" s="2">
        <v>11</v>
      </c>
      <c r="S15" s="14">
        <v>36</v>
      </c>
    </row>
    <row r="16" spans="4:19">
      <c r="J16" s="2" t="s">
        <v>1557</v>
      </c>
      <c r="K16" s="14">
        <v>1470</v>
      </c>
      <c r="M16" s="15" t="s">
        <v>1562</v>
      </c>
      <c r="O16" t="s">
        <v>1568</v>
      </c>
      <c r="R16" s="2">
        <v>12</v>
      </c>
      <c r="S16" s="14">
        <v>48</v>
      </c>
    </row>
    <row r="17" spans="4:19">
      <c r="M17" s="17">
        <v>6502.931292517007</v>
      </c>
      <c r="O17" s="13">
        <f>GETPIVOTDATA("Monthly Income",$M$16)</f>
        <v>6502.931292517007</v>
      </c>
      <c r="R17" s="2">
        <v>13</v>
      </c>
      <c r="S17" s="14">
        <v>36</v>
      </c>
    </row>
    <row r="18" spans="4:19">
      <c r="J18" s="2" t="s">
        <v>1560</v>
      </c>
      <c r="K18" t="s">
        <v>1561</v>
      </c>
      <c r="R18" s="2">
        <v>14</v>
      </c>
      <c r="S18" s="14">
        <v>31</v>
      </c>
    </row>
    <row r="19" spans="4:19">
      <c r="J19" s="2" t="s">
        <v>92</v>
      </c>
      <c r="K19" s="2">
        <f>GETPIVOTDATA("Employee Number",$J$10,"CF_age band","Under 25")</f>
        <v>97</v>
      </c>
      <c r="L19" s="2"/>
      <c r="R19" s="2">
        <v>15</v>
      </c>
      <c r="S19" s="14">
        <v>40</v>
      </c>
    </row>
    <row r="20" spans="4:19">
      <c r="J20" s="2" t="s">
        <v>69</v>
      </c>
      <c r="K20" s="2">
        <f>GETPIVOTDATA("Employee Number",$J$10,"CF_age band","25 - 34")</f>
        <v>554</v>
      </c>
      <c r="L20" s="2"/>
      <c r="R20" s="2">
        <v>16</v>
      </c>
      <c r="S20" s="14">
        <v>37</v>
      </c>
    </row>
    <row r="21" spans="4:19">
      <c r="J21" s="2" t="s">
        <v>1559</v>
      </c>
      <c r="K21" s="2">
        <f>GETPIVOTDATA("Employee Number",$J$10,"CF_age band","35 - 44")</f>
        <v>505</v>
      </c>
      <c r="L21" s="2"/>
      <c r="R21" s="2">
        <v>17</v>
      </c>
      <c r="S21" s="14">
        <v>33</v>
      </c>
    </row>
    <row r="22" spans="4:19">
      <c r="J22" s="2" t="s">
        <v>58</v>
      </c>
      <c r="K22" s="2">
        <f>GETPIVOTDATA("Employee Number",$J$10,"CF_age band","45 - 54")</f>
        <v>245</v>
      </c>
      <c r="L22" s="2"/>
      <c r="R22" s="2">
        <v>18</v>
      </c>
      <c r="S22" s="14">
        <v>27</v>
      </c>
    </row>
    <row r="23" spans="4:19">
      <c r="J23" s="2" t="s">
        <v>75</v>
      </c>
      <c r="K23" s="2">
        <f>GETPIVOTDATA("Employee Number",$J$10,"CF_age band","Over 55")</f>
        <v>69</v>
      </c>
      <c r="L23" s="2"/>
      <c r="R23" s="2">
        <v>19</v>
      </c>
      <c r="S23" s="14">
        <v>22</v>
      </c>
    </row>
    <row r="24" spans="4:19">
      <c r="R24" s="2">
        <v>20</v>
      </c>
      <c r="S24" s="14">
        <v>30</v>
      </c>
    </row>
    <row r="25" spans="4:19">
      <c r="R25" s="2">
        <v>21</v>
      </c>
      <c r="S25" s="14">
        <v>34</v>
      </c>
    </row>
    <row r="26" spans="4:19">
      <c r="K26" s="6"/>
      <c r="L26" s="6"/>
      <c r="R26" s="2">
        <v>22</v>
      </c>
      <c r="S26" s="14">
        <v>21</v>
      </c>
    </row>
    <row r="27" spans="4:19">
      <c r="J27" s="1" t="s">
        <v>5</v>
      </c>
      <c r="K27" t="s">
        <v>1555</v>
      </c>
      <c r="R27" s="2">
        <v>23</v>
      </c>
      <c r="S27" s="14">
        <v>22</v>
      </c>
    </row>
    <row r="28" spans="4:19">
      <c r="J28" s="2" t="s">
        <v>163</v>
      </c>
      <c r="K28" s="4">
        <v>1.8367346938775512E-2</v>
      </c>
      <c r="L28" s="4"/>
      <c r="R28" s="2">
        <v>24</v>
      </c>
      <c r="S28" s="14">
        <v>18</v>
      </c>
    </row>
    <row r="29" spans="4:19">
      <c r="D29" s="1" t="s">
        <v>4</v>
      </c>
      <c r="E29" t="s">
        <v>1555</v>
      </c>
      <c r="J29" s="2" t="s">
        <v>49</v>
      </c>
      <c r="K29" s="4">
        <v>0.41224489795918368</v>
      </c>
      <c r="L29" s="4"/>
      <c r="R29" s="2">
        <v>25</v>
      </c>
      <c r="S29" s="14">
        <v>14</v>
      </c>
    </row>
    <row r="30" spans="4:19">
      <c r="D30" s="2" t="s">
        <v>161</v>
      </c>
      <c r="E30" s="7">
        <v>4.2857142857142858E-2</v>
      </c>
      <c r="J30" s="2" t="s">
        <v>106</v>
      </c>
      <c r="K30" s="4">
        <v>0.10816326530612246</v>
      </c>
      <c r="L30" s="4"/>
      <c r="R30" s="2">
        <v>26</v>
      </c>
      <c r="S30" s="14">
        <v>14</v>
      </c>
    </row>
    <row r="31" spans="4:19">
      <c r="D31" s="2" t="s">
        <v>48</v>
      </c>
      <c r="E31" s="7">
        <v>0.30340136054421768</v>
      </c>
      <c r="F31" s="3"/>
      <c r="J31" s="2" t="s">
        <v>72</v>
      </c>
      <c r="K31" s="4">
        <v>0.31564625850340133</v>
      </c>
      <c r="L31" s="4"/>
      <c r="R31" s="2">
        <v>27</v>
      </c>
      <c r="S31" s="14">
        <v>7</v>
      </c>
    </row>
    <row r="32" spans="4:19">
      <c r="D32" s="2" t="s">
        <v>60</v>
      </c>
      <c r="E32" s="7">
        <v>0.65374149659863945</v>
      </c>
      <c r="F32" s="3"/>
      <c r="J32" s="2" t="s">
        <v>66</v>
      </c>
      <c r="K32" s="4">
        <v>5.5782312925170066E-2</v>
      </c>
      <c r="L32" s="4"/>
      <c r="R32" s="2">
        <v>28</v>
      </c>
      <c r="S32" s="14">
        <v>14</v>
      </c>
    </row>
    <row r="33" spans="4:19">
      <c r="D33" s="2" t="s">
        <v>1557</v>
      </c>
      <c r="E33" s="4">
        <v>1</v>
      </c>
      <c r="F33" s="3"/>
      <c r="J33" s="2" t="s">
        <v>113</v>
      </c>
      <c r="K33" s="4">
        <v>8.9795918367346933E-2</v>
      </c>
      <c r="L33" s="4"/>
      <c r="R33" s="2">
        <v>29</v>
      </c>
      <c r="S33" s="14">
        <v>10</v>
      </c>
    </row>
    <row r="34" spans="4:19">
      <c r="F34" s="3"/>
      <c r="J34" s="2" t="s">
        <v>1557</v>
      </c>
      <c r="K34" s="4">
        <v>1</v>
      </c>
      <c r="L34" s="4"/>
      <c r="R34" s="2">
        <v>30</v>
      </c>
      <c r="S34" s="14">
        <v>7</v>
      </c>
    </row>
    <row r="35" spans="4:19">
      <c r="F35" s="3"/>
      <c r="R35" s="2">
        <v>31</v>
      </c>
      <c r="S35" s="14">
        <v>9</v>
      </c>
    </row>
    <row r="36" spans="4:19">
      <c r="F36" s="3"/>
      <c r="R36" s="2">
        <v>32</v>
      </c>
      <c r="S36" s="14">
        <v>9</v>
      </c>
    </row>
    <row r="37" spans="4:19">
      <c r="J37" t="s">
        <v>5</v>
      </c>
      <c r="K37" t="s">
        <v>1570</v>
      </c>
      <c r="R37" s="2">
        <v>33</v>
      </c>
      <c r="S37" s="14">
        <v>7</v>
      </c>
    </row>
    <row r="38" spans="4:19">
      <c r="J38" s="2" t="s">
        <v>163</v>
      </c>
      <c r="K38" s="8">
        <f>GETPIVOTDATA("Employee Number",$J$27,"Education Field","Human Resources")</f>
        <v>1.8367346938775512E-2</v>
      </c>
      <c r="L38" s="8"/>
      <c r="R38" s="2">
        <v>34</v>
      </c>
      <c r="S38" s="14">
        <v>5</v>
      </c>
    </row>
    <row r="39" spans="4:19">
      <c r="J39" s="2" t="s">
        <v>66</v>
      </c>
      <c r="K39" s="8">
        <f>GETPIVOTDATA("Employee Number",$J$27,"Education Field","Other")</f>
        <v>5.5782312925170066E-2</v>
      </c>
      <c r="L39" s="8"/>
      <c r="R39" s="2">
        <v>35</v>
      </c>
      <c r="S39" s="14">
        <v>3</v>
      </c>
    </row>
    <row r="40" spans="4:19">
      <c r="J40" s="2" t="s">
        <v>113</v>
      </c>
      <c r="K40" s="8">
        <f>GETPIVOTDATA("Employee Number",$J$27,"Education Field","Technical Degree")</f>
        <v>8.9795918367346933E-2</v>
      </c>
      <c r="L40" s="8"/>
      <c r="R40" s="2">
        <v>36</v>
      </c>
      <c r="S40" s="14">
        <v>6</v>
      </c>
    </row>
    <row r="41" spans="4:19">
      <c r="J41" s="2" t="s">
        <v>106</v>
      </c>
      <c r="K41" s="8">
        <f>GETPIVOTDATA("Employee Number",$J$27,"Education Field","Marketing")</f>
        <v>0.10816326530612246</v>
      </c>
      <c r="L41" s="8"/>
      <c r="R41" s="2">
        <v>37</v>
      </c>
      <c r="S41" s="14">
        <v>4</v>
      </c>
    </row>
    <row r="42" spans="4:19">
      <c r="J42" s="2" t="s">
        <v>72</v>
      </c>
      <c r="K42" s="8">
        <f>GETPIVOTDATA("Employee Number",$J$27,"Education Field","Medical")</f>
        <v>0.31564625850340133</v>
      </c>
      <c r="L42" s="8"/>
      <c r="R42" s="2">
        <v>38</v>
      </c>
      <c r="S42" s="14">
        <v>1</v>
      </c>
    </row>
    <row r="43" spans="4:19">
      <c r="J43" s="2" t="s">
        <v>49</v>
      </c>
      <c r="K43" s="8">
        <f>GETPIVOTDATA("Employee Number",$J$27,"Education Field","Life Sciences")</f>
        <v>0.41224489795918368</v>
      </c>
      <c r="L43" s="8"/>
      <c r="R43" s="2">
        <v>40</v>
      </c>
      <c r="S43" s="14">
        <v>2</v>
      </c>
    </row>
    <row r="47" spans="4:19">
      <c r="G47" s="3"/>
      <c r="H47" s="3"/>
    </row>
    <row r="48" spans="4:19">
      <c r="G48" s="3"/>
      <c r="H48" s="3"/>
    </row>
    <row r="49" spans="6:12">
      <c r="H49" s="12"/>
      <c r="J49" s="1" t="s">
        <v>1563</v>
      </c>
      <c r="K49" t="s">
        <v>1555</v>
      </c>
    </row>
    <row r="50" spans="6:12">
      <c r="F50" s="7"/>
      <c r="H50" s="2"/>
      <c r="J50" s="2" t="s">
        <v>79</v>
      </c>
      <c r="K50" s="4">
        <v>0.22244897959183674</v>
      </c>
      <c r="L50" s="4"/>
    </row>
    <row r="51" spans="6:12">
      <c r="F51" s="7"/>
      <c r="H51" s="2"/>
      <c r="J51" s="2" t="s">
        <v>64</v>
      </c>
      <c r="K51" s="4">
        <v>0.45782312925170066</v>
      </c>
      <c r="L51" s="4"/>
    </row>
    <row r="52" spans="6:12">
      <c r="F52" s="7"/>
      <c r="H52" s="2"/>
      <c r="J52" s="2" t="s">
        <v>53</v>
      </c>
      <c r="K52" s="4">
        <v>0.31972789115646261</v>
      </c>
      <c r="L52" s="4"/>
    </row>
    <row r="53" spans="6:12">
      <c r="F53" s="4"/>
      <c r="G53" s="7"/>
      <c r="H53" s="2"/>
      <c r="J53" s="2" t="s">
        <v>1557</v>
      </c>
      <c r="K53" s="4">
        <v>1</v>
      </c>
      <c r="L53" s="4"/>
    </row>
    <row r="54" spans="6:12">
      <c r="G54" s="7"/>
      <c r="H54" s="2"/>
    </row>
    <row r="58" spans="6:12">
      <c r="J58" s="1" t="s">
        <v>4</v>
      </c>
      <c r="K58" t="s">
        <v>1562</v>
      </c>
    </row>
    <row r="59" spans="6:12">
      <c r="J59" s="2" t="s">
        <v>161</v>
      </c>
      <c r="K59" s="11">
        <v>6654.5079365079364</v>
      </c>
    </row>
    <row r="60" spans="6:12">
      <c r="J60" s="2" t="s">
        <v>60</v>
      </c>
      <c r="K60" s="11">
        <v>6281.2528616024974</v>
      </c>
    </row>
    <row r="61" spans="6:12">
      <c r="J61" s="2" t="s">
        <v>48</v>
      </c>
      <c r="K61" s="11">
        <v>6959.17264573991</v>
      </c>
    </row>
    <row r="63" spans="6:12">
      <c r="G63" s="4"/>
      <c r="H63" s="4"/>
    </row>
    <row r="64" spans="6:12">
      <c r="F64" s="11"/>
      <c r="G64" s="4"/>
      <c r="H64" s="4"/>
    </row>
    <row r="65" spans="6:8">
      <c r="F65" s="11"/>
      <c r="G65" s="4"/>
      <c r="H65" s="4"/>
    </row>
    <row r="66" spans="6:8">
      <c r="F66" s="11"/>
    </row>
    <row r="72" spans="6:8">
      <c r="G72" s="4"/>
      <c r="H72" s="4"/>
    </row>
    <row r="73" spans="6:8">
      <c r="G73" s="4"/>
      <c r="H73" s="4"/>
    </row>
    <row r="74" spans="6:8">
      <c r="G74" s="4"/>
      <c r="H74" s="4"/>
    </row>
    <row r="75" spans="6:8">
      <c r="G75" s="4"/>
      <c r="H75" s="4"/>
    </row>
    <row r="76" spans="6:8">
      <c r="G76" s="4"/>
      <c r="H76" s="4"/>
    </row>
    <row r="77" spans="6:8">
      <c r="H77" s="4"/>
    </row>
    <row r="78" spans="6:8">
      <c r="H78" s="4"/>
    </row>
    <row r="79" spans="6:8">
      <c r="H79" s="4"/>
    </row>
    <row r="80" spans="6:8">
      <c r="H80" s="4"/>
    </row>
    <row r="81" spans="7:8">
      <c r="H81" s="4"/>
    </row>
    <row r="84" spans="7:8">
      <c r="G84" s="4"/>
      <c r="H84" s="4"/>
    </row>
    <row r="85" spans="7:8">
      <c r="G85" s="4"/>
      <c r="H85" s="4"/>
    </row>
    <row r="86" spans="7:8">
      <c r="G86" s="4"/>
      <c r="H86" s="4"/>
    </row>
    <row r="87" spans="7:8">
      <c r="G87" s="4"/>
      <c r="H87" s="4"/>
    </row>
    <row r="101" spans="7:8">
      <c r="G101" s="11"/>
      <c r="H101" s="11"/>
    </row>
    <row r="102" spans="7:8">
      <c r="G102" s="11"/>
      <c r="H102" s="11"/>
    </row>
    <row r="103" spans="7:8">
      <c r="G103" s="11"/>
      <c r="H103" s="11"/>
    </row>
    <row r="108" spans="7:8">
      <c r="G108" s="6"/>
      <c r="H108" s="6"/>
    </row>
    <row r="109" spans="7:8">
      <c r="G109" s="6"/>
      <c r="H109" s="6"/>
    </row>
    <row r="110" spans="7:8">
      <c r="G110" s="6"/>
      <c r="H110" s="6"/>
    </row>
    <row r="111" spans="7:8">
      <c r="G111" s="6"/>
      <c r="H111" s="6"/>
    </row>
    <row r="112" spans="7:8">
      <c r="G112" s="6"/>
      <c r="H112" s="6"/>
    </row>
    <row r="113" spans="7:8">
      <c r="G113" s="6"/>
      <c r="H113" s="6"/>
    </row>
    <row r="114" spans="7:8">
      <c r="G114" s="6"/>
      <c r="H114" s="6"/>
    </row>
    <row r="115" spans="7:8">
      <c r="G115" s="6"/>
      <c r="H115" s="6"/>
    </row>
    <row r="116" spans="7:8">
      <c r="G116" s="6"/>
      <c r="H116" s="6"/>
    </row>
    <row r="121" spans="7:8">
      <c r="G121" s="6"/>
      <c r="H121" s="6"/>
    </row>
    <row r="122" spans="7:8">
      <c r="G122" s="6"/>
      <c r="H122" s="6"/>
    </row>
    <row r="123" spans="7:8">
      <c r="G123" s="6"/>
      <c r="H123" s="6"/>
    </row>
    <row r="124" spans="7:8">
      <c r="G124" s="6"/>
      <c r="H124" s="6"/>
    </row>
    <row r="125" spans="7:8">
      <c r="G125" s="6"/>
      <c r="H125" s="6"/>
    </row>
    <row r="126" spans="7:8">
      <c r="G126" s="6"/>
      <c r="H126" s="6"/>
    </row>
    <row r="139" spans="4:8">
      <c r="G139" s="7"/>
      <c r="H139" s="7"/>
    </row>
    <row r="140" spans="4:8">
      <c r="G140" s="7"/>
      <c r="H140" s="7"/>
    </row>
    <row r="141" spans="4:8">
      <c r="G141" s="7"/>
      <c r="H141" s="7"/>
    </row>
    <row r="142" spans="4:8">
      <c r="G142" s="7"/>
      <c r="H142" s="7"/>
    </row>
    <row r="143" spans="4:8">
      <c r="G143" s="4"/>
      <c r="H143" s="4"/>
    </row>
    <row r="144" spans="4:8">
      <c r="D144" s="9"/>
    </row>
  </sheetData>
  <pageMargins left="0.7" right="0.7" top="0.75" bottom="0.75" header="0.3" footer="0.3"/>
  <drawing r:id="rId14"/>
  <tableParts count="2">
    <tablePart r:id="rId15"/>
    <tablePart r:id="rId16"/>
  </tableParts>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8AA2B-6F20-4AA8-9A24-C6BF1CAF418B}">
  <dimension ref="A1"/>
  <sheetViews>
    <sheetView showGridLines="0" topLeftCell="A4" zoomScale="53" zoomScaleNormal="53" workbookViewId="0">
      <selection activeCell="F30" sqref="F30"/>
    </sheetView>
  </sheetViews>
  <sheetFormatPr defaultRowHeight="15.7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1 c e 0 e 9 2 - b f 3 2 - 4 9 7 e - b 7 c 6 - 1 2 3 3 c 4 d e 2 e 6 8 "   x m l n s = " h t t p : / / s c h e m a s . m i c r o s o f t . c o m / D a t a M a s h u p " > A A A A A K 0 F A A B Q S w M E F A A C A A g A i r 4 1 V 5 X I 2 Y u l A A A A 9 w A A A B I A H A B D b 2 5 m a W c v U G F j a 2 F n Z S 5 4 b W w g o h g A K K A U A A A A A A A A A A A A A A A A A A A A A A A A A A A A h Y 9 N D o I w G E S v Q r q n f y 4 w 5 K M s 3 E p i Q j R u m 1 K h E Y q h x X I 3 F x 7 J K 0 i i q D u X M 3 m T v H n c 7 p B P X R t d 9 e B M b z P E M E W R t q q v j K 0 z N P p T v E a 5 g J 1 U Z 1 n r a I a t S y d n M t R 4 f 0 k J C S H g s M L 9 U B N O K S P H Y l u q R n c y N t Z 5 a Z V G n 1 X 1 f 4 U E H F 4 y g m P G O U 5 o k m A G Z G m h M P Z L 8 F k Y U y A / J W z G 1 o + D F t r G + x L I E o G 8 T 4 g n U E s D B B Q A A g A I A I q + N 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v j V X 1 I u 8 R a Y C A A D L B w A A E w A c A E Z v c m 1 1 b G F z L 1 N l Y 3 R p b 2 4 x L m 0 g o h g A K K A U A A A A A A A A A A A A A A A A A A A A A A A A A A A A h V X f a y I x E H 4 X / B + G 7 Y u C F l f L c d D r g 9 X 2 6 l H b U o V y l H L E 3 V G D 2 U S S r F T E / / 0 m u 9 r S J q o v w s w 3 v 7 6 d + W I w s V x J G J X / 8 W W 1 U q 2 Y O d O Y Q p 9 Z 1 o E r E G i r F a D f S O U 6 Q b L c v C c o z n u 5 1 i j t i 9 K L i V K L W n 3 z + s A y v I q K w O h t + 9 p T 0 h L i r V H G n 0 W 9 O Z M z S j 1 e L z G i R G M 2 E X g + 1 k y a q d J Z T 4 k 8 k 8 5 p a m W x x m Y T d a 3 V 3 H U X N c C S D y y + 2 2 0 D N t F 1 b r h E Y 4 A y r F B 4 / t 7 t P z Z D m D C Z B n 3 7 x C D Y J B D e x y X T N q M J P N d N m i e s C L 3 l K P z s m C 1 B K j 8 s W w q 1 R o S H P J u g J v 9 A 2 h 8 X 5 2 7 k A v A b Z V r Y v 8 b 9 U R N 4 V g I 9 x 5 D R B E z A y D K b G 8 / 9 u E I N Y 5 7 5 g c 4 T / / T M R C S X X M 6 K I A P 3 z F j 4 i y z Q a b P t 2 1 q + q T t D 3 / i F + 0 T l B c E n M e Y E S D M b r p W U i w p 7 9 n 1 Q n 3 G x h u d g g j 4 3 l k n a + 1 u t M r h T W Q D z s Q 6 H v 3 g v P O a N X H G t p F s y G F E K M 2 X J L t E 3 5 B 0 d x M E m 3 Y I M 5 E q J F e 7 2 N Q C 4 x / J I A q 7 j p Y d 0 x 3 O q P Z B J c P y 9 P 9 w b 7 T p N n y 2 Z 5 L R S T i 4 w 9 V F P S O d e k C C Y X s M d X w R S E c j p R P E 5 q B g t q o 9 5 R l F 8 C j P n y x N z 0 d X I l O k U H L e B 9 R p Z l S z g c V m s 1 w H 2 x s r d n 5 v K n Y 2 7 l U A i 5 4 Z 7 P k W 4 p v G o e x 9 S R E L X 7 q h a H 0 I M J O y E d 6 8 I Q d i I O 4 6 K + 3 2 i v V V h A k r s C 7 f z I i k M m S T B / H b t 2 / q H f n f T l N S b Z D 0 t T o 4 G L y X 7 U 8 s J U Z p q 3 9 S + A S G q q M N S e Z E l c + B T e A 2 A 3 u D X F c Q t s H O U E L W a c S s C F A a P 4 t s 7 / F l K S 1 l r t 9 q d B s R x g + z 1 0 8 G d f b F 2 3 O z s q 0 W d u H n R i u r B 1 y w + 8 Z w d 4 c 6 9 c c e o + R S U b b 1 a 4 T J c / v I / U E s B A i 0 A F A A C A A g A i r 4 1 V 5 X I 2 Y u l A A A A 9 w A A A B I A A A A A A A A A A A A A A A A A A A A A A E N v b m Z p Z y 9 Q Y W N r Y W d l L n h t b F B L A Q I t A B Q A A g A I A I q + N V c P y u m r p A A A A O k A A A A T A A A A A A A A A A A A A A A A A P E A A A B b Q 2 9 u d G V u d F 9 U e X B l c 1 0 u e G 1 s U E s B A i 0 A F A A C A A g A i r 4 1 V 9 S L v E W m A g A A y w c A A B M A A A A A A A A A A A A A A A A A 4 g E A A E Z v c m 1 1 b G F z L 1 N l Y 3 R p b 2 4 x L m 1 Q S w U G A A A A A A M A A w D C A A A A 1 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d C U A A A A A A A B S J 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R h d G E 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Q 2 9 s d W 1 u T m F t Z X M i I F Z h b H V l P S J z W y Z x d W 9 0 O 0 F 0 d H J p d G l v b i Z x d W 9 0 O y w m c X V v d D t C d X N p b m V z c y B U c m F 2 Z W w m c X V v d D s s J n F 1 b 3 Q 7 Q 0 Z f Y W d l I G J h b m Q m c X V v d D s s J n F 1 b 3 Q 7 Q 0 Z f Y X R 0 c m l 0 a W 9 u I G x h Y m V s J n F 1 b 3 Q 7 L C Z x d W 9 0 O 0 R l c G F y d G 1 l b n Q m c X V v d D s s J n F 1 b 3 Q 7 R W R 1 Y 2 F 0 a W 9 u I E Z p Z W x k J n F 1 b 3 Q 7 L C Z x d W 9 0 O 2 V t c C B u b y Z x d W 9 0 O y w m c X V v d D t F b X B s b 3 l l Z S B O d W 1 i Z X I m c X V v d D s s J n F 1 b 3 Q 7 R 2 V u Z G V y J n F 1 b 3 Q 7 L C Z x d W 9 0 O 0 p v Y i B S b 2 x l J n F 1 b 3 Q 7 L C Z x d W 9 0 O 0 1 h c m l 0 Y W w g U 3 R h d H V z J n F 1 b 3 Q 7 L C Z x d W 9 0 O 0 9 2 Z X I g V G l t Z S Z x d W 9 0 O y w m c X V v d D t P d m V y M T g m c X V v d D s s J n F 1 b 3 Q 7 V H J h a W 5 p b m c g V G l t Z X M g T G F z d C B Z Z W F y J n F 1 b 3 Q 7 L C Z x d W 9 0 O y 0 y J n F 1 b 3 Q 7 L C Z x d W 9 0 O z A m c X V v d D s s J n F 1 b 3 Q 7 Q W d l J n F 1 b 3 Q 7 L C Z x d W 9 0 O 0 N G X 2 F 0 d H J p d G l v b i B j b 3 V u d C Z x d W 9 0 O y w m c X V v d D t D R l 9 h d H R y a X R p b 2 4 g Y 2 9 1 b n R z J n F 1 b 3 Q 7 L C Z x d W 9 0 O 0 N G X 2 F 0 d H J p d G l v b i B y Y X R l J n F 1 b 3 Q 7 L C Z x d W 9 0 O 0 N G X 2 N 1 c n J l b n Q g R W 1 w b G 9 5 Z W U m c X V v d D s s J n F 1 b 3 Q 7 R G F p b H k g U m F 0 Z S Z x d W 9 0 O y w m c X V v d D t E a X N 0 Y W 5 j Z S B G c m 9 t I E h v b W U m c X V v d D s s J n F 1 b 3 Q 7 R W R 1 Y 2 F 0 a W 9 u J n F 1 b 3 Q 7 L C Z x d W 9 0 O 0 V t c G x v e W V l I E N v d W 5 0 J n F 1 b 3 Q 7 L C Z x d W 9 0 O 0 V u d m l y b 2 5 t Z W 5 0 I F N h d G l z Z m F j d G l v b i Z x d W 9 0 O y w m c X V v d D t I b 3 V y b H k g U m F 0 Z S Z x d W 9 0 O y w m c X V v d D t K b 2 I g S W 5 2 b 2 x 2 Z W 1 l b n Q m c X V v d D s s J n F 1 b 3 Q 7 S m 9 i I E x l d m V s J n F 1 b 3 Q 7 L C Z x d W 9 0 O 0 p v Y i B T Y X R p c 2 Z h Y 3 R p b 2 4 m c X V v d D s s J n F 1 b 3 Q 7 T W 9 u d G h s e S B J b m N v b W U m c X V v d D s s J n F 1 b 3 Q 7 T W 9 u d G h s e S B S Y X R l J n F 1 b 3 Q 7 L C Z x d W 9 0 O 0 5 1 b S B D b 2 1 w Y W 5 p Z X M g V 2 9 y a 2 V k J n F 1 b 3 Q 7 L C Z x d W 9 0 O 1 B l c m N l b n Q g U 2 F s Y X J 5 I E h p a 2 U m c X V v d D s s J n F 1 b 3 Q 7 U G V y Z m 9 y b W F u Y 2 U g U m F 0 a W 5 n J n F 1 b 3 Q 7 L C Z x d W 9 0 O 1 J l b G F 0 a W 9 u c 2 h p c C B T Y X R p c 2 Z h Y 3 R p b 2 4 m c X V v d D s s J n F 1 b 3 Q 7 U 3 R h b m R h c m Q g S G 9 1 c n M m c X V v d D s s J n F 1 b 3 Q 7 U 3 R v Y 2 s g T 3 B 0 a W 9 u I E x l d m V s J n F 1 b 3 Q 7 L C Z x d W 9 0 O 1 R v d G F s I F d v c m t p b m c g W W V h c n M m c X V v d D s s J n F 1 b 3 Q 7 V 2 9 y a y B M a W Z l I E J h b G F u Y 2 U m c X V v d D s s J n F 1 b 3 Q 7 W W V h c n M g Q X Q g Q 2 9 t c G F u e S Z x d W 9 0 O y w m c X V v d D t Z Z W F y c y B J b i B D d X J y Z W 5 0 I F J v b G U m c X V v d D s s J n F 1 b 3 Q 7 W W V h c n M g U 2 l u Y 2 U g T G F z d C B Q c m 9 t b 3 R p b 2 4 m c X V v d D s s J n F 1 b 3 Q 7 W W V h c n M g V 2 l 0 a C B D d X J y I E 1 h b m F n Z X I m c X V v d D s s J n F 1 b 3 Q 7 V G 9 0 Y W w g V 2 9 y a 2 l u Z y B Z Z W F y c y B M Y W J l b C Z x d W 9 0 O 1 0 i I C 8 + P E V u d H J 5 I F R 5 c G U 9 I k Z p b G x D b 2 x 1 b W 5 U e X B l c y I g V m F s d W U 9 I n N C Z 1 l H Q m d Z R 0 J n T U d C Z 1 l H Q m d N R E F 3 T U R B d 0 1 E Q X d N R 0 F 3 T U R B d 0 1 E Q X d N R E F 3 T U R B d 0 1 E Q X d N R E F 3 T U c i I C 8 + P E V u d H J 5 I F R 5 c G U 9 I k Z p b G x M Y X N 0 V X B k Y X R l Z C I g V m F s d W U 9 I m Q y M D I z L T A 5 L T I x V D I w O j U y O j I w L j Y 1 O T c y N j V a I i A v P j x F b n R y e S B U e X B l P S J G a W x s R X J y b 3 J D b 3 V u d C I g V m F s d W U 9 I m w w I i A v P j x F b n R y e S B U e X B l P S J G a W x s R X J y b 3 J D b 2 R l I i B W Y W x 1 Z T 0 i c 1 V u a 2 5 v d 2 4 i I C 8 + P E V u d H J 5 I F R 5 c G U 9 I l F 1 Z X J 5 S U Q i I F Z h b H V l P S J z M z c y M m Y 3 M D A t M W U x Y i 0 0 M 2 E 4 L T g z M W Q t O D M 4 O G R j N W I 5 N D h j 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Q 1 L C Z x d W 9 0 O 2 t l e U N v b H V t b k 5 h b W V z J n F 1 b 3 Q 7 O l t d L C Z x d W 9 0 O 3 F 1 Z X J 5 U m V s Y X R p b 2 5 z a G l w c y Z x d W 9 0 O z p b X S w m c X V v d D t j b 2 x 1 b W 5 J Z G V u d G l 0 a W V z J n F 1 b 3 Q 7 O l s m c X V v d D t T Z W N 0 a W 9 u M S 9 E Y X R h M y 9 B d X R v U m V t b 3 Z l Z E N v b H V t b n M x L n t B d H R y a X R p b 2 4 s M H 0 m c X V v d D s s J n F 1 b 3 Q 7 U 2 V j d G l v b j E v R G F 0 Y T M v Q X V 0 b 1 J l b W 9 2 Z W R D b 2 x 1 b W 5 z M S 5 7 Q n V z a W 5 l c 3 M g V H J h d m V s L D F 9 J n F 1 b 3 Q 7 L C Z x d W 9 0 O 1 N l Y 3 R p b 2 4 x L 0 R h d G E z L 0 F 1 d G 9 S Z W 1 v d m V k Q 2 9 s d W 1 u c z E u e 0 N G X 2 F n Z S B i Y W 5 k L D J 9 J n F 1 b 3 Q 7 L C Z x d W 9 0 O 1 N l Y 3 R p b 2 4 x L 0 R h d G E z L 0 F 1 d G 9 S Z W 1 v d m V k Q 2 9 s d W 1 u c z E u e 0 N G X 2 F 0 d H J p d G l v b i B s Y W J l b C w z f S Z x d W 9 0 O y w m c X V v d D t T Z W N 0 a W 9 u M S 9 E Y X R h M y 9 B d X R v U m V t b 3 Z l Z E N v b H V t b n M x L n t E Z X B h c n R t Z W 5 0 L D R 9 J n F 1 b 3 Q 7 L C Z x d W 9 0 O 1 N l Y 3 R p b 2 4 x L 0 R h d G E z L 0 F 1 d G 9 S Z W 1 v d m V k Q 2 9 s d W 1 u c z E u e 0 V k d W N h d G l v b i B G a W V s Z C w 1 f S Z x d W 9 0 O y w m c X V v d D t T Z W N 0 a W 9 u M S 9 E Y X R h M y 9 B d X R v U m V t b 3 Z l Z E N v b H V t b n M x L n t l b X A g b m 8 s N n 0 m c X V v d D s s J n F 1 b 3 Q 7 U 2 V j d G l v b j E v R G F 0 Y T M v Q X V 0 b 1 J l b W 9 2 Z W R D b 2 x 1 b W 5 z M S 5 7 R W 1 w b G 9 5 Z W U g T n V t Y m V y L D d 9 J n F 1 b 3 Q 7 L C Z x d W 9 0 O 1 N l Y 3 R p b 2 4 x L 0 R h d G E z L 0 F 1 d G 9 S Z W 1 v d m V k Q 2 9 s d W 1 u c z E u e 0 d l b m R l c i w 4 f S Z x d W 9 0 O y w m c X V v d D t T Z W N 0 a W 9 u M S 9 E Y X R h M y 9 B d X R v U m V t b 3 Z l Z E N v b H V t b n M x L n t K b 2 I g U m 9 s Z S w 5 f S Z x d W 9 0 O y w m c X V v d D t T Z W N 0 a W 9 u M S 9 E Y X R h M y 9 B d X R v U m V t b 3 Z l Z E N v b H V t b n M x L n t N Y X J p d G F s I F N 0 Y X R 1 c y w x M H 0 m c X V v d D s s J n F 1 b 3 Q 7 U 2 V j d G l v b j E v R G F 0 Y T M v Q X V 0 b 1 J l b W 9 2 Z W R D b 2 x 1 b W 5 z M S 5 7 T 3 Z l c i B U a W 1 l L D E x f S Z x d W 9 0 O y w m c X V v d D t T Z W N 0 a W 9 u M S 9 E Y X R h M y 9 B d X R v U m V t b 3 Z l Z E N v b H V t b n M x L n t P d m V y M T g s M T J 9 J n F 1 b 3 Q 7 L C Z x d W 9 0 O 1 N l Y 3 R p b 2 4 x L 0 R h d G E z L 0 F 1 d G 9 S Z W 1 v d m V k Q 2 9 s d W 1 u c z E u e 1 R y Y W l u a W 5 n I F R p b W V z I E x h c 3 Q g W W V h c i w x M 3 0 m c X V v d D s s J n F 1 b 3 Q 7 U 2 V j d G l v b j E v R G F 0 Y T M v Q X V 0 b 1 J l b W 9 2 Z W R D b 2 x 1 b W 5 z M S 5 7 L T I s M T R 9 J n F 1 b 3 Q 7 L C Z x d W 9 0 O 1 N l Y 3 R p b 2 4 x L 0 R h d G E z L 0 F 1 d G 9 S Z W 1 v d m V k Q 2 9 s d W 1 u c z E u e z A s M T V 9 J n F 1 b 3 Q 7 L C Z x d W 9 0 O 1 N l Y 3 R p b 2 4 x L 0 R h d G E z L 0 F 1 d G 9 S Z W 1 v d m V k Q 2 9 s d W 1 u c z E u e 0 F n Z S w x N n 0 m c X V v d D s s J n F 1 b 3 Q 7 U 2 V j d G l v b j E v R G F 0 Y T M v Q X V 0 b 1 J l b W 9 2 Z W R D b 2 x 1 b W 5 z M S 5 7 Q 0 Z f Y X R 0 c m l 0 a W 9 u I G N v d W 5 0 L D E 3 f S Z x d W 9 0 O y w m c X V v d D t T Z W N 0 a W 9 u M S 9 E Y X R h M y 9 B d X R v U m V t b 3 Z l Z E N v b H V t b n M x L n t D R l 9 h d H R y a X R p b 2 4 g Y 2 9 1 b n R z L D E 4 f S Z x d W 9 0 O y w m c X V v d D t T Z W N 0 a W 9 u M S 9 E Y X R h M y 9 B d X R v U m V t b 3 Z l Z E N v b H V t b n M x L n t D R l 9 h d H R y a X R p b 2 4 g c m F 0 Z S w x O X 0 m c X V v d D s s J n F 1 b 3 Q 7 U 2 V j d G l v b j E v R G F 0 Y T M v Q X V 0 b 1 J l b W 9 2 Z W R D b 2 x 1 b W 5 z M S 5 7 Q 0 Z f Y 3 V y c m V u d C B F b X B s b 3 l l Z S w y M H 0 m c X V v d D s s J n F 1 b 3 Q 7 U 2 V j d G l v b j E v R G F 0 Y T M v Q X V 0 b 1 J l b W 9 2 Z W R D b 2 x 1 b W 5 z M S 5 7 R G F p b H k g U m F 0 Z S w y M X 0 m c X V v d D s s J n F 1 b 3 Q 7 U 2 V j d G l v b j E v R G F 0 Y T M v Q X V 0 b 1 J l b W 9 2 Z W R D b 2 x 1 b W 5 z M S 5 7 R G l z d G F u Y 2 U g R n J v b S B I b 2 1 l L D I y f S Z x d W 9 0 O y w m c X V v d D t T Z W N 0 a W 9 u M S 9 E Y X R h M y 9 B d X R v U m V t b 3 Z l Z E N v b H V t b n M x L n t F Z H V j Y X R p b 2 4 s M j N 9 J n F 1 b 3 Q 7 L C Z x d W 9 0 O 1 N l Y 3 R p b 2 4 x L 0 R h d G E z L 0 F 1 d G 9 S Z W 1 v d m V k Q 2 9 s d W 1 u c z E u e 0 V t c G x v e W V l I E N v d W 5 0 L D I 0 f S Z x d W 9 0 O y w m c X V v d D t T Z W N 0 a W 9 u M S 9 E Y X R h M y 9 B d X R v U m V t b 3 Z l Z E N v b H V t b n M x L n t F b n Z p c m 9 u b W V u d C B T Y X R p c 2 Z h Y 3 R p b 2 4 s M j V 9 J n F 1 b 3 Q 7 L C Z x d W 9 0 O 1 N l Y 3 R p b 2 4 x L 0 R h d G E z L 0 F 1 d G 9 S Z W 1 v d m V k Q 2 9 s d W 1 u c z E u e 0 h v d X J s e S B S Y X R l L D I 2 f S Z x d W 9 0 O y w m c X V v d D t T Z W N 0 a W 9 u M S 9 E Y X R h M y 9 B d X R v U m V t b 3 Z l Z E N v b H V t b n M x L n t K b 2 I g S W 5 2 b 2 x 2 Z W 1 l b n Q s M j d 9 J n F 1 b 3 Q 7 L C Z x d W 9 0 O 1 N l Y 3 R p b 2 4 x L 0 R h d G E z L 0 F 1 d G 9 S Z W 1 v d m V k Q 2 9 s d W 1 u c z E u e 0 p v Y i B M Z X Z l b C w y O H 0 m c X V v d D s s J n F 1 b 3 Q 7 U 2 V j d G l v b j E v R G F 0 Y T M v Q X V 0 b 1 J l b W 9 2 Z W R D b 2 x 1 b W 5 z M S 5 7 S m 9 i I F N h d G l z Z m F j d G l v b i w y O X 0 m c X V v d D s s J n F 1 b 3 Q 7 U 2 V j d G l v b j E v R G F 0 Y T M v Q X V 0 b 1 J l b W 9 2 Z W R D b 2 x 1 b W 5 z M S 5 7 T W 9 u d G h s e S B J b m N v b W U s M z B 9 J n F 1 b 3 Q 7 L C Z x d W 9 0 O 1 N l Y 3 R p b 2 4 x L 0 R h d G E z L 0 F 1 d G 9 S Z W 1 v d m V k Q 2 9 s d W 1 u c z E u e 0 1 v b n R o b H k g U m F 0 Z S w z M X 0 m c X V v d D s s J n F 1 b 3 Q 7 U 2 V j d G l v b j E v R G F 0 Y T M v Q X V 0 b 1 J l b W 9 2 Z W R D b 2 x 1 b W 5 z M S 5 7 T n V t I E N v b X B h b m l l c y B X b 3 J r Z W Q s M z J 9 J n F 1 b 3 Q 7 L C Z x d W 9 0 O 1 N l Y 3 R p b 2 4 x L 0 R h d G E z L 0 F 1 d G 9 S Z W 1 v d m V k Q 2 9 s d W 1 u c z E u e 1 B l c m N l b n Q g U 2 F s Y X J 5 I E h p a 2 U s M z N 9 J n F 1 b 3 Q 7 L C Z x d W 9 0 O 1 N l Y 3 R p b 2 4 x L 0 R h d G E z L 0 F 1 d G 9 S Z W 1 v d m V k Q 2 9 s d W 1 u c z E u e 1 B l c m Z v c m 1 h b m N l I F J h d G l u Z y w z N H 0 m c X V v d D s s J n F 1 b 3 Q 7 U 2 V j d G l v b j E v R G F 0 Y T M v Q X V 0 b 1 J l b W 9 2 Z W R D b 2 x 1 b W 5 z M S 5 7 U m V s Y X R p b 2 5 z a G l w I F N h d G l z Z m F j d G l v b i w z N X 0 m c X V v d D s s J n F 1 b 3 Q 7 U 2 V j d G l v b j E v R G F 0 Y T M v Q X V 0 b 1 J l b W 9 2 Z W R D b 2 x 1 b W 5 z M S 5 7 U 3 R h b m R h c m Q g S G 9 1 c n M s M z Z 9 J n F 1 b 3 Q 7 L C Z x d W 9 0 O 1 N l Y 3 R p b 2 4 x L 0 R h d G E z L 0 F 1 d G 9 S Z W 1 v d m V k Q 2 9 s d W 1 u c z E u e 1 N 0 b 2 N r I E 9 w d G l v b i B M Z X Z l b C w z N 3 0 m c X V v d D s s J n F 1 b 3 Q 7 U 2 V j d G l v b j E v R G F 0 Y T M v Q X V 0 b 1 J l b W 9 2 Z W R D b 2 x 1 b W 5 z M S 5 7 V G 9 0 Y W w g V 2 9 y a 2 l u Z y B Z Z W F y c y w z O H 0 m c X V v d D s s J n F 1 b 3 Q 7 U 2 V j d G l v b j E v R G F 0 Y T M v Q X V 0 b 1 J l b W 9 2 Z W R D b 2 x 1 b W 5 z M S 5 7 V 2 9 y a y B M a W Z l I E J h b G F u Y 2 U s M z l 9 J n F 1 b 3 Q 7 L C Z x d W 9 0 O 1 N l Y 3 R p b 2 4 x L 0 R h d G E z L 0 F 1 d G 9 S Z W 1 v d m V k Q 2 9 s d W 1 u c z E u e 1 l l Y X J z I E F 0 I E N v b X B h b n k s N D B 9 J n F 1 b 3 Q 7 L C Z x d W 9 0 O 1 N l Y 3 R p b 2 4 x L 0 R h d G E z L 0 F 1 d G 9 S Z W 1 v d m V k Q 2 9 s d W 1 u c z E u e 1 l l Y X J z I E l u I E N 1 c n J l b n Q g U m 9 s Z S w 0 M X 0 m c X V v d D s s J n F 1 b 3 Q 7 U 2 V j d G l v b j E v R G F 0 Y T M v Q X V 0 b 1 J l b W 9 2 Z W R D b 2 x 1 b W 5 z M S 5 7 W W V h c n M g U 2 l u Y 2 U g T G F z d C B Q c m 9 t b 3 R p b 2 4 s N D J 9 J n F 1 b 3 Q 7 L C Z x d W 9 0 O 1 N l Y 3 R p b 2 4 x L 0 R h d G E z L 0 F 1 d G 9 S Z W 1 v d m V k Q 2 9 s d W 1 u c z E u e 1 l l Y X J z I F d p d G g g Q 3 V y c i B N Y W 5 h Z 2 V y L D Q z f S Z x d W 9 0 O y w m c X V v d D t T Z W N 0 a W 9 u M S 9 E Y X R h M y 9 B d X R v U m V t b 3 Z l Z E N v b H V t b n M x L n t U b 3 R h b C B X b 3 J r a W 5 n I F l l Y X J z I E x h Y m V s L D Q 0 f S Z x d W 9 0 O 1 0 s J n F 1 b 3 Q 7 Q 2 9 s d W 1 u Q 2 9 1 b n Q m c X V v d D s 6 N D U s J n F 1 b 3 Q 7 S 2 V 5 Q 2 9 s d W 1 u T m F t Z X M m c X V v d D s 6 W 1 0 s J n F 1 b 3 Q 7 Q 2 9 s d W 1 u S W R l b n R p d G l l c y Z x d W 9 0 O z p b J n F 1 b 3 Q 7 U 2 V j d G l v b j E v R G F 0 Y T M v Q X V 0 b 1 J l b W 9 2 Z W R D b 2 x 1 b W 5 z M S 5 7 Q X R 0 c m l 0 a W 9 u L D B 9 J n F 1 b 3 Q 7 L C Z x d W 9 0 O 1 N l Y 3 R p b 2 4 x L 0 R h d G E z L 0 F 1 d G 9 S Z W 1 v d m V k Q 2 9 s d W 1 u c z E u e 0 J 1 c 2 l u Z X N z I F R y Y X Z l b C w x f S Z x d W 9 0 O y w m c X V v d D t T Z W N 0 a W 9 u M S 9 E Y X R h M y 9 B d X R v U m V t b 3 Z l Z E N v b H V t b n M x L n t D R l 9 h Z 2 U g Y m F u Z C w y f S Z x d W 9 0 O y w m c X V v d D t T Z W N 0 a W 9 u M S 9 E Y X R h M y 9 B d X R v U m V t b 3 Z l Z E N v b H V t b n M x L n t D R l 9 h d H R y a X R p b 2 4 g b G F i Z W w s M 3 0 m c X V v d D s s J n F 1 b 3 Q 7 U 2 V j d G l v b j E v R G F 0 Y T M v Q X V 0 b 1 J l b W 9 2 Z W R D b 2 x 1 b W 5 z M S 5 7 R G V w Y X J 0 b W V u d C w 0 f S Z x d W 9 0 O y w m c X V v d D t T Z W N 0 a W 9 u M S 9 E Y X R h M y 9 B d X R v U m V t b 3 Z l Z E N v b H V t b n M x L n t F Z H V j Y X R p b 2 4 g R m l l b G Q s N X 0 m c X V v d D s s J n F 1 b 3 Q 7 U 2 V j d G l v b j E v R G F 0 Y T M v Q X V 0 b 1 J l b W 9 2 Z W R D b 2 x 1 b W 5 z M S 5 7 Z W 1 w I G 5 v L D Z 9 J n F 1 b 3 Q 7 L C Z x d W 9 0 O 1 N l Y 3 R p b 2 4 x L 0 R h d G E z L 0 F 1 d G 9 S Z W 1 v d m V k Q 2 9 s d W 1 u c z E u e 0 V t c G x v e W V l I E 5 1 b W J l c i w 3 f S Z x d W 9 0 O y w m c X V v d D t T Z W N 0 a W 9 u M S 9 E Y X R h M y 9 B d X R v U m V t b 3 Z l Z E N v b H V t b n M x L n t H Z W 5 k Z X I s O H 0 m c X V v d D s s J n F 1 b 3 Q 7 U 2 V j d G l v b j E v R G F 0 Y T M v Q X V 0 b 1 J l b W 9 2 Z W R D b 2 x 1 b W 5 z M S 5 7 S m 9 i I F J v b G U s O X 0 m c X V v d D s s J n F 1 b 3 Q 7 U 2 V j d G l v b j E v R G F 0 Y T M v Q X V 0 b 1 J l b W 9 2 Z W R D b 2 x 1 b W 5 z M S 5 7 T W F y a X R h b C B T d G F 0 d X M s M T B 9 J n F 1 b 3 Q 7 L C Z x d W 9 0 O 1 N l Y 3 R p b 2 4 x L 0 R h d G E z L 0 F 1 d G 9 S Z W 1 v d m V k Q 2 9 s d W 1 u c z E u e 0 9 2 Z X I g V G l t Z S w x M X 0 m c X V v d D s s J n F 1 b 3 Q 7 U 2 V j d G l v b j E v R G F 0 Y T M v Q X V 0 b 1 J l b W 9 2 Z W R D b 2 x 1 b W 5 z M S 5 7 T 3 Z l c j E 4 L D E y f S Z x d W 9 0 O y w m c X V v d D t T Z W N 0 a W 9 u M S 9 E Y X R h M y 9 B d X R v U m V t b 3 Z l Z E N v b H V t b n M x L n t U c m F p b m l u Z y B U a W 1 l c y B M Y X N 0 I F l l Y X I s M T N 9 J n F 1 b 3 Q 7 L C Z x d W 9 0 O 1 N l Y 3 R p b 2 4 x L 0 R h d G E z L 0 F 1 d G 9 S Z W 1 v d m V k Q 2 9 s d W 1 u c z E u e y 0 y L D E 0 f S Z x d W 9 0 O y w m c X V v d D t T Z W N 0 a W 9 u M S 9 E Y X R h M y 9 B d X R v U m V t b 3 Z l Z E N v b H V t b n M x L n s w L D E 1 f S Z x d W 9 0 O y w m c X V v d D t T Z W N 0 a W 9 u M S 9 E Y X R h M y 9 B d X R v U m V t b 3 Z l Z E N v b H V t b n M x L n t B Z 2 U s M T Z 9 J n F 1 b 3 Q 7 L C Z x d W 9 0 O 1 N l Y 3 R p b 2 4 x L 0 R h d G E z L 0 F 1 d G 9 S Z W 1 v d m V k Q 2 9 s d W 1 u c z E u e 0 N G X 2 F 0 d H J p d G l v b i B j b 3 V u d C w x N 3 0 m c X V v d D s s J n F 1 b 3 Q 7 U 2 V j d G l v b j E v R G F 0 Y T M v Q X V 0 b 1 J l b W 9 2 Z W R D b 2 x 1 b W 5 z M S 5 7 Q 0 Z f Y X R 0 c m l 0 a W 9 u I G N v d W 5 0 c y w x O H 0 m c X V v d D s s J n F 1 b 3 Q 7 U 2 V j d G l v b j E v R G F 0 Y T M v Q X V 0 b 1 J l b W 9 2 Z W R D b 2 x 1 b W 5 z M S 5 7 Q 0 Z f Y X R 0 c m l 0 a W 9 u I H J h d G U s M T l 9 J n F 1 b 3 Q 7 L C Z x d W 9 0 O 1 N l Y 3 R p b 2 4 x L 0 R h d G E z L 0 F 1 d G 9 S Z W 1 v d m V k Q 2 9 s d W 1 u c z E u e 0 N G X 2 N 1 c n J l b n Q g R W 1 w b G 9 5 Z W U s M j B 9 J n F 1 b 3 Q 7 L C Z x d W 9 0 O 1 N l Y 3 R p b 2 4 x L 0 R h d G E z L 0 F 1 d G 9 S Z W 1 v d m V k Q 2 9 s d W 1 u c z E u e 0 R h a W x 5 I F J h d G U s M j F 9 J n F 1 b 3 Q 7 L C Z x d W 9 0 O 1 N l Y 3 R p b 2 4 x L 0 R h d G E z L 0 F 1 d G 9 S Z W 1 v d m V k Q 2 9 s d W 1 u c z E u e 0 R p c 3 R h b m N l I E Z y b 2 0 g S G 9 t Z S w y M n 0 m c X V v d D s s J n F 1 b 3 Q 7 U 2 V j d G l v b j E v R G F 0 Y T M v Q X V 0 b 1 J l b W 9 2 Z W R D b 2 x 1 b W 5 z M S 5 7 R W R 1 Y 2 F 0 a W 9 u L D I z f S Z x d W 9 0 O y w m c X V v d D t T Z W N 0 a W 9 u M S 9 E Y X R h M y 9 B d X R v U m V t b 3 Z l Z E N v b H V t b n M x L n t F b X B s b 3 l l Z S B D b 3 V u d C w y N H 0 m c X V v d D s s J n F 1 b 3 Q 7 U 2 V j d G l v b j E v R G F 0 Y T M v Q X V 0 b 1 J l b W 9 2 Z W R D b 2 x 1 b W 5 z M S 5 7 R W 5 2 a X J v b m 1 l b n Q g U 2 F 0 a X N m Y W N 0 a W 9 u L D I 1 f S Z x d W 9 0 O y w m c X V v d D t T Z W N 0 a W 9 u M S 9 E Y X R h M y 9 B d X R v U m V t b 3 Z l Z E N v b H V t b n M x L n t I b 3 V y b H k g U m F 0 Z S w y N n 0 m c X V v d D s s J n F 1 b 3 Q 7 U 2 V j d G l v b j E v R G F 0 Y T M v Q X V 0 b 1 J l b W 9 2 Z W R D b 2 x 1 b W 5 z M S 5 7 S m 9 i I E l u d m 9 s d m V t Z W 5 0 L D I 3 f S Z x d W 9 0 O y w m c X V v d D t T Z W N 0 a W 9 u M S 9 E Y X R h M y 9 B d X R v U m V t b 3 Z l Z E N v b H V t b n M x L n t K b 2 I g T G V 2 Z W w s M j h 9 J n F 1 b 3 Q 7 L C Z x d W 9 0 O 1 N l Y 3 R p b 2 4 x L 0 R h d G E z L 0 F 1 d G 9 S Z W 1 v d m V k Q 2 9 s d W 1 u c z E u e 0 p v Y i B T Y X R p c 2 Z h Y 3 R p b 2 4 s M j l 9 J n F 1 b 3 Q 7 L C Z x d W 9 0 O 1 N l Y 3 R p b 2 4 x L 0 R h d G E z L 0 F 1 d G 9 S Z W 1 v d m V k Q 2 9 s d W 1 u c z E u e 0 1 v b n R o b H k g S W 5 j b 2 1 l L D M w f S Z x d W 9 0 O y w m c X V v d D t T Z W N 0 a W 9 u M S 9 E Y X R h M y 9 B d X R v U m V t b 3 Z l Z E N v b H V t b n M x L n t N b 2 5 0 a G x 5 I F J h d G U s M z F 9 J n F 1 b 3 Q 7 L C Z x d W 9 0 O 1 N l Y 3 R p b 2 4 x L 0 R h d G E z L 0 F 1 d G 9 S Z W 1 v d m V k Q 2 9 s d W 1 u c z E u e 0 5 1 b S B D b 2 1 w Y W 5 p Z X M g V 2 9 y a 2 V k L D M y f S Z x d W 9 0 O y w m c X V v d D t T Z W N 0 a W 9 u M S 9 E Y X R h M y 9 B d X R v U m V t b 3 Z l Z E N v b H V t b n M x L n t Q Z X J j Z W 5 0 I F N h b G F y e S B I a W t l L D M z f S Z x d W 9 0 O y w m c X V v d D t T Z W N 0 a W 9 u M S 9 E Y X R h M y 9 B d X R v U m V t b 3 Z l Z E N v b H V t b n M x L n t Q Z X J m b 3 J t Y W 5 j Z S B S Y X R p b m c s M z R 9 J n F 1 b 3 Q 7 L C Z x d W 9 0 O 1 N l Y 3 R p b 2 4 x L 0 R h d G E z L 0 F 1 d G 9 S Z W 1 v d m V k Q 2 9 s d W 1 u c z E u e 1 J l b G F 0 a W 9 u c 2 h p c C B T Y X R p c 2 Z h Y 3 R p b 2 4 s M z V 9 J n F 1 b 3 Q 7 L C Z x d W 9 0 O 1 N l Y 3 R p b 2 4 x L 0 R h d G E z L 0 F 1 d G 9 S Z W 1 v d m V k Q 2 9 s d W 1 u c z E u e 1 N 0 Y W 5 k Y X J k I E h v d X J z L D M 2 f S Z x d W 9 0 O y w m c X V v d D t T Z W N 0 a W 9 u M S 9 E Y X R h M y 9 B d X R v U m V t b 3 Z l Z E N v b H V t b n M x L n t T d G 9 j a y B P c H R p b 2 4 g T G V 2 Z W w s M z d 9 J n F 1 b 3 Q 7 L C Z x d W 9 0 O 1 N l Y 3 R p b 2 4 x L 0 R h d G E z L 0 F 1 d G 9 S Z W 1 v d m V k Q 2 9 s d W 1 u c z E u e 1 R v d G F s I F d v c m t p b m c g W W V h c n M s M z h 9 J n F 1 b 3 Q 7 L C Z x d W 9 0 O 1 N l Y 3 R p b 2 4 x L 0 R h d G E z L 0 F 1 d G 9 S Z W 1 v d m V k Q 2 9 s d W 1 u c z E u e 1 d v c m s g T G l m Z S B C Y W x h b m N l L D M 5 f S Z x d W 9 0 O y w m c X V v d D t T Z W N 0 a W 9 u M S 9 E Y X R h M y 9 B d X R v U m V t b 3 Z l Z E N v b H V t b n M x L n t Z Z W F y c y B B d C B D b 2 1 w Y W 5 5 L D Q w f S Z x d W 9 0 O y w m c X V v d D t T Z W N 0 a W 9 u M S 9 E Y X R h M y 9 B d X R v U m V t b 3 Z l Z E N v b H V t b n M x L n t Z Z W F y c y B J b i B D d X J y Z W 5 0 I F J v b G U s N D F 9 J n F 1 b 3 Q 7 L C Z x d W 9 0 O 1 N l Y 3 R p b 2 4 x L 0 R h d G E z L 0 F 1 d G 9 S Z W 1 v d m V k Q 2 9 s d W 1 u c z E u e 1 l l Y X J z I F N p b m N l I E x h c 3 Q g U H J v b W 9 0 a W 9 u L D Q y f S Z x d W 9 0 O y w m c X V v d D t T Z W N 0 a W 9 u M S 9 E Y X R h M y 9 B d X R v U m V t b 3 Z l Z E N v b H V t b n M x L n t Z Z W F y c y B X a X R o I E N 1 c n I g T W F u Y W d l c i w 0 M 3 0 m c X V v d D s s J n F 1 b 3 Q 7 U 2 V j d G l v b j E v R G F 0 Y T M v Q X V 0 b 1 J l b W 9 2 Z W R D b 2 x 1 b W 5 z M S 5 7 V G 9 0 Y W w g V 2 9 y a 2 l u Z y B Z Z W F y c y B M Y W J l b C w 0 N H 0 m c X V v d D t d L C Z x d W 9 0 O 1 J l b G F 0 a W 9 u c 2 h p c E l u Z m 8 m c X V v d D s 6 W 1 1 9 I i A v P j w v U 3 R h Y m x l R W 5 0 c m l l c z 4 8 L 0 l 0 Z W 0 + P E l 0 Z W 0 + P E l 0 Z W 1 M b 2 N h d G l v b j 4 8 S X R l b V R 5 c G U + R m 9 y b X V s Y T w v S X R l b V R 5 c G U + P E l 0 Z W 1 Q Y X R o P l N l Y 3 R p b 2 4 x L 0 R h d G E z L 1 N v d X J j Z T w v S X R l b V B h d G g + P C 9 J d G V t T G 9 j Y X R p b 2 4 + P F N 0 Y W J s Z U V u d H J p Z X M g L z 4 8 L 0 l 0 Z W 0 + P E l 0 Z W 0 + P E l 0 Z W 1 M b 2 N h d G l v b j 4 8 S X R l b V R 5 c G U + R m 9 y b X V s Y T w v S X R l b V R 5 c G U + P E l 0 Z W 1 Q Y X R o P l N l Y 3 R p b 2 4 x L 0 R h d G E z L 0 N o Y W 5 n Z W Q l M j B U e X B l P C 9 J d G V t U G F 0 a D 4 8 L 0 l 0 Z W 1 M b 2 N h d G l v b j 4 8 U 3 R h Y m x l R W 5 0 c m l l c y A v P j w v S X R l b T 4 8 S X R l b T 4 8 S X R l b U x v Y 2 F 0 a W 9 u P j x J d G V t V H l w Z T 5 G b 3 J t d W x h P C 9 J d G V t V H l w Z T 4 8 S X R l b V B h d G g + U 2 V j d G l v b j E v R G F 0 Y T M v Q W R k Z W Q l M j B D b 2 5 k a X R p b 2 5 h b C U y M E N v b H V t b j w v S X R l b V B h d G g + P C 9 J d G V t T G 9 j Y X R p b 2 4 + P F N 0 Y W J s Z U V u d H J p Z X M g L z 4 8 L 0 l 0 Z W 0 + P E l 0 Z W 0 + P E l 0 Z W 1 M b 2 N h d G l v b j 4 8 S X R l b V R 5 c G U + R m 9 y b X V s Y T w v S X R l b V R 5 c G U + P E l 0 Z W 1 Q Y X R o P l N l Y 3 R p b 2 4 x L 0 R h d G E z L 0 N o Y W 5 n Z W Q l M j B U e X B l M T w v S X R l b V B h d G g + P C 9 J d G V t T G 9 j Y X R p b 2 4 + P F N 0 Y W J s Z U V u d H J p Z X M g L z 4 8 L 0 l 0 Z W 0 + P C 9 J d G V t c z 4 8 L 0 x v Y 2 F s U G F j a 2 F n Z U 1 l d G F k Y X R h R m l s Z T 4 W A A A A U E s F B g A A A A A A A A A A A A A A A A A A A A A A A C Y B A A A B A A A A 0 I y d 3 w E V 0 R G M e g D A T 8 K X 6 w E A A A B 3 7 I e M R G d R S 4 H b O d c f a f A Y A A A A A A I A A A A A A B B m A A A A A Q A A I A A A A H R I L w o k V o P E a b Y s Z X E b l k o R 5 t e j J t N 1 A A + 0 j 6 g 2 a m M r A A A A A A 6 A A A A A A g A A I A A A A J w y y t 6 j 0 w e X P o a T D e 1 B D E 9 C Z + v P 5 P p i m W r V V 6 L p G 4 M 9 U A A A A J k e l E D g a a + w Y 6 7 F 7 y F + R n h 7 o V Y F G g K 5 V S 8 Q y w T Z + d 7 N d / L 6 T k p Y x E i z Y A D r Y k X 7 x B h u t J g f 8 U H 9 h W X c T r v W f U V x A f t y A / 4 / D 6 g i W r c T M J t 9 Q A A A A F W B j M N N G E J b 9 O g u d 6 j p 9 b I S / n D W v l 7 f O Y N / O N v s a N 0 M 6 N v H H c / C Z S 9 A F x Y C P q Q H W d P D 5 m 2 i D A Y F C v Z X c g 8 9 x / k = < / D a t a M a s h u p > 
</file>

<file path=customXml/itemProps1.xml><?xml version="1.0" encoding="utf-8"?>
<ds:datastoreItem xmlns:ds="http://schemas.openxmlformats.org/officeDocument/2006/customXml" ds:itemID="{9BDB93EE-9BBE-4B7D-9C09-3482712F21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Ts Ns</cp:lastModifiedBy>
  <dcterms:created xsi:type="dcterms:W3CDTF">2022-12-29T16:02:46Z</dcterms:created>
  <dcterms:modified xsi:type="dcterms:W3CDTF">2023-09-21T20:54:24Z</dcterms:modified>
</cp:coreProperties>
</file>