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tasos\Downloads\"/>
    </mc:Choice>
  </mc:AlternateContent>
  <xr:revisionPtr revIDLastSave="0" documentId="13_ncr:1_{1E8733AB-3A62-44AB-84B0-6B8775E8872B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FV and PV" sheetId="1" r:id="rId1"/>
    <sheet name="FV and PV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" i="2" l="1"/>
  <c r="I25" i="2"/>
  <c r="I13" i="2"/>
  <c r="F25" i="2"/>
  <c r="L13" i="2"/>
  <c r="F13" i="2"/>
  <c r="C25" i="2"/>
  <c r="C13" i="2"/>
  <c r="E12" i="1"/>
  <c r="J12" i="1" s="1"/>
  <c r="F12" i="1"/>
  <c r="G12" i="1"/>
  <c r="H12" i="1"/>
  <c r="I12" i="1"/>
  <c r="D12" i="1"/>
  <c r="F26" i="2"/>
  <c r="C26" i="2"/>
  <c r="L14" i="2"/>
  <c r="C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Excess 4you</author>
  </authors>
  <commentList>
    <comment ref="L14" authorId="0" shapeId="0" xr:uid="{B62012F5-F630-46C3-A9C4-31D8ED2A1EED}">
      <text>
        <r>
          <rPr>
            <sz val="9"/>
            <color indexed="81"/>
            <rFont val="Tahoma"/>
            <family val="2"/>
          </rPr>
          <t xml:space="preserve">JUST NOT CALCULATED AS ABSOLUTE VALUE.
</t>
        </r>
      </text>
    </comment>
  </commentList>
</comments>
</file>

<file path=xl/sharedStrings.xml><?xml version="1.0" encoding="utf-8"?>
<sst xmlns="http://schemas.openxmlformats.org/spreadsheetml/2006/main" count="46" uniqueCount="14">
  <si>
    <t>EXERCISE - Present Value and Future Value</t>
  </si>
  <si>
    <t>Interest rate:</t>
  </si>
  <si>
    <t>year</t>
  </si>
  <si>
    <t>amount</t>
  </si>
  <si>
    <t>PV</t>
  </si>
  <si>
    <t>Project 1</t>
  </si>
  <si>
    <t>Project 2</t>
  </si>
  <si>
    <t>Project 3</t>
  </si>
  <si>
    <t>Project 4</t>
  </si>
  <si>
    <t>Annual payment</t>
  </si>
  <si>
    <t>Number of periods</t>
  </si>
  <si>
    <t>Interest rate (annual)</t>
  </si>
  <si>
    <t>Future Value</t>
  </si>
  <si>
    <t>Present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</si>
</sst>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  <charset val="204"/>
    </font>
    <font>
      <b/>
      <i/>
      <sz val="9"/>
      <color theme="1"/>
      <name val="Arial"/>
      <family val="2"/>
    </font>
    <font>
      <b/>
      <sz val="9"/>
      <name val="Arial"/>
      <family val="2"/>
      <charset val="204"/>
    </font>
    <font>
      <b/>
      <sz val="9"/>
      <color rgb="FF00206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00206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3" fillId="2" borderId="0" xfId="0" applyFont="1" applyFill="1"/>
    <xf numFmtId="10" fontId="4" fillId="3" borderId="1" xfId="2" applyNumberFormat="1" applyFont="1" applyFill="1" applyBorder="1" applyAlignment="1">
      <alignment horizontal="right"/>
    </xf>
    <xf numFmtId="0" fontId="5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right"/>
    </xf>
    <xf numFmtId="1" fontId="3" fillId="2" borderId="0" xfId="0" applyNumberFormat="1" applyFont="1" applyFill="1"/>
    <xf numFmtId="2" fontId="6" fillId="4" borderId="0" xfId="0" applyNumberFormat="1" applyFont="1" applyFill="1"/>
    <xf numFmtId="0" fontId="6" fillId="4" borderId="0" xfId="0" applyFont="1" applyFill="1"/>
    <xf numFmtId="2" fontId="3" fillId="2" borderId="0" xfId="0" applyNumberFormat="1" applyFont="1" applyFill="1"/>
    <xf numFmtId="14" fontId="3" fillId="2" borderId="0" xfId="0" applyNumberFormat="1" applyFont="1" applyFill="1"/>
    <xf numFmtId="6" fontId="7" fillId="2" borderId="0" xfId="1" applyNumberFormat="1" applyFont="1" applyFill="1"/>
    <xf numFmtId="164" fontId="7" fillId="2" borderId="0" xfId="1" applyNumberFormat="1" applyFont="1" applyFill="1"/>
    <xf numFmtId="9" fontId="7" fillId="2" borderId="0" xfId="2" applyFont="1" applyFill="1"/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right"/>
    </xf>
    <xf numFmtId="0" fontId="8" fillId="4" borderId="0" xfId="0" applyFont="1" applyFill="1" applyAlignment="1">
      <alignment horizontal="left"/>
    </xf>
    <xf numFmtId="6" fontId="9" fillId="4" borderId="0" xfId="0" applyNumberFormat="1" applyFont="1" applyFill="1" applyAlignment="1">
      <alignment horizontal="right"/>
    </xf>
    <xf numFmtId="9" fontId="3" fillId="2" borderId="0" xfId="2" applyFont="1" applyFill="1"/>
    <xf numFmtId="8" fontId="3" fillId="2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</xdr:row>
      <xdr:rowOff>28575</xdr:rowOff>
    </xdr:from>
    <xdr:to>
      <xdr:col>9</xdr:col>
      <xdr:colOff>895350</xdr:colOff>
      <xdr:row>5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5250" y="581025"/>
          <a:ext cx="9344025" cy="276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Calculate the PV of the cash flow below using "manual" discounting. In other words, do not use any ready-made Excel formulas for this calculation.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3</xdr:row>
      <xdr:rowOff>95250</xdr:rowOff>
    </xdr:from>
    <xdr:to>
      <xdr:col>4</xdr:col>
      <xdr:colOff>476251</xdr:colOff>
      <xdr:row>5</xdr:row>
      <xdr:rowOff>66675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23826" y="600075"/>
          <a:ext cx="3181350" cy="276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Which project has the highest Future Value?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76201</xdr:colOff>
      <xdr:row>15</xdr:row>
      <xdr:rowOff>104775</xdr:rowOff>
    </xdr:from>
    <xdr:to>
      <xdr:col>4</xdr:col>
      <xdr:colOff>504826</xdr:colOff>
      <xdr:row>17</xdr:row>
      <xdr:rowOff>76200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76201" y="2457450"/>
          <a:ext cx="3257550" cy="276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3: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Which project has the lowest Present Value?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7"/>
  <sheetViews>
    <sheetView zoomScale="120" zoomScaleNormal="120" workbookViewId="0">
      <selection activeCell="H17" sqref="H17"/>
    </sheetView>
  </sheetViews>
  <sheetFormatPr defaultColWidth="9.1796875" defaultRowHeight="11.5" x14ac:dyDescent="0.25"/>
  <cols>
    <col min="1" max="1" width="2" style="2" customWidth="1"/>
    <col min="2" max="2" width="19.81640625" style="2" customWidth="1"/>
    <col min="3" max="3" width="9.81640625" style="10" bestFit="1" customWidth="1"/>
    <col min="4" max="4" width="14.81640625" style="2" customWidth="1"/>
    <col min="5" max="5" width="17.54296875" style="2" bestFit="1" customWidth="1"/>
    <col min="6" max="7" width="15.7265625" style="2" customWidth="1"/>
    <col min="8" max="8" width="16.81640625" style="2" customWidth="1"/>
    <col min="9" max="10" width="15.7265625" style="2" customWidth="1"/>
    <col min="11" max="11" width="16.81640625" style="2" customWidth="1"/>
    <col min="12" max="12" width="15.7265625" style="2" customWidth="1"/>
    <col min="13" max="13" width="13.26953125" style="2" customWidth="1"/>
    <col min="14" max="14" width="9.81640625" style="2" bestFit="1" customWidth="1"/>
    <col min="15" max="16384" width="9.1796875" style="2"/>
  </cols>
  <sheetData>
    <row r="1" spans="2:10" ht="15.5" x14ac:dyDescent="0.35">
      <c r="B1" s="1" t="s">
        <v>0</v>
      </c>
      <c r="C1" s="2"/>
    </row>
    <row r="2" spans="2:10" ht="15.5" x14ac:dyDescent="0.35">
      <c r="B2" s="1"/>
      <c r="C2" s="2"/>
    </row>
    <row r="3" spans="2:10" x14ac:dyDescent="0.25">
      <c r="C3" s="2"/>
    </row>
    <row r="4" spans="2:10" x14ac:dyDescent="0.25">
      <c r="C4" s="2"/>
    </row>
    <row r="5" spans="2:10" x14ac:dyDescent="0.25">
      <c r="C5" s="2"/>
    </row>
    <row r="6" spans="2:10" x14ac:dyDescent="0.25">
      <c r="C6" s="2"/>
    </row>
    <row r="7" spans="2:10" x14ac:dyDescent="0.25">
      <c r="B7" s="2" t="s">
        <v>1</v>
      </c>
      <c r="C7" s="3">
        <v>7.5399999999999995E-2</v>
      </c>
    </row>
    <row r="8" spans="2:10" x14ac:dyDescent="0.25">
      <c r="C8" s="2"/>
    </row>
    <row r="9" spans="2:10" x14ac:dyDescent="0.25">
      <c r="C9" s="2"/>
    </row>
    <row r="10" spans="2:10" ht="12" thickBot="1" x14ac:dyDescent="0.3">
      <c r="B10" s="4" t="s">
        <v>2</v>
      </c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</row>
    <row r="11" spans="2:10" ht="16" customHeight="1" thickTop="1" x14ac:dyDescent="0.25">
      <c r="B11" s="2" t="s">
        <v>3</v>
      </c>
      <c r="C11" s="2">
        <v>0</v>
      </c>
      <c r="D11" s="6">
        <v>100</v>
      </c>
      <c r="E11" s="6">
        <v>110</v>
      </c>
      <c r="F11" s="2">
        <v>0</v>
      </c>
      <c r="G11" s="2">
        <v>150</v>
      </c>
      <c r="H11" s="2">
        <v>210</v>
      </c>
      <c r="I11" s="2">
        <v>34</v>
      </c>
    </row>
    <row r="12" spans="2:10" x14ac:dyDescent="0.25">
      <c r="B12" s="7" t="s">
        <v>4</v>
      </c>
      <c r="C12" s="8"/>
      <c r="D12" s="7">
        <f>D11/(1+$C$7)^D10</f>
        <v>86.468900301323373</v>
      </c>
      <c r="E12" s="7">
        <f t="shared" ref="E12:I12" si="0">E11/(1+$C$7)^E10</f>
        <v>88.446894487126386</v>
      </c>
      <c r="F12" s="7">
        <f t="shared" si="0"/>
        <v>0</v>
      </c>
      <c r="G12" s="7">
        <f t="shared" si="0"/>
        <v>104.28962320048635</v>
      </c>
      <c r="H12" s="7">
        <f t="shared" si="0"/>
        <v>135.76852564690432</v>
      </c>
      <c r="I12" s="7">
        <f t="shared" si="0"/>
        <v>20.440367136900321</v>
      </c>
      <c r="J12" s="9">
        <f>SUM(D12:I12)</f>
        <v>435.41431077274075</v>
      </c>
    </row>
    <row r="13" spans="2:10" x14ac:dyDescent="0.25">
      <c r="C13" s="2"/>
    </row>
    <row r="14" spans="2:10" x14ac:dyDescent="0.25">
      <c r="C14" s="9"/>
      <c r="D14" s="9"/>
    </row>
    <row r="15" spans="2:10" x14ac:dyDescent="0.25">
      <c r="C15" s="9"/>
      <c r="D15" s="9"/>
    </row>
    <row r="16" spans="2:10" x14ac:dyDescent="0.25">
      <c r="C16" s="9"/>
      <c r="D16" s="9"/>
    </row>
    <row r="17" spans="3:4" x14ac:dyDescent="0.25">
      <c r="C17" s="9"/>
      <c r="D17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36"/>
  <sheetViews>
    <sheetView tabSelected="1" workbookViewId="0">
      <selection activeCell="F27" sqref="F27"/>
    </sheetView>
  </sheetViews>
  <sheetFormatPr defaultColWidth="9.1796875" defaultRowHeight="11.5" x14ac:dyDescent="0.25"/>
  <cols>
    <col min="1" max="1" width="2" style="2" customWidth="1"/>
    <col min="2" max="2" width="19.81640625" style="2" customWidth="1"/>
    <col min="3" max="3" width="9.81640625" style="10" bestFit="1" customWidth="1"/>
    <col min="4" max="4" width="10.7265625" style="2" customWidth="1"/>
    <col min="5" max="5" width="17.54296875" style="2" bestFit="1" customWidth="1"/>
    <col min="6" max="6" width="15.7265625" style="2" customWidth="1"/>
    <col min="7" max="7" width="10.7265625" style="2" customWidth="1"/>
    <col min="8" max="8" width="16.81640625" style="2" customWidth="1"/>
    <col min="9" max="9" width="15.7265625" style="2" customWidth="1"/>
    <col min="10" max="10" width="10.7265625" style="2" customWidth="1"/>
    <col min="11" max="11" width="16.81640625" style="2" customWidth="1"/>
    <col min="12" max="12" width="15.7265625" style="2" customWidth="1"/>
    <col min="13" max="13" width="13.26953125" style="2" customWidth="1"/>
    <col min="14" max="14" width="9.81640625" style="2" bestFit="1" customWidth="1"/>
    <col min="15" max="16384" width="9.1796875" style="2"/>
  </cols>
  <sheetData>
    <row r="1" spans="2:12" ht="15.5" x14ac:dyDescent="0.35">
      <c r="B1" s="1" t="s">
        <v>0</v>
      </c>
      <c r="C1" s="2"/>
    </row>
    <row r="2" spans="2:12" x14ac:dyDescent="0.25">
      <c r="C2" s="2"/>
    </row>
    <row r="3" spans="2:12" x14ac:dyDescent="0.25">
      <c r="C3" s="2"/>
    </row>
    <row r="4" spans="2:12" x14ac:dyDescent="0.25">
      <c r="C4" s="9"/>
      <c r="D4" s="9"/>
    </row>
    <row r="5" spans="2:12" x14ac:dyDescent="0.25">
      <c r="C5" s="2"/>
    </row>
    <row r="6" spans="2:12" x14ac:dyDescent="0.25">
      <c r="C6" s="2"/>
    </row>
    <row r="7" spans="2:12" ht="12" thickBot="1" x14ac:dyDescent="0.3">
      <c r="B7" s="5"/>
      <c r="C7" s="5" t="s">
        <v>5</v>
      </c>
      <c r="E7" s="5"/>
      <c r="F7" s="5" t="s">
        <v>6</v>
      </c>
      <c r="H7" s="5"/>
      <c r="I7" s="5" t="s">
        <v>7</v>
      </c>
      <c r="K7" s="5"/>
      <c r="L7" s="5" t="s">
        <v>8</v>
      </c>
    </row>
    <row r="8" spans="2:12" ht="12" thickTop="1" x14ac:dyDescent="0.25">
      <c r="B8" s="2" t="s">
        <v>9</v>
      </c>
      <c r="C8" s="11">
        <v>1000</v>
      </c>
      <c r="E8" s="2" t="s">
        <v>9</v>
      </c>
      <c r="F8" s="11">
        <v>900</v>
      </c>
      <c r="H8" s="2" t="s">
        <v>9</v>
      </c>
      <c r="I8" s="11">
        <v>1100</v>
      </c>
      <c r="K8" s="2" t="s">
        <v>9</v>
      </c>
      <c r="L8" s="11">
        <v>1250</v>
      </c>
    </row>
    <row r="9" spans="2:12" x14ac:dyDescent="0.25">
      <c r="B9" s="2" t="s">
        <v>10</v>
      </c>
      <c r="C9" s="12">
        <v>5</v>
      </c>
      <c r="E9" s="2" t="s">
        <v>10</v>
      </c>
      <c r="F9" s="12">
        <v>6</v>
      </c>
      <c r="H9" s="2" t="s">
        <v>10</v>
      </c>
      <c r="I9" s="12">
        <v>5</v>
      </c>
      <c r="K9" s="2" t="s">
        <v>10</v>
      </c>
      <c r="L9" s="12">
        <v>6</v>
      </c>
    </row>
    <row r="10" spans="2:12" x14ac:dyDescent="0.25">
      <c r="B10" s="2" t="s">
        <v>11</v>
      </c>
      <c r="C10" s="13">
        <v>0.03</v>
      </c>
      <c r="E10" s="2" t="s">
        <v>11</v>
      </c>
      <c r="F10" s="13">
        <v>0.04</v>
      </c>
      <c r="H10" s="2" t="s">
        <v>11</v>
      </c>
      <c r="I10" s="13">
        <v>0.05</v>
      </c>
      <c r="K10" s="2" t="s">
        <v>11</v>
      </c>
      <c r="L10" s="13">
        <v>0.03</v>
      </c>
    </row>
    <row r="11" spans="2:12" x14ac:dyDescent="0.25">
      <c r="C11" s="2"/>
    </row>
    <row r="12" spans="2:12" x14ac:dyDescent="0.25">
      <c r="B12" s="14"/>
      <c r="C12" s="15"/>
      <c r="E12" s="14"/>
      <c r="F12" s="15"/>
      <c r="H12" s="14"/>
      <c r="I12" s="15"/>
      <c r="K12" s="14"/>
      <c r="L12" s="15"/>
    </row>
    <row r="13" spans="2:12" x14ac:dyDescent="0.25">
      <c r="B13" s="16" t="s">
        <v>12</v>
      </c>
      <c r="C13" s="17">
        <f>ABS(FV(C10,C9,C8,0))</f>
        <v>5309.1358099999952</v>
      </c>
      <c r="E13" s="16" t="s">
        <v>12</v>
      </c>
      <c r="F13" s="17">
        <f>ABS(FV(F10,F9,F8,0))</f>
        <v>5969.677916160008</v>
      </c>
      <c r="H13" s="16" t="s">
        <v>12</v>
      </c>
      <c r="I13" s="17">
        <f>ABS(FV(I10,I9,I8,0))</f>
        <v>6078.1943750000028</v>
      </c>
      <c r="K13" s="16" t="s">
        <v>12</v>
      </c>
      <c r="L13" s="17">
        <f>FV(L10,L9,L8,0)</f>
        <v>-8085.5123553749963</v>
      </c>
    </row>
    <row r="14" spans="2:12" x14ac:dyDescent="0.25">
      <c r="C14" s="2" t="str">
        <f ca="1">_xlfn.FORMULATEXT(C13)</f>
        <v>=ABS(FV(C10;C9;C8;0))</v>
      </c>
      <c r="L14" s="2" t="str">
        <f ca="1">_xlfn.FORMULATEXT(L13)</f>
        <v>=FV(L10;L9;L8;0)</v>
      </c>
    </row>
    <row r="15" spans="2:12" x14ac:dyDescent="0.25">
      <c r="C15" s="2"/>
    </row>
    <row r="16" spans="2:12" x14ac:dyDescent="0.25">
      <c r="C16" s="2"/>
    </row>
    <row r="17" spans="2:12" x14ac:dyDescent="0.25">
      <c r="C17" s="2"/>
    </row>
    <row r="18" spans="2:12" x14ac:dyDescent="0.25">
      <c r="C18" s="2"/>
    </row>
    <row r="19" spans="2:12" ht="12" thickBot="1" x14ac:dyDescent="0.3">
      <c r="B19" s="5"/>
      <c r="C19" s="5" t="s">
        <v>5</v>
      </c>
      <c r="E19" s="5"/>
      <c r="F19" s="5" t="s">
        <v>6</v>
      </c>
      <c r="H19" s="5"/>
      <c r="I19" s="5" t="s">
        <v>7</v>
      </c>
      <c r="K19" s="5"/>
      <c r="L19" s="5" t="s">
        <v>8</v>
      </c>
    </row>
    <row r="20" spans="2:12" ht="12" thickTop="1" x14ac:dyDescent="0.25">
      <c r="B20" s="2" t="s">
        <v>9</v>
      </c>
      <c r="C20" s="11">
        <v>1000</v>
      </c>
      <c r="E20" s="2" t="s">
        <v>9</v>
      </c>
      <c r="F20" s="11">
        <v>900</v>
      </c>
      <c r="H20" s="2" t="s">
        <v>9</v>
      </c>
      <c r="I20" s="11">
        <v>1100</v>
      </c>
      <c r="K20" s="2" t="s">
        <v>9</v>
      </c>
      <c r="L20" s="11">
        <v>1250</v>
      </c>
    </row>
    <row r="21" spans="2:12" x14ac:dyDescent="0.25">
      <c r="B21" s="2" t="s">
        <v>10</v>
      </c>
      <c r="C21" s="12">
        <v>5</v>
      </c>
      <c r="E21" s="2" t="s">
        <v>10</v>
      </c>
      <c r="F21" s="12">
        <v>6</v>
      </c>
      <c r="H21" s="2" t="s">
        <v>10</v>
      </c>
      <c r="I21" s="12">
        <v>5</v>
      </c>
      <c r="K21" s="2" t="s">
        <v>10</v>
      </c>
      <c r="L21" s="12">
        <v>6</v>
      </c>
    </row>
    <row r="22" spans="2:12" x14ac:dyDescent="0.25">
      <c r="B22" s="2" t="s">
        <v>11</v>
      </c>
      <c r="C22" s="13">
        <v>0.03</v>
      </c>
      <c r="E22" s="2" t="s">
        <v>11</v>
      </c>
      <c r="F22" s="13">
        <v>0.04</v>
      </c>
      <c r="H22" s="2" t="s">
        <v>11</v>
      </c>
      <c r="I22" s="13">
        <v>0.05</v>
      </c>
      <c r="K22" s="2" t="s">
        <v>11</v>
      </c>
      <c r="L22" s="13">
        <v>0.03</v>
      </c>
    </row>
    <row r="23" spans="2:12" x14ac:dyDescent="0.25">
      <c r="C23" s="2"/>
    </row>
    <row r="24" spans="2:12" x14ac:dyDescent="0.25">
      <c r="B24" s="14"/>
      <c r="C24" s="15"/>
      <c r="E24" s="14"/>
      <c r="F24" s="15"/>
      <c r="H24" s="14"/>
      <c r="I24" s="15"/>
      <c r="K24" s="14"/>
      <c r="L24" s="15"/>
    </row>
    <row r="25" spans="2:12" x14ac:dyDescent="0.25">
      <c r="B25" s="16" t="s">
        <v>13</v>
      </c>
      <c r="C25" s="17">
        <f>ABS(PV(C22,C21,C20,0))</f>
        <v>4579.70718719453</v>
      </c>
      <c r="E25" s="16" t="s">
        <v>13</v>
      </c>
      <c r="F25" s="17">
        <f>PV(F22,F21,F20,0)</f>
        <v>-4717.9231710717213</v>
      </c>
      <c r="H25" s="16" t="s">
        <v>13</v>
      </c>
      <c r="I25" s="17">
        <f>PV(I22,I21,I20,0)</f>
        <v>-4762.424337693903</v>
      </c>
      <c r="K25" s="16" t="s">
        <v>13</v>
      </c>
      <c r="L25" s="17">
        <f>PV(L22,L21,L20,0)</f>
        <v>-6771.4893048477325</v>
      </c>
    </row>
    <row r="26" spans="2:12" x14ac:dyDescent="0.25">
      <c r="C26" s="2" t="str">
        <f ca="1">_xlfn.FORMULATEXT(C25)</f>
        <v>=ABS(PV(C22;C21;C20;0))</v>
      </c>
      <c r="F26" s="2" t="str">
        <f ca="1">_xlfn.FORMULATEXT(F25)</f>
        <v>=PV(F22;F21;F20;0)</v>
      </c>
    </row>
    <row r="27" spans="2:12" x14ac:dyDescent="0.25">
      <c r="C27" s="2"/>
    </row>
    <row r="28" spans="2:12" x14ac:dyDescent="0.25">
      <c r="C28" s="2"/>
    </row>
    <row r="29" spans="2:12" x14ac:dyDescent="0.25">
      <c r="C29" s="2"/>
    </row>
    <row r="30" spans="2:12" x14ac:dyDescent="0.25">
      <c r="C30" s="2"/>
    </row>
    <row r="31" spans="2:12" x14ac:dyDescent="0.25">
      <c r="C31" s="2"/>
    </row>
    <row r="34" spans="6:6" x14ac:dyDescent="0.25">
      <c r="F34" s="18"/>
    </row>
    <row r="36" spans="6:6" x14ac:dyDescent="0.25">
      <c r="F36" s="19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FV and PV</vt:lpstr>
      <vt:lpstr>FV and PV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Tsaperdonos .</cp:lastModifiedBy>
  <dcterms:created xsi:type="dcterms:W3CDTF">2016-11-28T10:26:04Z</dcterms:created>
  <dcterms:modified xsi:type="dcterms:W3CDTF">2024-05-23T08:50:51Z</dcterms:modified>
</cp:coreProperties>
</file>