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P AND TRANSPORTATION" sheetId="1" r:id="rId4"/>
    <sheet state="visible" name="ASSIGMENT" sheetId="2" r:id="rId5"/>
    <sheet state="visible" name="END ASSIGMENT OF WEEK4" sheetId="3" r:id="rId6"/>
  </sheets>
  <definedNames>
    <definedName localSheetId="1" name="solver_lhs1">ASSIGMENT!$L$29:$L$33</definedName>
    <definedName localSheetId="1" name="solver_rhs1">ASSIGMENT!$N$29:$N$33</definedName>
    <definedName localSheetId="0" name="solver_rhs2">'LP AND TRANSPORTATION'!$S$28:$S$32</definedName>
    <definedName localSheetId="2" name="solver_lhs1">'END ASSIGMENT OF WEEK4'!$D$14:$D$15</definedName>
    <definedName localSheetId="0" name="solver_rhs1">'LP AND TRANSPORTATION'!$S$25:$S$27</definedName>
    <definedName localSheetId="0" name="solver_lhs1">'LP AND TRANSPORTATION'!$Q$25:$Q$27</definedName>
    <definedName localSheetId="1" name="solver_adj">ASSIGMENT!$B$12:$K$12</definedName>
    <definedName localSheetId="2" name="solver_adj">'END ASSIGMENT OF WEEK4'!$B$2:$C$2</definedName>
    <definedName localSheetId="0" name="solver_opt">'LP AND TRANSPORTATION'!$B$21</definedName>
    <definedName localSheetId="0" name="solver_lhs2">'LP AND TRANSPORTATION'!$Q$28:$Q$32</definedName>
    <definedName localSheetId="0" name="solver_adj">'LP AND TRANSPORTATION'!$B$17:$P$17</definedName>
    <definedName localSheetId="1" name="solver_opt">ASSIGMENT!$C$16</definedName>
    <definedName localSheetId="2" name="solver_rhs1">'END ASSIGMENT OF WEEK4'!$F$14:$F$15</definedName>
    <definedName localSheetId="2" name="solver_opt">'END ASSIGMENT OF WEEK4'!$B$9</definedName>
  </definedNames>
  <calcPr/>
  <extLst>
    <ext uri="GoogleSheetsCustomDataVersion2">
      <go:sheetsCustomData xmlns:go="http://customooxmlschemas.google.com/" r:id="rId7" roundtripDataChecksum="ec7lEgbUF8UmmxrMOgpa/DXbtHv8fM+5TrRgHAtF6M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5">
      <text>
        <t xml:space="preserve">======
ID#AAABQ89gKi4
Excess 4you    (2024-07-09 06:51:55)
AB+BB+CB+DB+EB &lt;= 900</t>
      </text>
    </comment>
    <comment authorId="0" ref="A28">
      <text>
        <t xml:space="preserve">======
ID#AAABQ89gKi0
Excess 4you    (2024-07-09 06:51:55)
AB+AC+AE = 700</t>
      </text>
    </comment>
  </commentList>
  <extLst>
    <ext uri="GoogleSheetsCustomDataVersion2">
      <go:sheetsCustomData xmlns:go="http://customooxmlschemas.google.com/" r:id="rId1" roundtripDataSignature="AMtx7mgxA93ozsDmMW0uSOCgPgUHVFp1+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1">
      <text>
        <t xml:space="preserve">======
ID#AAABQ89gKiw
Excess 4you    (2024-07-09 06:51:55)
NUMBER OF DRIVERS FIRE YEAR 1</t>
      </text>
    </comment>
    <comment authorId="0" ref="B11">
      <text>
        <t xml:space="preserve">======
ID#AAABQ89gKis
Excess 4you    (2024-07-09 06:51:55)
NUMBER OF DRIVERS HIRE YEAR 1</t>
      </text>
    </comment>
  </commentList>
  <extLst>
    <ext uri="GoogleSheetsCustomDataVersion2">
      <go:sheetsCustomData xmlns:go="http://customooxmlschemas.google.com/" r:id="rId1" roundtripDataSignature="AMtx7mhEaCEPrV7NCXiXN1K7AYTGfHGXUA=="/>
    </ext>
  </extLst>
</comments>
</file>

<file path=xl/sharedStrings.xml><?xml version="1.0" encoding="utf-8"?>
<sst xmlns="http://schemas.openxmlformats.org/spreadsheetml/2006/main" count="118" uniqueCount="87">
  <si>
    <t>Sector</t>
  </si>
  <si>
    <t>Distance to Kyoko HS (in Sector B)</t>
  </si>
  <si>
    <t>Distance to Devon HS (in Sector C)</t>
  </si>
  <si>
    <t>Distance to Manny HS (in Sector E)</t>
  </si>
  <si>
    <t>Number of Students</t>
  </si>
  <si>
    <t>A</t>
  </si>
  <si>
    <t>B</t>
  </si>
  <si>
    <t>C</t>
  </si>
  <si>
    <t>D</t>
  </si>
  <si>
    <t>E</t>
  </si>
  <si>
    <t>NO.OF STUDENTS TO ASSIGN FROM A TO HS IN B</t>
  </si>
  <si>
    <t>VARIABLES</t>
  </si>
  <si>
    <t>AB</t>
  </si>
  <si>
    <t>AC</t>
  </si>
  <si>
    <t>AE</t>
  </si>
  <si>
    <t>BB</t>
  </si>
  <si>
    <t>BC</t>
  </si>
  <si>
    <t>BE</t>
  </si>
  <si>
    <t>CB</t>
  </si>
  <si>
    <t>CC</t>
  </si>
  <si>
    <t>CE</t>
  </si>
  <si>
    <t>DB</t>
  </si>
  <si>
    <t>DC</t>
  </si>
  <si>
    <t>DE</t>
  </si>
  <si>
    <t>EB</t>
  </si>
  <si>
    <t>EC</t>
  </si>
  <si>
    <t>EE</t>
  </si>
  <si>
    <t>&lt;--DUMMY NUMBERS</t>
  </si>
  <si>
    <t>&lt;-- MILES TRAVELLED</t>
  </si>
  <si>
    <t>OBJ:(MIN)</t>
  </si>
  <si>
    <t xml:space="preserve">STUDENTS BUS MILES: </t>
  </si>
  <si>
    <t>CCONSTRAINTS</t>
  </si>
  <si>
    <t>LHS</t>
  </si>
  <si>
    <t>SIGN</t>
  </si>
  <si>
    <t>RHS</t>
  </si>
  <si>
    <t>900 IN SCHOOL B</t>
  </si>
  <si>
    <t>&lt;=</t>
  </si>
  <si>
    <t>900 IN SCHOOL C</t>
  </si>
  <si>
    <t>900 IN SCHOOL E</t>
  </si>
  <si>
    <t>700 IN A</t>
  </si>
  <si>
    <t>=</t>
  </si>
  <si>
    <t>500 IN B</t>
  </si>
  <si>
    <t>100 IN C</t>
  </si>
  <si>
    <t>800 IN D</t>
  </si>
  <si>
    <t>400 IN E</t>
  </si>
  <si>
    <t xml:space="preserve">YEARS </t>
  </si>
  <si>
    <t>DRIVERS</t>
  </si>
  <si>
    <t>DRIVER'S SALARY PER YEAR</t>
  </si>
  <si>
    <t>H1</t>
  </si>
  <si>
    <t>H2</t>
  </si>
  <si>
    <t>H3</t>
  </si>
  <si>
    <t>H4</t>
  </si>
  <si>
    <t>H5</t>
  </si>
  <si>
    <t>F1</t>
  </si>
  <si>
    <t>F2</t>
  </si>
  <si>
    <t>F3</t>
  </si>
  <si>
    <t>F4</t>
  </si>
  <si>
    <t>F5</t>
  </si>
  <si>
    <t>&lt;--DUMMY NUMB</t>
  </si>
  <si>
    <t>&lt;--COST FOR HIRING OR FIRING</t>
  </si>
  <si>
    <t>OBJ(MIN):</t>
  </si>
  <si>
    <t>TOTAL COST</t>
  </si>
  <si>
    <t>NUMBER OF DRIVERS</t>
  </si>
  <si>
    <t>CONSTRAINTS</t>
  </si>
  <si>
    <t>H1+F1=60</t>
  </si>
  <si>
    <t>H2+F2=70</t>
  </si>
  <si>
    <t xml:space="preserve">ΛΑΘΟΣ CONSTRAINTS </t>
  </si>
  <si>
    <t>H3+F3=50</t>
  </si>
  <si>
    <t>H4+F4=65</t>
  </si>
  <si>
    <t>H5+F5=75</t>
  </si>
  <si>
    <t>ΣΩΣΤΌ</t>
  </si>
  <si>
    <t>Η1-F1=10</t>
  </si>
  <si>
    <t>H2-F2=10</t>
  </si>
  <si>
    <t>F3-H3=20</t>
  </si>
  <si>
    <t>H4-F4=15</t>
  </si>
  <si>
    <t>H5-F5=10</t>
  </si>
  <si>
    <t>No SB</t>
  </si>
  <si>
    <t>No BB</t>
  </si>
  <si>
    <t>&lt;--DUMMY VALUES</t>
  </si>
  <si>
    <t>MACHINE TIME</t>
  </si>
  <si>
    <t>WORKER TIME</t>
  </si>
  <si>
    <t>PROFIT PER BALL</t>
  </si>
  <si>
    <t>OBJ (MAX)</t>
  </si>
  <si>
    <t>TOTAL PROFIT</t>
  </si>
  <si>
    <t>CONSTRAINS</t>
  </si>
  <si>
    <t>1.5*SB+3*BB &lt;= 42</t>
  </si>
  <si>
    <t>3*SB+BB &lt;= 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</si>
</sst>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6">
    <font>
      <sz val="11.0"/>
      <color theme="1"/>
      <name val="Calibri"/>
      <scheme val="minor"/>
    </font>
    <font>
      <sz val="11.0"/>
      <color rgb="FF1F1F1F"/>
      <name val="Arial"/>
    </font>
    <font>
      <sz val="11.0"/>
      <color theme="1"/>
      <name val="Calibri"/>
    </font>
    <font>
      <b/>
      <sz val="10.0"/>
      <color theme="1"/>
      <name val="Calibri"/>
    </font>
    <font>
      <color theme="1"/>
      <name val="Calibri"/>
      <scheme val="minor"/>
    </font>
    <font/>
  </fonts>
  <fills count="7">
    <fill>
      <patternFill patternType="none"/>
    </fill>
    <fill>
      <patternFill patternType="lightGray"/>
    </fill>
    <fill>
      <patternFill patternType="solid">
        <fgColor rgb="FFE2EFD9"/>
        <bgColor rgb="FFE2EFD9"/>
      </patternFill>
    </fill>
    <fill>
      <patternFill patternType="solid">
        <fgColor rgb="FFBDD6EE"/>
        <bgColor rgb="FFBDD6EE"/>
      </patternFill>
    </fill>
    <fill>
      <patternFill patternType="solid">
        <fgColor rgb="FFFF0000"/>
        <bgColor rgb="FFFF0000"/>
      </patternFill>
    </fill>
    <fill>
      <patternFill patternType="solid">
        <fgColor rgb="FF92D050"/>
        <bgColor rgb="FF92D050"/>
      </patternFill>
    </fill>
    <fill>
      <patternFill patternType="solid">
        <fgColor rgb="FFD0CECE"/>
        <bgColor rgb="FFD0CECE"/>
      </patternFill>
    </fill>
  </fills>
  <borders count="8">
    <border/>
    <border>
      <left style="thin">
        <color rgb="FF000000"/>
      </left>
      <right style="thin">
        <color rgb="FF000000"/>
      </right>
      <top style="thin">
        <color rgb="FF000000"/>
      </top>
      <bottom style="thin">
        <color rgb="FF000000"/>
      </bottom>
    </border>
    <border>
      <left/>
      <right/>
      <top/>
      <bottom/>
    </border>
    <border>
      <left/>
      <right/>
      <top/>
    </border>
    <border>
      <left/>
      <right/>
    </border>
    <border>
      <left/>
      <right/>
      <bottom/>
    </border>
    <border>
      <left/>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vertical="center"/>
    </xf>
    <xf borderId="1" fillId="0" fontId="1" numFmtId="0" xfId="0" applyAlignment="1" applyBorder="1" applyFont="1">
      <alignment shrinkToFit="0" vertical="top" wrapText="1"/>
    </xf>
    <xf borderId="1" fillId="0" fontId="2" numFmtId="0" xfId="0" applyBorder="1" applyFont="1"/>
    <xf borderId="0" fillId="0" fontId="3" numFmtId="0" xfId="0" applyAlignment="1" applyFont="1">
      <alignment horizontal="center" shrinkToFit="0" vertical="center" wrapText="1"/>
    </xf>
    <xf borderId="0" fillId="0" fontId="4" numFmtId="0" xfId="0" applyFont="1"/>
    <xf borderId="2" fillId="2" fontId="2" numFmtId="0" xfId="0" applyBorder="1" applyFill="1" applyFont="1"/>
    <xf quotePrefix="1" borderId="1" fillId="0" fontId="2" numFmtId="0" xfId="0" applyBorder="1" applyFont="1"/>
    <xf borderId="3" fillId="3" fontId="2" numFmtId="0" xfId="0" applyAlignment="1" applyBorder="1" applyFill="1" applyFont="1">
      <alignment horizontal="center" shrinkToFit="0" vertical="top" wrapText="1"/>
    </xf>
    <xf borderId="4" fillId="0" fontId="5" numFmtId="0" xfId="0" applyBorder="1" applyFont="1"/>
    <xf borderId="5" fillId="0" fontId="5" numFmtId="0" xfId="0" applyBorder="1" applyFont="1"/>
    <xf borderId="2" fillId="3" fontId="2" numFmtId="164" xfId="0" applyBorder="1" applyFont="1" applyNumberFormat="1"/>
    <xf borderId="0" fillId="0" fontId="2" numFmtId="164" xfId="0" applyFont="1" applyNumberFormat="1"/>
    <xf borderId="6" fillId="4" fontId="2" numFmtId="0" xfId="0" applyAlignment="1" applyBorder="1" applyFill="1" applyFont="1">
      <alignment horizontal="center"/>
    </xf>
    <xf borderId="7" fillId="0" fontId="5" numFmtId="0" xfId="0" applyBorder="1" applyFont="1"/>
    <xf borderId="2" fillId="5" fontId="2" numFmtId="0" xfId="0" applyBorder="1" applyFill="1" applyFont="1"/>
    <xf borderId="2" fillId="6" fontId="2" numFmtId="0" xfId="0" applyBorder="1"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180975</xdr:colOff>
      <xdr:row>1</xdr:row>
      <xdr:rowOff>133350</xdr:rowOff>
    </xdr:from>
    <xdr:ext cx="4343400" cy="2400300"/>
    <xdr:sp>
      <xdr:nvSpPr>
        <xdr:cNvPr id="3" name="Shape 3"/>
        <xdr:cNvSpPr txBox="1"/>
      </xdr:nvSpPr>
      <xdr:spPr>
        <a:xfrm>
          <a:off x="3174300" y="3146588"/>
          <a:ext cx="4343400" cy="12668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i="0" lang="en-US" sz="1100">
              <a:solidFill>
                <a:schemeClr val="dk1"/>
              </a:solidFill>
              <a:latin typeface="Calibri"/>
              <a:ea typeface="Calibri"/>
              <a:cs typeface="Calibri"/>
              <a:sym typeface="Calibri"/>
            </a:rPr>
            <a:t>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266700</xdr:colOff>
      <xdr:row>0</xdr:row>
      <xdr:rowOff>114300</xdr:rowOff>
    </xdr:from>
    <xdr:ext cx="7200900" cy="1619250"/>
    <xdr:sp>
      <xdr:nvSpPr>
        <xdr:cNvPr id="4" name="Shape 4"/>
        <xdr:cNvSpPr txBox="1"/>
      </xdr:nvSpPr>
      <xdr:spPr>
        <a:xfrm>
          <a:off x="1750313" y="2975138"/>
          <a:ext cx="7191375" cy="16097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100">
              <a:solidFill>
                <a:schemeClr val="dk1"/>
              </a:solidFill>
              <a:latin typeface="Calibri"/>
              <a:ea typeface="Calibri"/>
              <a:cs typeface="Calibri"/>
              <a:sym typeface="Calibri"/>
            </a:rPr>
            <a:t>Scenario</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A bus company believes that it will need the following number of bus drivers during each of the next five years: 60 drivers in year 1, 70 drivers in year 2, 50 drivers in year 3, 65 drivers in year 4; and 75 drivers in year 5.</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At the beginning of each year, the bus company must decide how many new drivers to hire and how many current drivers to fire. It costs $4000 to hire a new driver and $2000 to fire a current driver. A driver's salary is $10,000 per year.</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At the beginning of year 1, the company has 50 drivers. A driver hired at the beginning of a year can be used to meet the current year's requirements and is paid full salary for the current year.</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As a consultant for the bus company, you have been asked to determine how to minimize the bus company's total costs (which include salary, hiring, and firing costs) over the next five years.</a:t>
          </a:r>
          <a:endParaRPr sz="1400"/>
        </a:p>
        <a:p>
          <a:pPr indent="0" lvl="0" marL="0" rtl="0" algn="l">
            <a:spcBef>
              <a:spcPts val="0"/>
            </a:spcBef>
            <a:spcAft>
              <a:spcPts val="0"/>
            </a:spcAft>
            <a:buNone/>
          </a:pPr>
          <a:r>
            <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285750</xdr:colOff>
      <xdr:row>1</xdr:row>
      <xdr:rowOff>114300</xdr:rowOff>
    </xdr:from>
    <xdr:ext cx="4933950" cy="1647825"/>
    <xdr:sp>
      <xdr:nvSpPr>
        <xdr:cNvPr id="5" name="Shape 5"/>
        <xdr:cNvSpPr txBox="1"/>
      </xdr:nvSpPr>
      <xdr:spPr>
        <a:xfrm>
          <a:off x="2879025" y="2960850"/>
          <a:ext cx="4933950" cy="16383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100">
              <a:solidFill>
                <a:schemeClr val="dk1"/>
              </a:solidFill>
              <a:latin typeface="Calibri"/>
              <a:ea typeface="Calibri"/>
              <a:cs typeface="Calibri"/>
              <a:sym typeface="Calibri"/>
            </a:rPr>
            <a:t>Scenario</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A Nike factory in Hanover, MD, makes soccer balls and basketballs. A soccer ball takes 1.5 hours of machine time and 3 hours of a worker's time in its making while a basketball takes 3 hours of machine time and 1 hour of a worker's time. In a day, the factory can produce no more than 42 hours of machine time and 24 hours of worker's time. The profit on a soccer ball is $20 and the profit on a basketball is $10. The manager wants to maximize the daily profit.</a:t>
          </a:r>
          <a:endParaRPr sz="1400"/>
        </a:p>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14.29"/>
    <col customWidth="1" min="3" max="3" width="15.14"/>
    <col customWidth="1" min="4" max="4" width="11.86"/>
    <col customWidth="1" min="5" max="5" width="8.43"/>
    <col customWidth="1" min="6" max="9" width="8.71"/>
    <col customWidth="1" min="10" max="10" width="7.43"/>
    <col customWidth="1" min="11" max="11" width="18.57"/>
    <col customWidth="1" min="12" max="12" width="17.57"/>
    <col customWidth="1" min="13" max="13" width="17.43"/>
    <col customWidth="1" min="14" max="14" width="10.57"/>
    <col customWidth="1" min="15" max="26" width="8.71"/>
  </cols>
  <sheetData>
    <row r="1" ht="14.25" customHeight="1"/>
    <row r="2" ht="14.25" customHeight="1"/>
    <row r="3" ht="14.25" customHeight="1"/>
    <row r="4" ht="14.25" customHeight="1">
      <c r="B4" s="1" t="s">
        <v>0</v>
      </c>
      <c r="C4" s="2" t="s">
        <v>1</v>
      </c>
      <c r="D4" s="2" t="s">
        <v>2</v>
      </c>
      <c r="E4" s="2" t="s">
        <v>3</v>
      </c>
      <c r="F4" s="2" t="s">
        <v>4</v>
      </c>
    </row>
    <row r="5" ht="14.25" customHeight="1">
      <c r="B5" s="3" t="s">
        <v>5</v>
      </c>
      <c r="C5" s="3">
        <v>5.0</v>
      </c>
      <c r="D5" s="3">
        <v>8.0</v>
      </c>
      <c r="E5" s="3">
        <v>6.0</v>
      </c>
      <c r="F5" s="3">
        <v>700.0</v>
      </c>
    </row>
    <row r="6" ht="14.25" customHeight="1">
      <c r="B6" s="3" t="s">
        <v>6</v>
      </c>
      <c r="C6" s="3">
        <v>0.0</v>
      </c>
      <c r="D6" s="3">
        <v>4.0</v>
      </c>
      <c r="E6" s="3">
        <v>12.0</v>
      </c>
      <c r="F6" s="3">
        <v>500.0</v>
      </c>
    </row>
    <row r="7" ht="14.25" customHeight="1">
      <c r="B7" s="3" t="s">
        <v>7</v>
      </c>
      <c r="C7" s="3">
        <v>4.0</v>
      </c>
      <c r="D7" s="3">
        <v>0.0</v>
      </c>
      <c r="E7" s="3">
        <v>7.0</v>
      </c>
      <c r="F7" s="3">
        <v>100.0</v>
      </c>
    </row>
    <row r="8" ht="14.25" customHeight="1">
      <c r="B8" s="3" t="s">
        <v>8</v>
      </c>
      <c r="C8" s="3">
        <v>7.0</v>
      </c>
      <c r="D8" s="3">
        <v>2.0</v>
      </c>
      <c r="E8" s="3">
        <v>5.0</v>
      </c>
      <c r="F8" s="3">
        <v>800.0</v>
      </c>
    </row>
    <row r="9" ht="14.25" customHeight="1">
      <c r="B9" s="3" t="s">
        <v>9</v>
      </c>
      <c r="C9" s="3">
        <v>12.0</v>
      </c>
      <c r="D9" s="3">
        <v>7.0</v>
      </c>
      <c r="E9" s="3">
        <v>0.0</v>
      </c>
      <c r="F9" s="3">
        <v>400.0</v>
      </c>
    </row>
    <row r="10" ht="14.25" customHeight="1"/>
    <row r="11" ht="14.25" customHeight="1"/>
    <row r="12" ht="14.25" customHeight="1">
      <c r="B12" s="4" t="s">
        <v>10</v>
      </c>
    </row>
    <row r="13" ht="14.25" customHeight="1"/>
    <row r="14" ht="14.25" customHeight="1"/>
    <row r="15" ht="14.25" customHeight="1"/>
    <row r="16" ht="14.25" customHeight="1">
      <c r="A16" s="5" t="s">
        <v>11</v>
      </c>
      <c r="B16" s="5" t="s">
        <v>12</v>
      </c>
      <c r="C16" s="5" t="s">
        <v>13</v>
      </c>
      <c r="D16" s="5" t="s">
        <v>14</v>
      </c>
      <c r="E16" s="5" t="s">
        <v>15</v>
      </c>
      <c r="F16" s="5" t="s">
        <v>16</v>
      </c>
      <c r="G16" s="5" t="s">
        <v>17</v>
      </c>
      <c r="H16" s="5" t="s">
        <v>18</v>
      </c>
      <c r="I16" s="5" t="s">
        <v>19</v>
      </c>
      <c r="J16" s="5" t="s">
        <v>20</v>
      </c>
      <c r="K16" s="5" t="s">
        <v>21</v>
      </c>
      <c r="L16" s="5" t="s">
        <v>22</v>
      </c>
      <c r="M16" s="5" t="s">
        <v>23</v>
      </c>
      <c r="N16" s="5" t="s">
        <v>24</v>
      </c>
      <c r="O16" s="5" t="s">
        <v>25</v>
      </c>
      <c r="P16" s="5" t="s">
        <v>26</v>
      </c>
    </row>
    <row r="17" ht="14.25" customHeight="1">
      <c r="B17" s="6">
        <v>400.0</v>
      </c>
      <c r="C17" s="6">
        <v>0.0</v>
      </c>
      <c r="D17" s="6">
        <v>300.0</v>
      </c>
      <c r="E17" s="6">
        <v>500.0</v>
      </c>
      <c r="F17" s="6">
        <v>0.0</v>
      </c>
      <c r="G17" s="6">
        <v>0.0</v>
      </c>
      <c r="H17" s="6">
        <v>0.0</v>
      </c>
      <c r="I17" s="6">
        <v>100.0</v>
      </c>
      <c r="J17" s="6">
        <v>0.0</v>
      </c>
      <c r="K17" s="6">
        <v>0.0</v>
      </c>
      <c r="L17" s="6">
        <v>800.0</v>
      </c>
      <c r="M17" s="6">
        <v>0.0</v>
      </c>
      <c r="N17" s="6">
        <v>0.0</v>
      </c>
      <c r="O17" s="6">
        <v>0.0</v>
      </c>
      <c r="P17" s="6">
        <v>400.0</v>
      </c>
      <c r="R17" s="5" t="s">
        <v>27</v>
      </c>
    </row>
    <row r="18" ht="14.25" customHeight="1">
      <c r="B18" s="5">
        <v>5.0</v>
      </c>
      <c r="C18" s="5">
        <v>8.0</v>
      </c>
      <c r="D18" s="5">
        <v>6.0</v>
      </c>
      <c r="E18" s="5">
        <v>0.0</v>
      </c>
      <c r="F18" s="5">
        <v>4.0</v>
      </c>
      <c r="G18" s="5">
        <v>12.0</v>
      </c>
      <c r="H18" s="5">
        <v>4.0</v>
      </c>
      <c r="I18" s="5">
        <v>0.0</v>
      </c>
      <c r="J18" s="5">
        <v>7.0</v>
      </c>
      <c r="K18" s="5">
        <v>7.0</v>
      </c>
      <c r="L18" s="5">
        <v>2.0</v>
      </c>
      <c r="M18" s="5">
        <v>5.0</v>
      </c>
      <c r="N18" s="5">
        <v>12.0</v>
      </c>
      <c r="O18" s="5">
        <v>7.0</v>
      </c>
      <c r="P18" s="5">
        <v>0.0</v>
      </c>
      <c r="R18" s="5" t="s">
        <v>28</v>
      </c>
    </row>
    <row r="19" ht="14.25" customHeight="1"/>
    <row r="20" ht="14.25" customHeight="1">
      <c r="A20" s="5" t="s">
        <v>29</v>
      </c>
    </row>
    <row r="21" ht="14.25" customHeight="1">
      <c r="A21" s="5" t="s">
        <v>30</v>
      </c>
      <c r="B21" s="5">
        <f>SUMPRODUCT(B17:P17,B18:P18)</f>
        <v>5400</v>
      </c>
      <c r="C21" s="5" t="str">
        <f>FORMULATEXT(B21)</f>
        <v>=SUMPRODUCT(B17:P17;B18:P18)</v>
      </c>
    </row>
    <row r="22" ht="14.25" customHeight="1"/>
    <row r="23" ht="14.25" customHeight="1"/>
    <row r="24" ht="14.25" customHeight="1">
      <c r="A24" s="3" t="s">
        <v>31</v>
      </c>
      <c r="B24" s="3"/>
      <c r="C24" s="3"/>
      <c r="D24" s="3"/>
      <c r="E24" s="3"/>
      <c r="F24" s="3"/>
      <c r="G24" s="3"/>
      <c r="H24" s="3"/>
      <c r="I24" s="3"/>
      <c r="J24" s="3"/>
      <c r="K24" s="3"/>
      <c r="L24" s="3"/>
      <c r="M24" s="3"/>
      <c r="N24" s="3"/>
      <c r="O24" s="3"/>
      <c r="P24" s="3"/>
      <c r="Q24" s="3" t="s">
        <v>32</v>
      </c>
      <c r="R24" s="3" t="s">
        <v>33</v>
      </c>
      <c r="S24" s="3" t="s">
        <v>34</v>
      </c>
    </row>
    <row r="25" ht="14.25" customHeight="1">
      <c r="A25" s="3" t="s">
        <v>35</v>
      </c>
      <c r="B25" s="3">
        <v>1.0</v>
      </c>
      <c r="C25" s="3"/>
      <c r="D25" s="3"/>
      <c r="E25" s="3">
        <v>1.0</v>
      </c>
      <c r="F25" s="3"/>
      <c r="G25" s="3"/>
      <c r="H25" s="3">
        <v>1.0</v>
      </c>
      <c r="I25" s="3"/>
      <c r="J25" s="3"/>
      <c r="K25" s="3">
        <v>1.0</v>
      </c>
      <c r="L25" s="3"/>
      <c r="M25" s="3"/>
      <c r="N25" s="3">
        <v>1.0</v>
      </c>
      <c r="O25" s="3"/>
      <c r="P25" s="3"/>
      <c r="Q25" s="3">
        <f t="shared" ref="Q25:Q32" si="1">SUMPRODUCT($B$17:$P$17,B25:P25)</f>
        <v>900</v>
      </c>
      <c r="R25" s="3" t="s">
        <v>36</v>
      </c>
      <c r="S25" s="3">
        <v>900.0</v>
      </c>
    </row>
    <row r="26" ht="14.25" customHeight="1">
      <c r="A26" s="3" t="s">
        <v>37</v>
      </c>
      <c r="B26" s="3"/>
      <c r="C26" s="3">
        <v>1.0</v>
      </c>
      <c r="D26" s="3"/>
      <c r="E26" s="3"/>
      <c r="F26" s="3">
        <v>1.0</v>
      </c>
      <c r="G26" s="3"/>
      <c r="H26" s="3"/>
      <c r="I26" s="3">
        <v>1.0</v>
      </c>
      <c r="J26" s="3"/>
      <c r="K26" s="3"/>
      <c r="L26" s="3">
        <v>1.0</v>
      </c>
      <c r="M26" s="3"/>
      <c r="N26" s="3"/>
      <c r="O26" s="3">
        <v>1.0</v>
      </c>
      <c r="P26" s="3"/>
      <c r="Q26" s="3">
        <f t="shared" si="1"/>
        <v>900</v>
      </c>
      <c r="R26" s="3" t="s">
        <v>36</v>
      </c>
      <c r="S26" s="3">
        <v>900.0</v>
      </c>
    </row>
    <row r="27" ht="14.25" customHeight="1">
      <c r="A27" s="3" t="s">
        <v>38</v>
      </c>
      <c r="B27" s="3"/>
      <c r="C27" s="3"/>
      <c r="D27" s="3">
        <v>1.0</v>
      </c>
      <c r="E27" s="3"/>
      <c r="F27" s="3"/>
      <c r="G27" s="3">
        <v>1.0</v>
      </c>
      <c r="H27" s="3"/>
      <c r="I27" s="3"/>
      <c r="J27" s="3">
        <v>1.0</v>
      </c>
      <c r="K27" s="3"/>
      <c r="L27" s="3"/>
      <c r="M27" s="3">
        <v>1.0</v>
      </c>
      <c r="N27" s="3"/>
      <c r="O27" s="3"/>
      <c r="P27" s="3">
        <v>1.0</v>
      </c>
      <c r="Q27" s="3">
        <f t="shared" si="1"/>
        <v>700</v>
      </c>
      <c r="R27" s="3" t="s">
        <v>36</v>
      </c>
      <c r="S27" s="3">
        <v>900.0</v>
      </c>
    </row>
    <row r="28" ht="14.25" customHeight="1">
      <c r="A28" s="3" t="s">
        <v>39</v>
      </c>
      <c r="B28" s="3">
        <v>1.0</v>
      </c>
      <c r="C28" s="3">
        <v>1.0</v>
      </c>
      <c r="D28" s="3">
        <v>1.0</v>
      </c>
      <c r="E28" s="3"/>
      <c r="F28" s="3"/>
      <c r="G28" s="3"/>
      <c r="H28" s="3"/>
      <c r="I28" s="3"/>
      <c r="J28" s="3"/>
      <c r="K28" s="3"/>
      <c r="L28" s="3"/>
      <c r="M28" s="3"/>
      <c r="N28" s="3"/>
      <c r="O28" s="3"/>
      <c r="P28" s="3"/>
      <c r="Q28" s="3">
        <f t="shared" si="1"/>
        <v>700</v>
      </c>
      <c r="R28" s="7" t="s">
        <v>40</v>
      </c>
      <c r="S28" s="3">
        <v>700.0</v>
      </c>
    </row>
    <row r="29" ht="14.25" customHeight="1">
      <c r="A29" s="3" t="s">
        <v>41</v>
      </c>
      <c r="B29" s="3"/>
      <c r="C29" s="3"/>
      <c r="D29" s="3"/>
      <c r="E29" s="3">
        <v>1.0</v>
      </c>
      <c r="F29" s="3">
        <v>1.0</v>
      </c>
      <c r="G29" s="3">
        <v>1.0</v>
      </c>
      <c r="H29" s="3"/>
      <c r="I29" s="3"/>
      <c r="J29" s="3"/>
      <c r="K29" s="3"/>
      <c r="L29" s="3"/>
      <c r="M29" s="3"/>
      <c r="N29" s="3"/>
      <c r="O29" s="3"/>
      <c r="P29" s="3"/>
      <c r="Q29" s="3">
        <f t="shared" si="1"/>
        <v>500</v>
      </c>
      <c r="R29" s="7" t="s">
        <v>40</v>
      </c>
      <c r="S29" s="3">
        <v>500.0</v>
      </c>
    </row>
    <row r="30" ht="14.25" customHeight="1">
      <c r="A30" s="3" t="s">
        <v>42</v>
      </c>
      <c r="B30" s="3"/>
      <c r="C30" s="3"/>
      <c r="D30" s="3"/>
      <c r="E30" s="3"/>
      <c r="F30" s="3"/>
      <c r="G30" s="3"/>
      <c r="H30" s="3">
        <v>1.0</v>
      </c>
      <c r="I30" s="3">
        <v>1.0</v>
      </c>
      <c r="J30" s="3">
        <v>1.0</v>
      </c>
      <c r="K30" s="3"/>
      <c r="L30" s="3"/>
      <c r="M30" s="3"/>
      <c r="N30" s="3"/>
      <c r="O30" s="3"/>
      <c r="P30" s="3"/>
      <c r="Q30" s="3">
        <f t="shared" si="1"/>
        <v>100</v>
      </c>
      <c r="R30" s="3" t="s">
        <v>40</v>
      </c>
      <c r="S30" s="3">
        <v>100.0</v>
      </c>
    </row>
    <row r="31" ht="14.25" customHeight="1">
      <c r="A31" s="3" t="s">
        <v>43</v>
      </c>
      <c r="B31" s="3"/>
      <c r="C31" s="3"/>
      <c r="D31" s="3"/>
      <c r="E31" s="3"/>
      <c r="F31" s="3"/>
      <c r="G31" s="3"/>
      <c r="H31" s="3"/>
      <c r="I31" s="3"/>
      <c r="J31" s="3"/>
      <c r="K31" s="3">
        <v>1.0</v>
      </c>
      <c r="L31" s="3">
        <v>1.0</v>
      </c>
      <c r="M31" s="3">
        <v>1.0</v>
      </c>
      <c r="N31" s="3"/>
      <c r="O31" s="3"/>
      <c r="P31" s="3"/>
      <c r="Q31" s="3">
        <f t="shared" si="1"/>
        <v>800</v>
      </c>
      <c r="R31" s="3" t="s">
        <v>40</v>
      </c>
      <c r="S31" s="3">
        <v>800.0</v>
      </c>
    </row>
    <row r="32" ht="14.25" customHeight="1">
      <c r="A32" s="3" t="s">
        <v>44</v>
      </c>
      <c r="B32" s="3"/>
      <c r="C32" s="3"/>
      <c r="D32" s="3"/>
      <c r="E32" s="3"/>
      <c r="F32" s="3"/>
      <c r="G32" s="3"/>
      <c r="H32" s="3"/>
      <c r="I32" s="3"/>
      <c r="J32" s="3"/>
      <c r="K32" s="3"/>
      <c r="L32" s="3"/>
      <c r="M32" s="3"/>
      <c r="N32" s="3">
        <v>1.0</v>
      </c>
      <c r="O32" s="3">
        <v>1.0</v>
      </c>
      <c r="P32" s="3">
        <v>1.0</v>
      </c>
      <c r="Q32" s="3">
        <f t="shared" si="1"/>
        <v>400</v>
      </c>
      <c r="R32" s="3" t="s">
        <v>40</v>
      </c>
      <c r="S32" s="3">
        <v>400.0</v>
      </c>
    </row>
    <row r="33" ht="14.25" customHeight="1">
      <c r="A33" s="3"/>
      <c r="B33" s="3"/>
      <c r="C33" s="3"/>
      <c r="D33" s="3"/>
      <c r="E33" s="3"/>
      <c r="F33" s="3"/>
      <c r="G33" s="3"/>
      <c r="H33" s="3"/>
      <c r="I33" s="3"/>
      <c r="J33" s="3"/>
      <c r="K33" s="3"/>
      <c r="L33" s="3"/>
      <c r="M33" s="3"/>
      <c r="N33" s="3"/>
      <c r="O33" s="3"/>
      <c r="P33" s="3"/>
      <c r="Q33" s="3"/>
      <c r="R33" s="3"/>
      <c r="S33" s="3"/>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2:B15"/>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7.14"/>
    <col customWidth="1" min="3" max="3" width="13.57"/>
    <col customWidth="1" min="4" max="4" width="10.14"/>
    <col customWidth="1" min="5" max="5" width="13.0"/>
    <col customWidth="1" min="6" max="11" width="10.14"/>
    <col customWidth="1" min="12" max="16" width="8.71"/>
    <col customWidth="1" min="17" max="17" width="10.14"/>
    <col customWidth="1" min="18" max="26" width="8.71"/>
  </cols>
  <sheetData>
    <row r="1" ht="14.25" customHeight="1"/>
    <row r="2" ht="14.25" customHeight="1"/>
    <row r="3" ht="14.25" customHeight="1">
      <c r="A3" s="5" t="s">
        <v>45</v>
      </c>
      <c r="B3" s="5" t="s">
        <v>46</v>
      </c>
      <c r="E3" s="8" t="s">
        <v>47</v>
      </c>
      <c r="G3" s="5" t="s">
        <v>46</v>
      </c>
    </row>
    <row r="4" ht="14.25" customHeight="1">
      <c r="A4" s="5">
        <v>1.0</v>
      </c>
      <c r="B4" s="5">
        <v>60.0</v>
      </c>
      <c r="E4" s="9"/>
      <c r="G4" s="5">
        <v>50.0</v>
      </c>
    </row>
    <row r="5" ht="14.25" customHeight="1">
      <c r="A5" s="5">
        <v>2.0</v>
      </c>
      <c r="B5" s="5">
        <v>70.0</v>
      </c>
      <c r="E5" s="10"/>
    </row>
    <row r="6" ht="14.25" customHeight="1">
      <c r="A6" s="5">
        <v>3.0</v>
      </c>
      <c r="B6" s="5">
        <v>50.0</v>
      </c>
      <c r="E6" s="11">
        <v>10000.0</v>
      </c>
    </row>
    <row r="7" ht="14.25" customHeight="1">
      <c r="A7" s="5">
        <v>4.0</v>
      </c>
      <c r="B7" s="5">
        <v>65.0</v>
      </c>
    </row>
    <row r="8" ht="14.25" customHeight="1">
      <c r="A8" s="5">
        <v>5.0</v>
      </c>
      <c r="B8" s="5">
        <v>75.0</v>
      </c>
    </row>
    <row r="9" ht="14.25" customHeight="1">
      <c r="B9" s="5">
        <f>SUM(B4:B8)</f>
        <v>320</v>
      </c>
    </row>
    <row r="10" ht="14.25" customHeight="1"/>
    <row r="11" ht="14.25" customHeight="1">
      <c r="B11" s="5" t="s">
        <v>48</v>
      </c>
      <c r="C11" s="5" t="s">
        <v>49</v>
      </c>
      <c r="D11" s="5" t="s">
        <v>50</v>
      </c>
      <c r="E11" s="5" t="s">
        <v>51</v>
      </c>
      <c r="F11" s="5" t="s">
        <v>52</v>
      </c>
      <c r="G11" s="5" t="s">
        <v>53</v>
      </c>
      <c r="H11" s="5" t="s">
        <v>54</v>
      </c>
      <c r="I11" s="5" t="s">
        <v>55</v>
      </c>
      <c r="J11" s="5" t="s">
        <v>56</v>
      </c>
      <c r="K11" s="5" t="s">
        <v>57</v>
      </c>
    </row>
    <row r="12" ht="14.25" customHeight="1">
      <c r="A12" s="5" t="s">
        <v>11</v>
      </c>
      <c r="B12" s="6">
        <v>10.0</v>
      </c>
      <c r="C12" s="6">
        <v>10.0</v>
      </c>
      <c r="D12" s="6">
        <v>0.0</v>
      </c>
      <c r="E12" s="6">
        <v>15.0</v>
      </c>
      <c r="F12" s="6">
        <v>10.0</v>
      </c>
      <c r="G12" s="6">
        <v>0.0</v>
      </c>
      <c r="H12" s="6">
        <v>0.0</v>
      </c>
      <c r="I12" s="6">
        <v>20.0</v>
      </c>
      <c r="J12" s="6">
        <v>0.0</v>
      </c>
      <c r="K12" s="6">
        <v>0.0</v>
      </c>
      <c r="M12" s="5" t="s">
        <v>58</v>
      </c>
    </row>
    <row r="13" ht="14.25" customHeight="1">
      <c r="B13" s="12">
        <v>4000.0</v>
      </c>
      <c r="C13" s="12">
        <v>4000.0</v>
      </c>
      <c r="D13" s="12">
        <v>4000.0</v>
      </c>
      <c r="E13" s="12">
        <v>4000.0</v>
      </c>
      <c r="F13" s="12">
        <v>4000.0</v>
      </c>
      <c r="G13" s="12">
        <v>2000.0</v>
      </c>
      <c r="H13" s="12">
        <v>2000.0</v>
      </c>
      <c r="I13" s="12">
        <v>2000.0</v>
      </c>
      <c r="J13" s="12">
        <v>2000.0</v>
      </c>
      <c r="K13" s="12">
        <v>2000.0</v>
      </c>
      <c r="M13" s="5" t="s">
        <v>59</v>
      </c>
    </row>
    <row r="14" ht="14.25" customHeight="1"/>
    <row r="15" ht="14.25" customHeight="1">
      <c r="A15" s="5" t="s">
        <v>60</v>
      </c>
    </row>
    <row r="16" ht="14.25" customHeight="1">
      <c r="A16" s="5" t="s">
        <v>61</v>
      </c>
      <c r="B16" s="12" t="s">
        <v>62</v>
      </c>
      <c r="C16" s="12">
        <f>(B9*E6)+SUMPRODUCT(B12:K12,B13:K13)</f>
        <v>3420000</v>
      </c>
      <c r="D16" s="5" t="str">
        <f>FORMULATEXT(C16)</f>
        <v>=(B9*E6)+SUMPRODUCT(B12:K12;B13:K13)</v>
      </c>
    </row>
    <row r="17" ht="14.25" customHeight="1"/>
    <row r="18" ht="14.25" customHeight="1"/>
    <row r="19" ht="14.25" customHeight="1">
      <c r="A19" s="3" t="s">
        <v>63</v>
      </c>
      <c r="B19" s="3"/>
      <c r="C19" s="3"/>
      <c r="D19" s="3"/>
      <c r="E19" s="3"/>
      <c r="F19" s="3"/>
      <c r="G19" s="3"/>
      <c r="H19" s="3"/>
      <c r="I19" s="3"/>
      <c r="J19" s="3"/>
      <c r="K19" s="3"/>
      <c r="L19" s="3" t="s">
        <v>32</v>
      </c>
      <c r="M19" s="3" t="s">
        <v>33</v>
      </c>
      <c r="N19" s="3" t="s">
        <v>34</v>
      </c>
    </row>
    <row r="20" ht="14.25" customHeight="1">
      <c r="A20" s="3" t="s">
        <v>64</v>
      </c>
      <c r="B20" s="3">
        <v>1.0</v>
      </c>
      <c r="C20" s="3"/>
      <c r="D20" s="3"/>
      <c r="E20" s="3"/>
      <c r="F20" s="3"/>
      <c r="G20" s="3">
        <v>1.0</v>
      </c>
      <c r="H20" s="3"/>
      <c r="I20" s="3"/>
      <c r="J20" s="3"/>
      <c r="K20" s="3"/>
      <c r="L20" s="3">
        <f t="shared" ref="L20:L24" si="1">SUMPRODUCT($B$12:$K$12,B20:K20)</f>
        <v>10</v>
      </c>
      <c r="M20" s="7" t="s">
        <v>40</v>
      </c>
      <c r="N20" s="3">
        <v>60.0</v>
      </c>
    </row>
    <row r="21" ht="14.25" customHeight="1">
      <c r="A21" s="3" t="s">
        <v>65</v>
      </c>
      <c r="B21" s="3"/>
      <c r="C21" s="3">
        <v>1.0</v>
      </c>
      <c r="D21" s="3"/>
      <c r="E21" s="3"/>
      <c r="F21" s="3"/>
      <c r="G21" s="3"/>
      <c r="H21" s="3">
        <v>1.0</v>
      </c>
      <c r="I21" s="3"/>
      <c r="J21" s="3"/>
      <c r="K21" s="3"/>
      <c r="L21" s="3">
        <f t="shared" si="1"/>
        <v>10</v>
      </c>
      <c r="M21" s="7" t="s">
        <v>40</v>
      </c>
      <c r="N21" s="3">
        <v>70.0</v>
      </c>
      <c r="P21" s="13" t="s">
        <v>66</v>
      </c>
      <c r="Q21" s="14"/>
    </row>
    <row r="22" ht="14.25" customHeight="1">
      <c r="A22" s="3" t="s">
        <v>67</v>
      </c>
      <c r="B22" s="3"/>
      <c r="C22" s="3"/>
      <c r="D22" s="3">
        <v>1.0</v>
      </c>
      <c r="E22" s="3"/>
      <c r="F22" s="3"/>
      <c r="G22" s="3"/>
      <c r="H22" s="3"/>
      <c r="I22" s="3">
        <v>1.0</v>
      </c>
      <c r="J22" s="3"/>
      <c r="K22" s="3"/>
      <c r="L22" s="3">
        <f t="shared" si="1"/>
        <v>20</v>
      </c>
      <c r="M22" s="7" t="s">
        <v>40</v>
      </c>
      <c r="N22" s="3">
        <v>50.0</v>
      </c>
    </row>
    <row r="23" ht="14.25" customHeight="1">
      <c r="A23" s="3" t="s">
        <v>68</v>
      </c>
      <c r="B23" s="3"/>
      <c r="C23" s="3"/>
      <c r="D23" s="3"/>
      <c r="E23" s="3">
        <v>1.0</v>
      </c>
      <c r="F23" s="3"/>
      <c r="G23" s="3"/>
      <c r="H23" s="3"/>
      <c r="I23" s="3"/>
      <c r="J23" s="3">
        <v>1.0</v>
      </c>
      <c r="K23" s="3"/>
      <c r="L23" s="3">
        <f t="shared" si="1"/>
        <v>15</v>
      </c>
      <c r="M23" s="7" t="s">
        <v>40</v>
      </c>
      <c r="N23" s="3">
        <v>65.0</v>
      </c>
    </row>
    <row r="24" ht="14.25" customHeight="1">
      <c r="A24" s="3" t="s">
        <v>69</v>
      </c>
      <c r="B24" s="3"/>
      <c r="C24" s="3"/>
      <c r="D24" s="3"/>
      <c r="E24" s="3"/>
      <c r="F24" s="3">
        <v>1.0</v>
      </c>
      <c r="G24" s="3"/>
      <c r="H24" s="3"/>
      <c r="I24" s="3"/>
      <c r="J24" s="3"/>
      <c r="K24" s="3">
        <v>1.0</v>
      </c>
      <c r="L24" s="3">
        <f t="shared" si="1"/>
        <v>10</v>
      </c>
      <c r="M24" s="7" t="s">
        <v>40</v>
      </c>
      <c r="N24" s="3">
        <v>75.0</v>
      </c>
    </row>
    <row r="25" ht="14.25" customHeight="1"/>
    <row r="26" ht="14.25" customHeight="1"/>
    <row r="27" ht="14.25" customHeight="1">
      <c r="E27" s="15" t="s">
        <v>70</v>
      </c>
    </row>
    <row r="28" ht="14.25" customHeight="1">
      <c r="A28" s="3" t="s">
        <v>63</v>
      </c>
      <c r="B28" s="3"/>
      <c r="C28" s="3"/>
      <c r="D28" s="3"/>
      <c r="E28" s="3"/>
      <c r="F28" s="3"/>
      <c r="G28" s="3"/>
      <c r="H28" s="3"/>
      <c r="I28" s="3"/>
      <c r="J28" s="3"/>
      <c r="K28" s="3"/>
      <c r="L28" s="3" t="s">
        <v>32</v>
      </c>
      <c r="M28" s="3" t="s">
        <v>33</v>
      </c>
      <c r="N28" s="3" t="s">
        <v>34</v>
      </c>
    </row>
    <row r="29" ht="14.25" customHeight="1">
      <c r="A29" s="3" t="s">
        <v>71</v>
      </c>
      <c r="B29" s="3">
        <v>1.0</v>
      </c>
      <c r="C29" s="3"/>
      <c r="D29" s="3"/>
      <c r="E29" s="3"/>
      <c r="F29" s="3"/>
      <c r="G29" s="3">
        <v>-1.0</v>
      </c>
      <c r="H29" s="3"/>
      <c r="I29" s="3"/>
      <c r="J29" s="3"/>
      <c r="K29" s="3"/>
      <c r="L29" s="3">
        <f t="shared" ref="L29:L33" si="2">SUMPRODUCT($B$12:$K$12,B29:K29)</f>
        <v>10</v>
      </c>
      <c r="M29" s="7" t="s">
        <v>40</v>
      </c>
      <c r="N29" s="3">
        <v>10.0</v>
      </c>
    </row>
    <row r="30" ht="14.25" customHeight="1">
      <c r="A30" s="3" t="s">
        <v>72</v>
      </c>
      <c r="B30" s="3"/>
      <c r="C30" s="3">
        <v>1.0</v>
      </c>
      <c r="D30" s="3"/>
      <c r="E30" s="3"/>
      <c r="F30" s="3"/>
      <c r="G30" s="3"/>
      <c r="H30" s="3">
        <v>-1.0</v>
      </c>
      <c r="I30" s="3"/>
      <c r="J30" s="3"/>
      <c r="K30" s="3"/>
      <c r="L30" s="3">
        <f t="shared" si="2"/>
        <v>10</v>
      </c>
      <c r="M30" s="7" t="s">
        <v>40</v>
      </c>
      <c r="N30" s="3">
        <v>10.0</v>
      </c>
    </row>
    <row r="31" ht="14.25" customHeight="1">
      <c r="A31" s="3" t="s">
        <v>73</v>
      </c>
      <c r="B31" s="3"/>
      <c r="C31" s="3"/>
      <c r="D31" s="3">
        <v>-1.0</v>
      </c>
      <c r="E31" s="3"/>
      <c r="F31" s="3"/>
      <c r="G31" s="3"/>
      <c r="H31" s="3"/>
      <c r="I31" s="3">
        <v>1.0</v>
      </c>
      <c r="J31" s="3"/>
      <c r="K31" s="3"/>
      <c r="L31" s="3">
        <f t="shared" si="2"/>
        <v>20</v>
      </c>
      <c r="M31" s="7" t="s">
        <v>40</v>
      </c>
      <c r="N31" s="3">
        <v>20.0</v>
      </c>
    </row>
    <row r="32" ht="14.25" customHeight="1">
      <c r="A32" s="3" t="s">
        <v>74</v>
      </c>
      <c r="B32" s="3"/>
      <c r="C32" s="3"/>
      <c r="D32" s="3"/>
      <c r="E32" s="3">
        <v>1.0</v>
      </c>
      <c r="F32" s="3"/>
      <c r="G32" s="3"/>
      <c r="H32" s="3"/>
      <c r="I32" s="3"/>
      <c r="J32" s="3">
        <v>-1.0</v>
      </c>
      <c r="K32" s="3"/>
      <c r="L32" s="3">
        <f t="shared" si="2"/>
        <v>15</v>
      </c>
      <c r="M32" s="7" t="s">
        <v>40</v>
      </c>
      <c r="N32" s="3">
        <v>15.0</v>
      </c>
    </row>
    <row r="33" ht="14.25" customHeight="1">
      <c r="A33" s="3" t="s">
        <v>75</v>
      </c>
      <c r="B33" s="3"/>
      <c r="C33" s="3"/>
      <c r="D33" s="3"/>
      <c r="E33" s="3"/>
      <c r="F33" s="3">
        <v>1.0</v>
      </c>
      <c r="G33" s="3"/>
      <c r="H33" s="3"/>
      <c r="I33" s="3"/>
      <c r="J33" s="3"/>
      <c r="K33" s="3">
        <v>-1.0</v>
      </c>
      <c r="L33" s="3">
        <f t="shared" si="2"/>
        <v>10</v>
      </c>
      <c r="M33" s="7" t="s">
        <v>40</v>
      </c>
      <c r="N33" s="3">
        <v>10.0</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E3:E5"/>
    <mergeCell ref="P21:Q21"/>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6" width="8.71"/>
  </cols>
  <sheetData>
    <row r="1" ht="14.25" customHeight="1">
      <c r="B1" s="5" t="s">
        <v>76</v>
      </c>
      <c r="C1" s="5" t="s">
        <v>77</v>
      </c>
    </row>
    <row r="2" ht="14.25" customHeight="1">
      <c r="A2" s="5" t="s">
        <v>11</v>
      </c>
      <c r="B2" s="6">
        <v>4.0</v>
      </c>
      <c r="C2" s="6">
        <v>12.0</v>
      </c>
      <c r="D2" s="5" t="s">
        <v>78</v>
      </c>
    </row>
    <row r="3" ht="14.25" customHeight="1">
      <c r="A3" s="5" t="s">
        <v>79</v>
      </c>
      <c r="B3" s="5">
        <v>1.5</v>
      </c>
      <c r="C3" s="5">
        <v>3.0</v>
      </c>
    </row>
    <row r="4" ht="14.25" customHeight="1">
      <c r="A4" s="5" t="s">
        <v>80</v>
      </c>
      <c r="B4" s="5">
        <v>3.0</v>
      </c>
      <c r="C4" s="5">
        <v>1.0</v>
      </c>
    </row>
    <row r="5" ht="14.25" customHeight="1"/>
    <row r="6" ht="14.25" customHeight="1">
      <c r="A6" s="5" t="s">
        <v>81</v>
      </c>
      <c r="B6" s="12">
        <v>20.0</v>
      </c>
      <c r="C6" s="12">
        <v>10.0</v>
      </c>
    </row>
    <row r="7" ht="14.25" customHeight="1"/>
    <row r="8" ht="14.25" customHeight="1">
      <c r="A8" s="5" t="s">
        <v>82</v>
      </c>
    </row>
    <row r="9" ht="14.25" customHeight="1">
      <c r="A9" s="5" t="s">
        <v>83</v>
      </c>
      <c r="B9" s="16">
        <f>SUMPRODUCT(B2:C2,B6:C6)</f>
        <v>200</v>
      </c>
    </row>
    <row r="10" ht="14.25" customHeight="1"/>
    <row r="11" ht="14.25" customHeight="1"/>
    <row r="12" ht="14.25" customHeight="1"/>
    <row r="13" ht="14.25" customHeight="1">
      <c r="A13" s="3" t="s">
        <v>84</v>
      </c>
      <c r="B13" s="3"/>
      <c r="C13" s="3"/>
      <c r="D13" s="3" t="s">
        <v>32</v>
      </c>
      <c r="E13" s="3" t="s">
        <v>33</v>
      </c>
      <c r="F13" s="3" t="s">
        <v>34</v>
      </c>
    </row>
    <row r="14" ht="14.25" customHeight="1">
      <c r="A14" s="3" t="s">
        <v>85</v>
      </c>
      <c r="B14" s="3">
        <v>1.5</v>
      </c>
      <c r="C14" s="3">
        <v>3.0</v>
      </c>
      <c r="D14" s="3">
        <f t="shared" ref="D14:D15" si="1">SUMPRODUCT($B$2:$C$2,B14:C14)</f>
        <v>42</v>
      </c>
      <c r="E14" s="3" t="s">
        <v>36</v>
      </c>
      <c r="F14" s="3">
        <v>42.0</v>
      </c>
    </row>
    <row r="15" ht="14.25" customHeight="1">
      <c r="A15" s="3" t="s">
        <v>86</v>
      </c>
      <c r="B15" s="3">
        <v>3.0</v>
      </c>
      <c r="C15" s="3">
        <v>1.0</v>
      </c>
      <c r="D15" s="3">
        <f t="shared" si="1"/>
        <v>24</v>
      </c>
      <c r="E15" s="3" t="s">
        <v>36</v>
      </c>
      <c r="F15" s="3">
        <v>24.0</v>
      </c>
    </row>
    <row r="16" ht="14.25" customHeight="1">
      <c r="A16" s="3"/>
      <c r="B16" s="3"/>
      <c r="C16" s="3"/>
      <c r="D16" s="3"/>
      <c r="E16" s="3"/>
      <c r="F16" s="3"/>
    </row>
    <row r="17" ht="14.25" customHeight="1">
      <c r="A17" s="3"/>
      <c r="B17" s="3"/>
      <c r="C17" s="3"/>
      <c r="D17" s="3"/>
      <c r="E17" s="3"/>
      <c r="F17" s="3"/>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2024-04-21T08:23:22Z</dcterms:created>
  <dc:creator>Tsaperdonos .</dc:creator>
</cp:coreProperties>
</file>