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91074A5D-8600-4C66-A35A-B5CBF1AC5B9C}" xr6:coauthVersionLast="47" xr6:coauthVersionMax="47" xr10:uidLastSave="{00000000-0000-0000-0000-000000000000}"/>
  <bookViews>
    <workbookView xWindow="-28920" yWindow="-105" windowWidth="29040" windowHeight="17520" tabRatio="500" xr2:uid="{00000000-000D-0000-FFFF-FFFF00000000}"/>
  </bookViews>
  <sheets>
    <sheet name="fueldata" sheetId="1" r:id="rId1"/>
    <sheet name="data_fuelEmissions" sheetId="2" r:id="rId2"/>
  </sheets>
  <definedNames>
    <definedName name="Bottom">OFFSET(#REF!,1,0,COUNT(#REF!),1)</definedName>
    <definedName name="Labels">OFFSET(Bottom,0,-1)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F14" i="2"/>
  <c r="F13" i="2"/>
  <c r="F12" i="2"/>
  <c r="F11" i="2"/>
  <c r="F10" i="2"/>
  <c r="F9" i="2"/>
  <c r="F8" i="2"/>
  <c r="F6" i="2"/>
  <c r="F5" i="2"/>
  <c r="F7" i="2"/>
</calcChain>
</file>

<file path=xl/sharedStrings.xml><?xml version="1.0" encoding="utf-8"?>
<sst xmlns="http://schemas.openxmlformats.org/spreadsheetml/2006/main" count="101" uniqueCount="21">
  <si>
    <t>Scenario</t>
  </si>
  <si>
    <t>Year</t>
  </si>
  <si>
    <t>price</t>
  </si>
  <si>
    <t>National Trends</t>
  </si>
  <si>
    <t>Nuclear</t>
  </si>
  <si>
    <t>Gas</t>
  </si>
  <si>
    <t>Lignite</t>
  </si>
  <si>
    <t>Biomass</t>
  </si>
  <si>
    <t>MSW</t>
  </si>
  <si>
    <t>Hydrogencommod</t>
  </si>
  <si>
    <t>Distributed Energy</t>
  </si>
  <si>
    <t>H2 heavy</t>
  </si>
  <si>
    <t>emission_CO2</t>
  </si>
  <si>
    <t>Hard coal</t>
  </si>
  <si>
    <t>Light oil</t>
  </si>
  <si>
    <t>Heavy oil</t>
  </si>
  <si>
    <t>Oil shale</t>
  </si>
  <si>
    <t>Black liquor</t>
  </si>
  <si>
    <t>grid</t>
  </si>
  <si>
    <t>tCO2/TJ</t>
  </si>
  <si>
    <t>tCO2/MWh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</si>
</sst>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zoomScaleNormal="100" workbookViewId="0">
      <selection activeCell="A44" sqref="A44:XFD44"/>
    </sheetView>
  </sheetViews>
  <sheetFormatPr defaultColWidth="11.5703125" defaultRowHeight="12.75" x14ac:dyDescent="0.2"/>
  <cols>
    <col min="1" max="1" width="19" customWidth="1"/>
    <col min="3" max="3" width="22.7109375" customWidth="1"/>
    <col min="4" max="4" width="11.5703125" style="7"/>
    <col min="5" max="5" width="15.7109375" style="7" customWidth="1"/>
  </cols>
  <sheetData>
    <row r="1" spans="1:5" ht="15" x14ac:dyDescent="0.25">
      <c r="A1" s="1" t="s">
        <v>0</v>
      </c>
      <c r="B1" s="1" t="s">
        <v>1</v>
      </c>
      <c r="C1" s="1" t="s">
        <v>18</v>
      </c>
      <c r="D1" s="5" t="s">
        <v>2</v>
      </c>
      <c r="E1" s="5" t="s">
        <v>12</v>
      </c>
    </row>
    <row r="2" spans="1:5" ht="17.45" customHeight="1" x14ac:dyDescent="0.2">
      <c r="A2" s="2" t="s">
        <v>3</v>
      </c>
      <c r="B2">
        <v>2025</v>
      </c>
      <c r="C2" s="3" t="s">
        <v>13</v>
      </c>
      <c r="D2" s="6">
        <v>27</v>
      </c>
      <c r="E2" s="7">
        <f>IFERROR(VLOOKUP($C2, data_fuelEmissions!$D$4:$F$14,3,FALSE), 0)</f>
        <v>0.34200000000000003</v>
      </c>
    </row>
    <row r="3" spans="1:5" x14ac:dyDescent="0.2">
      <c r="A3" s="2" t="s">
        <v>3</v>
      </c>
      <c r="B3">
        <v>2025</v>
      </c>
      <c r="C3" s="3" t="s">
        <v>4</v>
      </c>
      <c r="D3" s="6">
        <v>2.5</v>
      </c>
      <c r="E3" s="7">
        <f>IFERROR(VLOOKUP($C3, data_fuelEmissions!$D$4:$F$14,3,FALSE), 0)</f>
        <v>0</v>
      </c>
    </row>
    <row r="4" spans="1:5" x14ac:dyDescent="0.2">
      <c r="A4" s="2" t="s">
        <v>3</v>
      </c>
      <c r="B4">
        <v>2025</v>
      </c>
      <c r="C4" s="3" t="s">
        <v>5</v>
      </c>
      <c r="D4" s="6">
        <v>55</v>
      </c>
      <c r="E4" s="7">
        <f>IFERROR(VLOOKUP($C4, data_fuelEmissions!$D$4:$F$14,3,FALSE), 0)</f>
        <v>0.19800000000000001</v>
      </c>
    </row>
    <row r="5" spans="1:5" x14ac:dyDescent="0.2">
      <c r="A5" s="2" t="s">
        <v>3</v>
      </c>
      <c r="B5">
        <v>2025</v>
      </c>
      <c r="C5" s="3" t="s">
        <v>15</v>
      </c>
      <c r="D5" s="6">
        <v>46</v>
      </c>
      <c r="E5" s="7">
        <f>IFERROR(VLOOKUP($C5, data_fuelEmissions!$D$4:$F$14,3,FALSE), 0)</f>
        <v>0.28079999999999999</v>
      </c>
    </row>
    <row r="6" spans="1:5" x14ac:dyDescent="0.2">
      <c r="A6" s="2" t="s">
        <v>3</v>
      </c>
      <c r="B6">
        <v>2025</v>
      </c>
      <c r="C6" s="3" t="s">
        <v>14</v>
      </c>
      <c r="D6" s="6">
        <v>65</v>
      </c>
      <c r="E6" s="7">
        <f>IFERROR(VLOOKUP($C6, data_fuelEmissions!$D$4:$F$14,3,FALSE), 0)</f>
        <v>0.25559999999999999</v>
      </c>
    </row>
    <row r="7" spans="1:5" x14ac:dyDescent="0.2">
      <c r="A7" s="2" t="s">
        <v>3</v>
      </c>
      <c r="B7">
        <v>2025</v>
      </c>
      <c r="C7" s="3" t="s">
        <v>6</v>
      </c>
      <c r="D7" s="8">
        <v>8</v>
      </c>
      <c r="E7" s="7">
        <f>IFERROR(VLOOKUP($C7, data_fuelEmissions!$D$4:$F$14,3,FALSE), 0)</f>
        <v>0.37080000000000002</v>
      </c>
    </row>
    <row r="8" spans="1:5" x14ac:dyDescent="0.2">
      <c r="A8" s="2" t="s">
        <v>3</v>
      </c>
      <c r="B8">
        <v>2025</v>
      </c>
      <c r="C8" s="3" t="s">
        <v>7</v>
      </c>
      <c r="D8" s="6">
        <v>26</v>
      </c>
      <c r="E8" s="7">
        <f>IFERROR(VLOOKUP($C8, data_fuelEmissions!$D$4:$F$14,3,FALSE), 0)</f>
        <v>0</v>
      </c>
    </row>
    <row r="9" spans="1:5" x14ac:dyDescent="0.2">
      <c r="A9" s="2" t="s">
        <v>3</v>
      </c>
      <c r="B9">
        <v>2025</v>
      </c>
      <c r="C9" s="3" t="s">
        <v>17</v>
      </c>
      <c r="D9" s="7">
        <v>1</v>
      </c>
      <c r="E9" s="7">
        <f>IFERROR(VLOOKUP($C9, data_fuelEmissions!$D$4:$F$14,3,FALSE), 0)</f>
        <v>0</v>
      </c>
    </row>
    <row r="10" spans="1:5" x14ac:dyDescent="0.2">
      <c r="A10" s="2" t="s">
        <v>3</v>
      </c>
      <c r="B10">
        <v>2025</v>
      </c>
      <c r="C10" s="3" t="s">
        <v>8</v>
      </c>
      <c r="D10" s="7">
        <v>1</v>
      </c>
      <c r="E10" s="7">
        <f>IFERROR(VLOOKUP($C10, data_fuelEmissions!$D$4:$F$14,3,FALSE), 0)</f>
        <v>0.14399999999999999</v>
      </c>
    </row>
    <row r="11" spans="1:5" x14ac:dyDescent="0.2">
      <c r="A11" s="2" t="s">
        <v>3</v>
      </c>
      <c r="B11">
        <v>2025</v>
      </c>
      <c r="C11" t="s">
        <v>16</v>
      </c>
      <c r="D11" s="7">
        <v>10</v>
      </c>
      <c r="E11" s="7">
        <f>IFERROR(VLOOKUP($C11, data_fuelEmissions!$D$4:$F$14,3,FALSE), 0)</f>
        <v>0.41399999999999998</v>
      </c>
    </row>
    <row r="12" spans="1:5" x14ac:dyDescent="0.2">
      <c r="A12" s="3" t="s">
        <v>10</v>
      </c>
      <c r="B12" s="3">
        <v>2040</v>
      </c>
      <c r="C12" s="3" t="s">
        <v>13</v>
      </c>
      <c r="D12" s="6">
        <v>35</v>
      </c>
      <c r="E12" s="7">
        <f>IFERROR(VLOOKUP($C12, data_fuelEmissions!$D$4:$F$14,3,FALSE), 0)</f>
        <v>0.34200000000000003</v>
      </c>
    </row>
    <row r="13" spans="1:5" x14ac:dyDescent="0.2">
      <c r="A13" s="3" t="s">
        <v>10</v>
      </c>
      <c r="B13" s="3">
        <v>2040</v>
      </c>
      <c r="C13" s="3" t="s">
        <v>4</v>
      </c>
      <c r="D13" s="6">
        <v>2.5</v>
      </c>
      <c r="E13" s="7">
        <f>IFERROR(VLOOKUP($C13, data_fuelEmissions!$D$4:$F$14,3,FALSE), 0)</f>
        <v>0</v>
      </c>
    </row>
    <row r="14" spans="1:5" x14ac:dyDescent="0.2">
      <c r="A14" s="3" t="s">
        <v>10</v>
      </c>
      <c r="B14" s="3">
        <v>2040</v>
      </c>
      <c r="C14" s="3" t="s">
        <v>5</v>
      </c>
      <c r="D14" s="6">
        <v>75</v>
      </c>
      <c r="E14" s="7">
        <f>IFERROR(VLOOKUP($C14, data_fuelEmissions!$D$4:$F$14,3,FALSE), 0)</f>
        <v>0.19800000000000001</v>
      </c>
    </row>
    <row r="15" spans="1:5" x14ac:dyDescent="0.2">
      <c r="A15" s="3" t="s">
        <v>10</v>
      </c>
      <c r="B15" s="3">
        <v>2040</v>
      </c>
      <c r="C15" s="3" t="s">
        <v>15</v>
      </c>
      <c r="D15" s="6">
        <v>65</v>
      </c>
      <c r="E15" s="7">
        <f>IFERROR(VLOOKUP($C15, data_fuelEmissions!$D$4:$F$14,3,FALSE), 0)</f>
        <v>0.28079999999999999</v>
      </c>
    </row>
    <row r="16" spans="1:5" x14ac:dyDescent="0.2">
      <c r="A16" s="3" t="s">
        <v>10</v>
      </c>
      <c r="B16" s="3">
        <v>2040</v>
      </c>
      <c r="C16" s="3" t="s">
        <v>14</v>
      </c>
      <c r="D16" s="6">
        <v>90</v>
      </c>
      <c r="E16" s="7">
        <f>IFERROR(VLOOKUP($C16, data_fuelEmissions!$D$4:$F$14,3,FALSE), 0)</f>
        <v>0.25559999999999999</v>
      </c>
    </row>
    <row r="17" spans="1:5" x14ac:dyDescent="0.2">
      <c r="A17" s="3" t="s">
        <v>10</v>
      </c>
      <c r="B17" s="3">
        <v>2040</v>
      </c>
      <c r="C17" s="3" t="s">
        <v>6</v>
      </c>
      <c r="D17" s="6">
        <v>9</v>
      </c>
      <c r="E17" s="7">
        <f>IFERROR(VLOOKUP($C17, data_fuelEmissions!$D$4:$F$14,3,FALSE), 0)</f>
        <v>0.37080000000000002</v>
      </c>
    </row>
    <row r="18" spans="1:5" x14ac:dyDescent="0.2">
      <c r="A18" s="3" t="s">
        <v>10</v>
      </c>
      <c r="B18" s="3">
        <v>2040</v>
      </c>
      <c r="C18" s="3" t="s">
        <v>7</v>
      </c>
      <c r="D18" s="6">
        <v>28</v>
      </c>
      <c r="E18" s="7">
        <f>IFERROR(VLOOKUP($C18, data_fuelEmissions!$D$4:$F$14,3,FALSE), 0)</f>
        <v>0</v>
      </c>
    </row>
    <row r="19" spans="1:5" x14ac:dyDescent="0.2">
      <c r="A19" s="3" t="s">
        <v>10</v>
      </c>
      <c r="B19" s="3">
        <v>2040</v>
      </c>
      <c r="C19" s="3" t="s">
        <v>17</v>
      </c>
      <c r="D19" s="6">
        <v>1</v>
      </c>
      <c r="E19" s="7">
        <f>IFERROR(VLOOKUP($C19, data_fuelEmissions!$D$4:$F$14,3,FALSE), 0)</f>
        <v>0</v>
      </c>
    </row>
    <row r="20" spans="1:5" x14ac:dyDescent="0.2">
      <c r="A20" s="3" t="s">
        <v>10</v>
      </c>
      <c r="B20" s="3">
        <v>2040</v>
      </c>
      <c r="C20" s="3" t="s">
        <v>8</v>
      </c>
      <c r="D20" s="6">
        <v>1</v>
      </c>
      <c r="E20" s="7">
        <f>IFERROR(VLOOKUP($C20, data_fuelEmissions!$D$4:$F$14,3,FALSE), 0)</f>
        <v>0.14399999999999999</v>
      </c>
    </row>
    <row r="21" spans="1:5" x14ac:dyDescent="0.2">
      <c r="A21" s="3" t="s">
        <v>10</v>
      </c>
      <c r="B21" s="3">
        <v>2040</v>
      </c>
      <c r="C21" t="s">
        <v>16</v>
      </c>
      <c r="D21" s="6">
        <v>10</v>
      </c>
      <c r="E21" s="7">
        <f>IFERROR(VLOOKUP($C21, data_fuelEmissions!$D$4:$F$14,3,FALSE), 0)</f>
        <v>0.41399999999999998</v>
      </c>
    </row>
    <row r="22" spans="1:5" x14ac:dyDescent="0.2">
      <c r="A22" s="3" t="s">
        <v>10</v>
      </c>
      <c r="B22" s="3">
        <v>2040</v>
      </c>
      <c r="C22" s="3" t="s">
        <v>9</v>
      </c>
      <c r="D22" s="7">
        <v>70</v>
      </c>
      <c r="E22" s="7">
        <f>IFERROR(VLOOKUP($C22, data_fuelEmissions!$D$4:$F$14,3,FALSE), 0)</f>
        <v>0</v>
      </c>
    </row>
    <row r="23" spans="1:5" x14ac:dyDescent="0.2">
      <c r="A23" s="3" t="s">
        <v>10</v>
      </c>
      <c r="B23" s="3">
        <v>2030</v>
      </c>
      <c r="C23" s="3" t="s">
        <v>13</v>
      </c>
      <c r="D23" s="6">
        <v>27</v>
      </c>
      <c r="E23" s="7">
        <f>IFERROR(VLOOKUP($C23, data_fuelEmissions!$D$4:$F$14,3,FALSE), 0)</f>
        <v>0.34200000000000003</v>
      </c>
    </row>
    <row r="24" spans="1:5" x14ac:dyDescent="0.2">
      <c r="A24" s="3" t="s">
        <v>10</v>
      </c>
      <c r="B24" s="3">
        <v>2030</v>
      </c>
      <c r="C24" s="3" t="s">
        <v>4</v>
      </c>
      <c r="D24" s="6">
        <v>2.5</v>
      </c>
      <c r="E24" s="7">
        <f>IFERROR(VLOOKUP($C24, data_fuelEmissions!$D$4:$F$14,3,FALSE), 0)</f>
        <v>0</v>
      </c>
    </row>
    <row r="25" spans="1:5" x14ac:dyDescent="0.2">
      <c r="A25" s="3" t="s">
        <v>10</v>
      </c>
      <c r="B25" s="3">
        <v>2030</v>
      </c>
      <c r="C25" s="3" t="s">
        <v>5</v>
      </c>
      <c r="D25" s="6">
        <v>55</v>
      </c>
      <c r="E25" s="7">
        <f>IFERROR(VLOOKUP($C25, data_fuelEmissions!$D$4:$F$14,3,FALSE), 0)</f>
        <v>0.19800000000000001</v>
      </c>
    </row>
    <row r="26" spans="1:5" x14ac:dyDescent="0.2">
      <c r="A26" s="3" t="s">
        <v>10</v>
      </c>
      <c r="B26" s="3">
        <v>2030</v>
      </c>
      <c r="C26" s="3" t="s">
        <v>15</v>
      </c>
      <c r="D26" s="6">
        <v>65</v>
      </c>
      <c r="E26" s="7">
        <f>IFERROR(VLOOKUP($C26, data_fuelEmissions!$D$4:$F$14,3,FALSE), 0)</f>
        <v>0.28079999999999999</v>
      </c>
    </row>
    <row r="27" spans="1:5" x14ac:dyDescent="0.2">
      <c r="A27" s="3" t="s">
        <v>10</v>
      </c>
      <c r="B27" s="3">
        <v>2030</v>
      </c>
      <c r="C27" s="3" t="s">
        <v>14</v>
      </c>
      <c r="D27" s="6">
        <v>90</v>
      </c>
      <c r="E27" s="7">
        <f>IFERROR(VLOOKUP($C27, data_fuelEmissions!$D$4:$F$14,3,FALSE), 0)</f>
        <v>0.25559999999999999</v>
      </c>
    </row>
    <row r="28" spans="1:5" x14ac:dyDescent="0.2">
      <c r="A28" s="3" t="s">
        <v>10</v>
      </c>
      <c r="B28" s="3">
        <v>2030</v>
      </c>
      <c r="C28" s="3" t="s">
        <v>6</v>
      </c>
      <c r="D28" s="6">
        <v>9</v>
      </c>
      <c r="E28" s="7">
        <f>IFERROR(VLOOKUP($C28, data_fuelEmissions!$D$4:$F$14,3,FALSE), 0)</f>
        <v>0.37080000000000002</v>
      </c>
    </row>
    <row r="29" spans="1:5" x14ac:dyDescent="0.2">
      <c r="A29" s="3" t="s">
        <v>10</v>
      </c>
      <c r="B29" s="3">
        <v>2030</v>
      </c>
      <c r="C29" s="3" t="s">
        <v>7</v>
      </c>
      <c r="D29" s="6">
        <v>28</v>
      </c>
      <c r="E29" s="7">
        <f>IFERROR(VLOOKUP($C29, data_fuelEmissions!$D$4:$F$14,3,FALSE), 0)</f>
        <v>0</v>
      </c>
    </row>
    <row r="30" spans="1:5" x14ac:dyDescent="0.2">
      <c r="A30" s="3" t="s">
        <v>10</v>
      </c>
      <c r="B30" s="3">
        <v>2030</v>
      </c>
      <c r="C30" s="3" t="s">
        <v>17</v>
      </c>
      <c r="D30" s="6">
        <v>1</v>
      </c>
      <c r="E30" s="7">
        <f>IFERROR(VLOOKUP($C30, data_fuelEmissions!$D$4:$F$14,3,FALSE), 0)</f>
        <v>0</v>
      </c>
    </row>
    <row r="31" spans="1:5" x14ac:dyDescent="0.2">
      <c r="A31" s="3" t="s">
        <v>10</v>
      </c>
      <c r="B31" s="3">
        <v>2030</v>
      </c>
      <c r="C31" s="3" t="s">
        <v>8</v>
      </c>
      <c r="D31" s="6">
        <v>1</v>
      </c>
      <c r="E31" s="7">
        <f>IFERROR(VLOOKUP($C31, data_fuelEmissions!$D$4:$F$14,3,FALSE), 0)</f>
        <v>0.14399999999999999</v>
      </c>
    </row>
    <row r="32" spans="1:5" x14ac:dyDescent="0.2">
      <c r="A32" s="3" t="s">
        <v>10</v>
      </c>
      <c r="B32" s="3">
        <v>2030</v>
      </c>
      <c r="C32" t="s">
        <v>16</v>
      </c>
      <c r="D32" s="6">
        <v>10</v>
      </c>
      <c r="E32" s="7">
        <f>IFERROR(VLOOKUP($C32, data_fuelEmissions!$D$4:$F$14,3,FALSE), 0)</f>
        <v>0.41399999999999998</v>
      </c>
    </row>
    <row r="33" spans="1:5" x14ac:dyDescent="0.2">
      <c r="A33" s="3" t="s">
        <v>10</v>
      </c>
      <c r="B33" s="3">
        <v>2030</v>
      </c>
      <c r="C33" s="3" t="s">
        <v>9</v>
      </c>
      <c r="D33" s="7">
        <v>75</v>
      </c>
      <c r="E33" s="7">
        <f>IFERROR(VLOOKUP($C33, data_fuelEmissions!$D$4:$F$14,3,FALSE), 0)</f>
        <v>0</v>
      </c>
    </row>
    <row r="34" spans="1:5" x14ac:dyDescent="0.2">
      <c r="A34" s="4" t="s">
        <v>11</v>
      </c>
      <c r="B34">
        <v>2035</v>
      </c>
      <c r="C34" s="3" t="s">
        <v>13</v>
      </c>
      <c r="D34" s="7">
        <v>27</v>
      </c>
      <c r="E34" s="7">
        <f>IFERROR(VLOOKUP($C34, data_fuelEmissions!$D$4:$F$14,3,FALSE), 0)</f>
        <v>0.34200000000000003</v>
      </c>
    </row>
    <row r="35" spans="1:5" x14ac:dyDescent="0.2">
      <c r="A35" s="4" t="s">
        <v>11</v>
      </c>
      <c r="B35">
        <v>2035</v>
      </c>
      <c r="C35" s="3" t="s">
        <v>4</v>
      </c>
      <c r="D35" s="7">
        <v>2.5</v>
      </c>
      <c r="E35" s="7">
        <f>IFERROR(VLOOKUP($C35, data_fuelEmissions!$D$4:$F$14,3,FALSE), 0)</f>
        <v>0</v>
      </c>
    </row>
    <row r="36" spans="1:5" x14ac:dyDescent="0.2">
      <c r="A36" s="4" t="s">
        <v>11</v>
      </c>
      <c r="B36">
        <v>2035</v>
      </c>
      <c r="C36" s="3" t="s">
        <v>5</v>
      </c>
      <c r="D36" s="7">
        <v>55</v>
      </c>
      <c r="E36" s="7">
        <f>IFERROR(VLOOKUP($C36, data_fuelEmissions!$D$4:$F$14,3,FALSE), 0)</f>
        <v>0.19800000000000001</v>
      </c>
    </row>
    <row r="37" spans="1:5" x14ac:dyDescent="0.2">
      <c r="A37" s="4" t="s">
        <v>11</v>
      </c>
      <c r="B37">
        <v>2035</v>
      </c>
      <c r="C37" s="3" t="s">
        <v>15</v>
      </c>
      <c r="D37" s="7">
        <v>46</v>
      </c>
      <c r="E37" s="7">
        <f>IFERROR(VLOOKUP($C37, data_fuelEmissions!$D$4:$F$14,3,FALSE), 0)</f>
        <v>0.28079999999999999</v>
      </c>
    </row>
    <row r="38" spans="1:5" x14ac:dyDescent="0.2">
      <c r="A38" s="4" t="s">
        <v>11</v>
      </c>
      <c r="B38">
        <v>2035</v>
      </c>
      <c r="C38" s="3" t="s">
        <v>14</v>
      </c>
      <c r="D38" s="7">
        <v>65</v>
      </c>
      <c r="E38" s="7">
        <f>IFERROR(VLOOKUP($C38, data_fuelEmissions!$D$4:$F$14,3,FALSE), 0)</f>
        <v>0.25559999999999999</v>
      </c>
    </row>
    <row r="39" spans="1:5" x14ac:dyDescent="0.2">
      <c r="A39" s="4" t="s">
        <v>11</v>
      </c>
      <c r="B39">
        <v>2035</v>
      </c>
      <c r="C39" s="3" t="s">
        <v>6</v>
      </c>
      <c r="D39" s="8">
        <v>8</v>
      </c>
      <c r="E39" s="7">
        <f>IFERROR(VLOOKUP($C39, data_fuelEmissions!$D$4:$F$14,3,FALSE), 0)</f>
        <v>0.37080000000000002</v>
      </c>
    </row>
    <row r="40" spans="1:5" x14ac:dyDescent="0.2">
      <c r="A40" s="4" t="s">
        <v>11</v>
      </c>
      <c r="B40">
        <v>2035</v>
      </c>
      <c r="C40" s="3" t="s">
        <v>7</v>
      </c>
      <c r="D40" s="7">
        <v>26</v>
      </c>
      <c r="E40" s="7">
        <f>IFERROR(VLOOKUP($C40, data_fuelEmissions!$D$4:$F$14,3,FALSE), 0)</f>
        <v>0</v>
      </c>
    </row>
    <row r="41" spans="1:5" x14ac:dyDescent="0.2">
      <c r="A41" s="4" t="s">
        <v>11</v>
      </c>
      <c r="B41">
        <v>2035</v>
      </c>
      <c r="C41" s="3" t="s">
        <v>17</v>
      </c>
      <c r="D41" s="7">
        <v>1</v>
      </c>
      <c r="E41" s="7">
        <f>IFERROR(VLOOKUP($C41, data_fuelEmissions!$D$4:$F$14,3,FALSE), 0)</f>
        <v>0</v>
      </c>
    </row>
    <row r="42" spans="1:5" x14ac:dyDescent="0.2">
      <c r="A42" s="4" t="s">
        <v>11</v>
      </c>
      <c r="B42">
        <v>2035</v>
      </c>
      <c r="C42" s="3" t="s">
        <v>8</v>
      </c>
      <c r="D42" s="7">
        <v>10</v>
      </c>
      <c r="E42" s="7">
        <f>IFERROR(VLOOKUP($C42, data_fuelEmissions!$D$4:$F$14,3,FALSE), 0)</f>
        <v>0.14399999999999999</v>
      </c>
    </row>
    <row r="43" spans="1:5" x14ac:dyDescent="0.2">
      <c r="A43" s="4" t="s">
        <v>11</v>
      </c>
      <c r="B43">
        <v>2035</v>
      </c>
      <c r="C43" t="s">
        <v>16</v>
      </c>
      <c r="D43" s="7">
        <v>0</v>
      </c>
      <c r="E43" s="7">
        <f>IFERROR(VLOOKUP($C43, data_fuelEmissions!$D$4:$F$14,3,FALSE), 0)</f>
        <v>0.41399999999999998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F8B4-D0EB-4745-A354-04E35BFEA174}">
  <dimension ref="D4:F14"/>
  <sheetViews>
    <sheetView workbookViewId="0">
      <selection activeCell="I15" sqref="I15"/>
    </sheetView>
  </sheetViews>
  <sheetFormatPr defaultRowHeight="12.75" x14ac:dyDescent="0.2"/>
  <cols>
    <col min="4" max="4" width="12.28515625" customWidth="1"/>
  </cols>
  <sheetData>
    <row r="4" spans="4:6" x14ac:dyDescent="0.2">
      <c r="E4" t="s">
        <v>19</v>
      </c>
      <c r="F4" t="s">
        <v>20</v>
      </c>
    </row>
    <row r="5" spans="4:6" x14ac:dyDescent="0.2">
      <c r="D5" t="s">
        <v>13</v>
      </c>
      <c r="E5">
        <v>95</v>
      </c>
      <c r="F5">
        <f t="shared" ref="F5:F6" si="0">E5*3.6/1000</f>
        <v>0.34200000000000003</v>
      </c>
    </row>
    <row r="6" spans="4:6" x14ac:dyDescent="0.2">
      <c r="D6" t="s">
        <v>4</v>
      </c>
      <c r="F6">
        <f t="shared" si="0"/>
        <v>0</v>
      </c>
    </row>
    <row r="7" spans="4:6" x14ac:dyDescent="0.2">
      <c r="D7" t="s">
        <v>5</v>
      </c>
      <c r="E7">
        <v>55</v>
      </c>
      <c r="F7">
        <f>E7*3.6/1000</f>
        <v>0.19800000000000001</v>
      </c>
    </row>
    <row r="8" spans="4:6" x14ac:dyDescent="0.2">
      <c r="D8" t="s">
        <v>15</v>
      </c>
      <c r="E8">
        <v>78</v>
      </c>
      <c r="F8">
        <f t="shared" ref="F8:F14" si="1">E8*3.6/1000</f>
        <v>0.28079999999999999</v>
      </c>
    </row>
    <row r="9" spans="4:6" x14ac:dyDescent="0.2">
      <c r="D9" t="s">
        <v>14</v>
      </c>
      <c r="E9">
        <v>71</v>
      </c>
      <c r="F9">
        <f t="shared" si="1"/>
        <v>0.25559999999999999</v>
      </c>
    </row>
    <row r="10" spans="4:6" x14ac:dyDescent="0.2">
      <c r="D10" t="s">
        <v>6</v>
      </c>
      <c r="E10">
        <v>103</v>
      </c>
      <c r="F10">
        <f t="shared" si="1"/>
        <v>0.37080000000000002</v>
      </c>
    </row>
    <row r="11" spans="4:6" x14ac:dyDescent="0.2">
      <c r="D11" t="s">
        <v>7</v>
      </c>
      <c r="E11">
        <v>0</v>
      </c>
      <c r="F11">
        <f t="shared" si="1"/>
        <v>0</v>
      </c>
    </row>
    <row r="12" spans="4:6" x14ac:dyDescent="0.2">
      <c r="D12" t="s">
        <v>17</v>
      </c>
      <c r="E12">
        <v>0</v>
      </c>
      <c r="F12">
        <f t="shared" si="1"/>
        <v>0</v>
      </c>
    </row>
    <row r="13" spans="4:6" x14ac:dyDescent="0.2">
      <c r="D13" t="s">
        <v>8</v>
      </c>
      <c r="E13">
        <v>40</v>
      </c>
      <c r="F13">
        <f t="shared" si="1"/>
        <v>0.14399999999999999</v>
      </c>
    </row>
    <row r="14" spans="4:6" x14ac:dyDescent="0.2">
      <c r="D14" t="s">
        <v>16</v>
      </c>
      <c r="E14">
        <v>115</v>
      </c>
      <c r="F14">
        <f t="shared" si="1"/>
        <v>0.41399999999999998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fueldata</vt:lpstr>
      <vt:lpstr>data_fuelEmissions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16</cp:revision>
  <dcterms:created xsi:type="dcterms:W3CDTF">2022-11-04T09:41:08Z</dcterms:created>
  <dcterms:modified xsi:type="dcterms:W3CDTF">2025-04-10T07:57:23Z</dcterms:modified>
  <dc:language>en-US</dc:language>
</cp:coreProperties>
</file>