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thy/Library/CloudStorage/Dropbox/Roger_Lab/blastocystis/Genomes/ST7/BlastoST7C/"/>
    </mc:Choice>
  </mc:AlternateContent>
  <xr:revisionPtr revIDLastSave="0" documentId="13_ncr:1_{2CFC2B86-81FD-EF47-AA42-B3A1EF66EDAE}" xr6:coauthVersionLast="47" xr6:coauthVersionMax="47" xr10:uidLastSave="{00000000-0000-0000-0000-000000000000}"/>
  <bookViews>
    <workbookView xWindow="-34220" yWindow="500" windowWidth="30040" windowHeight="19720" xr2:uid="{9D5F7E94-1B81-E840-8D72-CCDCA8D38D53}"/>
  </bookViews>
  <sheets>
    <sheet name="Sheet1" sheetId="1" r:id="rId1"/>
  </sheets>
  <definedNames>
    <definedName name="_xlnm._FilterDatabase" localSheetId="0" hidden="1">Sheet1!$A$1:$Q$1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2" i="1"/>
  <c r="B144" i="1"/>
  <c r="I146" i="1"/>
  <c r="J146" i="1"/>
  <c r="K146" i="1"/>
  <c r="L146" i="1"/>
  <c r="M146" i="1"/>
  <c r="N146" i="1"/>
  <c r="H146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01" i="1"/>
  <c r="F37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5" i="1"/>
  <c r="F16" i="1"/>
  <c r="F17" i="1"/>
  <c r="F18" i="1"/>
  <c r="F19" i="1"/>
  <c r="F14" i="1"/>
  <c r="F13" i="1"/>
  <c r="F12" i="1"/>
  <c r="F11" i="1"/>
  <c r="F10" i="1"/>
  <c r="F9" i="1"/>
  <c r="F8" i="1"/>
  <c r="F7" i="1"/>
  <c r="F6" i="1"/>
  <c r="F5" i="1"/>
  <c r="F4" i="1"/>
  <c r="F2" i="1"/>
  <c r="F3" i="1"/>
  <c r="G91" i="1" l="1"/>
  <c r="F92" i="1"/>
  <c r="F91" i="1"/>
  <c r="F97" i="1"/>
  <c r="F94" i="1"/>
  <c r="F95" i="1"/>
  <c r="F96" i="1"/>
  <c r="F93" i="1"/>
</calcChain>
</file>

<file path=xl/sharedStrings.xml><?xml version="1.0" encoding="utf-8"?>
<sst xmlns="http://schemas.openxmlformats.org/spreadsheetml/2006/main" count="294" uniqueCount="136">
  <si>
    <t>contig</t>
  </si>
  <si>
    <t>start</t>
  </si>
  <si>
    <t>stop</t>
  </si>
  <si>
    <t>length</t>
  </si>
  <si>
    <t>seq_1</t>
  </si>
  <si>
    <t>seq5</t>
  </si>
  <si>
    <t>seq7</t>
  </si>
  <si>
    <t>seq8</t>
  </si>
  <si>
    <t>seq9</t>
  </si>
  <si>
    <t>seq11</t>
  </si>
  <si>
    <t>seq12</t>
  </si>
  <si>
    <t>seq15</t>
  </si>
  <si>
    <t>seq18</t>
  </si>
  <si>
    <t>seq21</t>
  </si>
  <si>
    <t>seq23</t>
  </si>
  <si>
    <t>seq26</t>
  </si>
  <si>
    <t>seq27</t>
  </si>
  <si>
    <t>seq29</t>
  </si>
  <si>
    <t>seq31</t>
  </si>
  <si>
    <t>seq37</t>
  </si>
  <si>
    <t>end</t>
  </si>
  <si>
    <t>begin</t>
  </si>
  <si>
    <t xml:space="preserve">note 2 meld genes at the beginning (not included in this) then 3 genes and then this block </t>
  </si>
  <si>
    <t>total</t>
  </si>
  <si>
    <t>criteria 3 or more meld labeled genes could be separated by 1 or 2 non labeled genes</t>
  </si>
  <si>
    <t>number of viral labeled genes</t>
  </si>
  <si>
    <t>polB</t>
  </si>
  <si>
    <t>penton</t>
  </si>
  <si>
    <t>hypothetical</t>
  </si>
  <si>
    <t>integrase</t>
  </si>
  <si>
    <t>FtsK</t>
  </si>
  <si>
    <t>adenain</t>
  </si>
  <si>
    <t>prrphhFhrihhbb</t>
  </si>
  <si>
    <t>bhihhrFahhprb</t>
  </si>
  <si>
    <t>prrhb</t>
  </si>
  <si>
    <t>hhaFrhhhb</t>
  </si>
  <si>
    <t>bbbbh</t>
  </si>
  <si>
    <t>phhaFrhhihb</t>
  </si>
  <si>
    <t>phharrhhihbp</t>
  </si>
  <si>
    <t>pbhhirhhrFahhphhhaFrhhhhhbbhirhhrFahhp</t>
  </si>
  <si>
    <t>bhhp</t>
  </si>
  <si>
    <t>bhihhrahehhp</t>
  </si>
  <si>
    <t>pbbhhirhhrFahehhp</t>
  </si>
  <si>
    <t>putative fiber e</t>
  </si>
  <si>
    <t>bhhhrhhrFahphheharhhhhbhp</t>
  </si>
  <si>
    <t>hpp</t>
  </si>
  <si>
    <t>hppp</t>
  </si>
  <si>
    <t>bhihhhFahhp</t>
  </si>
  <si>
    <t>phhrhhbbrbpphhharFhhhihbb</t>
  </si>
  <si>
    <t>pphhharFFrhhbb</t>
  </si>
  <si>
    <t>bhihhrFahhhp</t>
  </si>
  <si>
    <t>phhaFrhhrhb</t>
  </si>
  <si>
    <t>bbhhprphbhFahhhppppp</t>
  </si>
  <si>
    <t>phharFrhhihb</t>
  </si>
  <si>
    <t>prrbhhhhhrFahhpphrbbbb</t>
  </si>
  <si>
    <t>pphhaFrhhhhhrbb</t>
  </si>
  <si>
    <t>hhrahhbhihhrFahhp</t>
  </si>
  <si>
    <t>hhb</t>
  </si>
  <si>
    <t>pphhharhh</t>
  </si>
  <si>
    <t>hhhbph</t>
  </si>
  <si>
    <t>hhp</t>
  </si>
  <si>
    <t xml:space="preserve">bbhh </t>
  </si>
  <si>
    <t>phhaFrhhhb</t>
  </si>
  <si>
    <t>hhFahhhppp</t>
  </si>
  <si>
    <t xml:space="preserve">bbb </t>
  </si>
  <si>
    <t>bbrhhihhrFahpbpp</t>
  </si>
  <si>
    <t>bbbhhihhrFahhp</t>
  </si>
  <si>
    <t>bbrrh</t>
  </si>
  <si>
    <t>phehaFrhphhaFFrhhbhhhhrrbpphehhaFrhhrh</t>
  </si>
  <si>
    <t>hrbbbb</t>
  </si>
  <si>
    <t>ppheharhhihhb</t>
  </si>
  <si>
    <t xml:space="preserve">pphhaFrhh </t>
  </si>
  <si>
    <t>bbrrbbhhhFahhpp</t>
  </si>
  <si>
    <t>ppphheeharhhhhhb</t>
  </si>
  <si>
    <t>brbrhihhrahhhp</t>
  </si>
  <si>
    <t>pph</t>
  </si>
  <si>
    <t>hrbbbbb</t>
  </si>
  <si>
    <t>phhhFrhhihb</t>
  </si>
  <si>
    <t>brhhhrahhprbbbb</t>
  </si>
  <si>
    <t>bhhrhhrFahhp</t>
  </si>
  <si>
    <t>hhrFahhp</t>
  </si>
  <si>
    <t>bbhhihhrrahehp</t>
  </si>
  <si>
    <t>phhaFrhhihhb</t>
  </si>
  <si>
    <t>bbbbhihhrFrahhp</t>
  </si>
  <si>
    <t>bhhFahhp</t>
  </si>
  <si>
    <t>phhaFhhhb</t>
  </si>
  <si>
    <t>phehaFhhhhb</t>
  </si>
  <si>
    <t xml:space="preserve">hhhb </t>
  </si>
  <si>
    <t>hhhhhrFahehp</t>
  </si>
  <si>
    <t>bhrFahhpp</t>
  </si>
  <si>
    <t>bbbhhFaheehprprpphhaFhh</t>
  </si>
  <si>
    <t>prhhb</t>
  </si>
  <si>
    <t xml:space="preserve">bbh </t>
  </si>
  <si>
    <t>hhrbb</t>
  </si>
  <si>
    <t>phhharrhhhb</t>
  </si>
  <si>
    <t>brhhhrFahhp</t>
  </si>
  <si>
    <t>phheharrhhhrihhb</t>
  </si>
  <si>
    <t>phrrbb</t>
  </si>
  <si>
    <t>phhaFrhhhhbb</t>
  </si>
  <si>
    <t>pphharFrhhhhrb</t>
  </si>
  <si>
    <t>bbrehhp</t>
  </si>
  <si>
    <t>bhhhrFahehhp</t>
  </si>
  <si>
    <t>hbbbb</t>
  </si>
  <si>
    <t xml:space="preserve">hpp </t>
  </si>
  <si>
    <t>ppbhihhhFahhp</t>
  </si>
  <si>
    <t>bhhhhrFrahehhp</t>
  </si>
  <si>
    <t>bhhhhhhrFrahh</t>
  </si>
  <si>
    <t>phrrbbrrp</t>
  </si>
  <si>
    <t>bbbb</t>
  </si>
  <si>
    <t>phhaFrhhhhhb</t>
  </si>
  <si>
    <t>hhbbrphhaFrh</t>
  </si>
  <si>
    <t>ppbhhhhrFahhp</t>
  </si>
  <si>
    <t>pphhaaFhhhhhhbb</t>
  </si>
  <si>
    <t>hhbhhhhFahhpbbbb</t>
  </si>
  <si>
    <t>bbbbrhhhhhrahrehhp</t>
  </si>
  <si>
    <t>pprhhhb</t>
  </si>
  <si>
    <t>brhhhhrFahhp</t>
  </si>
  <si>
    <t>extras not part of multiunit</t>
  </si>
  <si>
    <t>h</t>
  </si>
  <si>
    <t>b</t>
  </si>
  <si>
    <t>pp</t>
  </si>
  <si>
    <t>i</t>
  </si>
  <si>
    <t xml:space="preserve">p </t>
  </si>
  <si>
    <t>p</t>
  </si>
  <si>
    <t>ph</t>
  </si>
  <si>
    <t>hp</t>
  </si>
  <si>
    <t>bb</t>
  </si>
  <si>
    <t>bi</t>
  </si>
  <si>
    <t>bh</t>
  </si>
  <si>
    <t xml:space="preserve">b </t>
  </si>
  <si>
    <t>pppphhaFrxhihbhxrFahppp</t>
  </si>
  <si>
    <t>note on whether near the beginning or end of contig</t>
  </si>
  <si>
    <t>hexon?</t>
  </si>
  <si>
    <t>gene pattern (p=penton, b=polB, h=hypothetical, F=FtsK, a=adenain, e=putative fiber e, i=intergrase, x=hexon, r=non-viral labeled genes)</t>
  </si>
  <si>
    <t>number of gene elements (columns H to N)</t>
  </si>
  <si>
    <t>number of total genes contained in the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</si>
</sst>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CE3CF-BE80-D542-9153-A8CA5C884FCE}">
  <dimension ref="A1:Q146"/>
  <sheetViews>
    <sheetView tabSelected="1" topLeftCell="B1" zoomScale="230" zoomScaleNormal="192" workbookViewId="0">
      <pane ySplit="1" topLeftCell="A2" activePane="bottomLeft" state="frozen"/>
      <selection activeCell="D1" sqref="D1"/>
      <selection pane="bottomLeft" activeCell="P6" sqref="P6"/>
    </sheetView>
  </sheetViews>
  <sheetFormatPr baseColWidth="10" defaultRowHeight="16" x14ac:dyDescent="0.2"/>
  <cols>
    <col min="4" max="7" width="10.83203125" customWidth="1"/>
    <col min="8" max="15" width="7.83203125" customWidth="1"/>
    <col min="16" max="16" width="40.6640625" customWidth="1"/>
  </cols>
  <sheetData>
    <row r="1" spans="1:17" x14ac:dyDescent="0.2">
      <c r="A1" t="s">
        <v>0</v>
      </c>
      <c r="B1" t="s">
        <v>25</v>
      </c>
      <c r="C1" t="s">
        <v>135</v>
      </c>
      <c r="D1" t="s">
        <v>1</v>
      </c>
      <c r="E1" t="s">
        <v>2</v>
      </c>
      <c r="F1" t="s">
        <v>3</v>
      </c>
      <c r="G1" t="s">
        <v>131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43</v>
      </c>
      <c r="O1" t="s">
        <v>132</v>
      </c>
      <c r="P1" t="s">
        <v>133</v>
      </c>
      <c r="Q1" t="s">
        <v>134</v>
      </c>
    </row>
    <row r="2" spans="1:17" x14ac:dyDescent="0.2">
      <c r="A2" t="s">
        <v>4</v>
      </c>
      <c r="B2">
        <v>3</v>
      </c>
      <c r="C2">
        <v>5</v>
      </c>
      <c r="D2">
        <v>935774</v>
      </c>
      <c r="E2">
        <v>954689</v>
      </c>
      <c r="F2">
        <f t="shared" ref="F2:F14" si="0">E2-D2</f>
        <v>18915</v>
      </c>
      <c r="H2">
        <v>1</v>
      </c>
      <c r="I2">
        <v>1</v>
      </c>
      <c r="J2">
        <v>1</v>
      </c>
      <c r="P2" t="s">
        <v>34</v>
      </c>
      <c r="Q2">
        <f>7-COUNTIF(H2:N2,"")</f>
        <v>3</v>
      </c>
    </row>
    <row r="3" spans="1:17" x14ac:dyDescent="0.2">
      <c r="A3" t="s">
        <v>4</v>
      </c>
      <c r="B3">
        <v>11</v>
      </c>
      <c r="C3">
        <v>13</v>
      </c>
      <c r="D3">
        <v>2557362</v>
      </c>
      <c r="E3">
        <v>2588844</v>
      </c>
      <c r="F3">
        <f t="shared" si="0"/>
        <v>31482</v>
      </c>
      <c r="H3">
        <v>2</v>
      </c>
      <c r="I3">
        <v>1</v>
      </c>
      <c r="J3">
        <v>5</v>
      </c>
      <c r="K3">
        <v>1</v>
      </c>
      <c r="L3">
        <v>1</v>
      </c>
      <c r="M3">
        <v>1</v>
      </c>
      <c r="P3" t="s">
        <v>33</v>
      </c>
      <c r="Q3">
        <f t="shared" ref="Q3:Q66" si="1">7-COUNTIF(H3:N3,"")</f>
        <v>6</v>
      </c>
    </row>
    <row r="4" spans="1:17" x14ac:dyDescent="0.2">
      <c r="A4" t="s">
        <v>5</v>
      </c>
      <c r="B4">
        <v>11</v>
      </c>
      <c r="C4">
        <v>14</v>
      </c>
      <c r="D4">
        <v>345917</v>
      </c>
      <c r="E4">
        <v>387196</v>
      </c>
      <c r="F4">
        <f t="shared" si="0"/>
        <v>41279</v>
      </c>
      <c r="H4">
        <v>2</v>
      </c>
      <c r="I4">
        <v>2</v>
      </c>
      <c r="J4">
        <v>5</v>
      </c>
      <c r="K4">
        <v>1</v>
      </c>
      <c r="L4">
        <v>1</v>
      </c>
      <c r="P4" t="s">
        <v>32</v>
      </c>
      <c r="Q4">
        <f t="shared" si="1"/>
        <v>5</v>
      </c>
    </row>
    <row r="5" spans="1:17" x14ac:dyDescent="0.2">
      <c r="A5" t="s">
        <v>5</v>
      </c>
      <c r="B5">
        <v>8</v>
      </c>
      <c r="C5">
        <v>9</v>
      </c>
      <c r="D5">
        <v>549922</v>
      </c>
      <c r="E5">
        <v>568689</v>
      </c>
      <c r="F5">
        <f t="shared" si="0"/>
        <v>18767</v>
      </c>
      <c r="H5">
        <v>1</v>
      </c>
      <c r="J5">
        <v>5</v>
      </c>
      <c r="L5">
        <v>1</v>
      </c>
      <c r="M5">
        <v>1</v>
      </c>
      <c r="P5" t="s">
        <v>35</v>
      </c>
      <c r="Q5">
        <f t="shared" si="1"/>
        <v>4</v>
      </c>
    </row>
    <row r="6" spans="1:17" x14ac:dyDescent="0.2">
      <c r="A6" t="s">
        <v>5</v>
      </c>
      <c r="B6">
        <v>5</v>
      </c>
      <c r="C6">
        <v>5</v>
      </c>
      <c r="D6">
        <v>764667</v>
      </c>
      <c r="E6">
        <v>769977</v>
      </c>
      <c r="F6">
        <f t="shared" si="0"/>
        <v>5310</v>
      </c>
      <c r="H6">
        <v>4</v>
      </c>
      <c r="J6">
        <v>1</v>
      </c>
      <c r="P6" t="s">
        <v>36</v>
      </c>
      <c r="Q6">
        <f t="shared" si="1"/>
        <v>2</v>
      </c>
    </row>
    <row r="7" spans="1:17" x14ac:dyDescent="0.2">
      <c r="A7" t="s">
        <v>5</v>
      </c>
      <c r="B7">
        <v>10</v>
      </c>
      <c r="C7">
        <v>11</v>
      </c>
      <c r="D7">
        <v>788255</v>
      </c>
      <c r="E7">
        <v>810443</v>
      </c>
      <c r="F7">
        <f t="shared" si="0"/>
        <v>22188</v>
      </c>
      <c r="H7">
        <v>1</v>
      </c>
      <c r="I7">
        <v>1</v>
      </c>
      <c r="J7">
        <v>5</v>
      </c>
      <c r="K7">
        <v>1</v>
      </c>
      <c r="L7">
        <v>1</v>
      </c>
      <c r="M7">
        <v>1</v>
      </c>
      <c r="P7" t="s">
        <v>37</v>
      </c>
      <c r="Q7">
        <f t="shared" si="1"/>
        <v>6</v>
      </c>
    </row>
    <row r="8" spans="1:17" x14ac:dyDescent="0.2">
      <c r="A8" t="s">
        <v>5</v>
      </c>
      <c r="B8">
        <v>10</v>
      </c>
      <c r="C8">
        <v>12</v>
      </c>
      <c r="D8">
        <v>1006859</v>
      </c>
      <c r="E8">
        <v>1030279</v>
      </c>
      <c r="F8">
        <f t="shared" si="0"/>
        <v>23420</v>
      </c>
      <c r="H8">
        <v>1</v>
      </c>
      <c r="I8">
        <v>2</v>
      </c>
      <c r="J8">
        <v>5</v>
      </c>
      <c r="K8">
        <v>1</v>
      </c>
      <c r="M8">
        <v>1</v>
      </c>
      <c r="P8" t="s">
        <v>38</v>
      </c>
      <c r="Q8">
        <f t="shared" si="1"/>
        <v>5</v>
      </c>
    </row>
    <row r="9" spans="1:17" x14ac:dyDescent="0.2">
      <c r="A9" t="s">
        <v>5</v>
      </c>
      <c r="B9">
        <v>33</v>
      </c>
      <c r="C9">
        <v>38</v>
      </c>
      <c r="D9">
        <v>1051344</v>
      </c>
      <c r="E9">
        <v>1118204</v>
      </c>
      <c r="F9">
        <f t="shared" si="0"/>
        <v>66860</v>
      </c>
      <c r="H9">
        <v>3</v>
      </c>
      <c r="I9">
        <v>3</v>
      </c>
      <c r="J9">
        <v>19</v>
      </c>
      <c r="K9">
        <v>2</v>
      </c>
      <c r="L9">
        <v>3</v>
      </c>
      <c r="M9">
        <v>3</v>
      </c>
      <c r="P9" t="s">
        <v>39</v>
      </c>
      <c r="Q9">
        <f t="shared" si="1"/>
        <v>6</v>
      </c>
    </row>
    <row r="10" spans="1:17" x14ac:dyDescent="0.2">
      <c r="A10" t="s">
        <v>5</v>
      </c>
      <c r="B10">
        <v>4</v>
      </c>
      <c r="C10">
        <v>4</v>
      </c>
      <c r="D10">
        <v>1394871</v>
      </c>
      <c r="E10">
        <v>1402452</v>
      </c>
      <c r="F10">
        <f t="shared" si="0"/>
        <v>7581</v>
      </c>
      <c r="H10">
        <v>1</v>
      </c>
      <c r="I10">
        <v>1</v>
      </c>
      <c r="J10">
        <v>2</v>
      </c>
      <c r="P10" t="s">
        <v>40</v>
      </c>
      <c r="Q10">
        <f t="shared" si="1"/>
        <v>3</v>
      </c>
    </row>
    <row r="11" spans="1:17" x14ac:dyDescent="0.2">
      <c r="A11" t="s">
        <v>6</v>
      </c>
      <c r="B11">
        <v>11</v>
      </c>
      <c r="C11">
        <v>12</v>
      </c>
      <c r="D11">
        <v>396294</v>
      </c>
      <c r="E11">
        <v>418294</v>
      </c>
      <c r="F11">
        <f t="shared" si="0"/>
        <v>22000</v>
      </c>
      <c r="H11">
        <v>1</v>
      </c>
      <c r="I11">
        <v>1</v>
      </c>
      <c r="J11">
        <v>6</v>
      </c>
      <c r="K11">
        <v>1</v>
      </c>
      <c r="M11">
        <v>1</v>
      </c>
      <c r="N11">
        <v>1</v>
      </c>
      <c r="P11" t="s">
        <v>41</v>
      </c>
      <c r="Q11">
        <f t="shared" si="1"/>
        <v>6</v>
      </c>
    </row>
    <row r="12" spans="1:17" x14ac:dyDescent="0.2">
      <c r="A12" t="s">
        <v>6</v>
      </c>
      <c r="B12">
        <v>15</v>
      </c>
      <c r="C12">
        <v>17</v>
      </c>
      <c r="D12">
        <v>470367</v>
      </c>
      <c r="E12">
        <v>492723</v>
      </c>
      <c r="F12">
        <f t="shared" si="0"/>
        <v>22356</v>
      </c>
      <c r="H12">
        <v>2</v>
      </c>
      <c r="I12">
        <v>2</v>
      </c>
      <c r="J12">
        <v>7</v>
      </c>
      <c r="K12">
        <v>1</v>
      </c>
      <c r="L12">
        <v>1</v>
      </c>
      <c r="M12">
        <v>1</v>
      </c>
      <c r="N12">
        <v>1</v>
      </c>
      <c r="P12" t="s">
        <v>42</v>
      </c>
      <c r="Q12" s="2">
        <f t="shared" si="1"/>
        <v>7</v>
      </c>
    </row>
    <row r="13" spans="1:17" x14ac:dyDescent="0.2">
      <c r="A13" t="s">
        <v>6</v>
      </c>
      <c r="B13">
        <v>22</v>
      </c>
      <c r="C13">
        <v>25</v>
      </c>
      <c r="D13">
        <v>650153</v>
      </c>
      <c r="E13">
        <v>693416</v>
      </c>
      <c r="F13">
        <f t="shared" si="0"/>
        <v>43263</v>
      </c>
      <c r="H13">
        <v>2</v>
      </c>
      <c r="I13">
        <v>2</v>
      </c>
      <c r="J13">
        <v>14</v>
      </c>
      <c r="L13">
        <v>1</v>
      </c>
      <c r="M13">
        <v>2</v>
      </c>
      <c r="N13">
        <v>1</v>
      </c>
      <c r="P13" t="s">
        <v>44</v>
      </c>
      <c r="Q13">
        <f t="shared" si="1"/>
        <v>6</v>
      </c>
    </row>
    <row r="14" spans="1:17" x14ac:dyDescent="0.2">
      <c r="A14" t="s">
        <v>6</v>
      </c>
      <c r="B14">
        <v>3</v>
      </c>
      <c r="C14">
        <v>3</v>
      </c>
      <c r="D14">
        <v>727840</v>
      </c>
      <c r="E14">
        <v>729890</v>
      </c>
      <c r="F14">
        <f t="shared" si="0"/>
        <v>2050</v>
      </c>
      <c r="I14">
        <v>2</v>
      </c>
      <c r="J14">
        <v>1</v>
      </c>
      <c r="P14" t="s">
        <v>45</v>
      </c>
      <c r="Q14">
        <f t="shared" si="1"/>
        <v>2</v>
      </c>
    </row>
    <row r="15" spans="1:17" x14ac:dyDescent="0.2">
      <c r="A15" t="s">
        <v>6</v>
      </c>
      <c r="B15">
        <v>4</v>
      </c>
      <c r="C15">
        <v>4</v>
      </c>
      <c r="D15">
        <v>745216</v>
      </c>
      <c r="E15">
        <v>749252</v>
      </c>
      <c r="F15">
        <f t="shared" ref="F15:F89" si="2">E15-D15</f>
        <v>4036</v>
      </c>
      <c r="I15">
        <v>3</v>
      </c>
      <c r="J15">
        <v>1</v>
      </c>
      <c r="P15" t="s">
        <v>46</v>
      </c>
      <c r="Q15">
        <f t="shared" si="1"/>
        <v>2</v>
      </c>
    </row>
    <row r="16" spans="1:17" x14ac:dyDescent="0.2">
      <c r="A16" t="s">
        <v>6</v>
      </c>
      <c r="B16">
        <v>11</v>
      </c>
      <c r="C16">
        <v>11</v>
      </c>
      <c r="D16">
        <v>761837</v>
      </c>
      <c r="E16">
        <v>783518</v>
      </c>
      <c r="F16">
        <f t="shared" si="2"/>
        <v>21681</v>
      </c>
      <c r="H16">
        <v>1</v>
      </c>
      <c r="I16">
        <v>1</v>
      </c>
      <c r="J16">
        <v>6</v>
      </c>
      <c r="K16">
        <v>1</v>
      </c>
      <c r="L16">
        <v>1</v>
      </c>
      <c r="M16">
        <v>1</v>
      </c>
      <c r="P16" t="s">
        <v>47</v>
      </c>
      <c r="Q16">
        <f t="shared" si="1"/>
        <v>6</v>
      </c>
    </row>
    <row r="17" spans="1:17" x14ac:dyDescent="0.2">
      <c r="A17" t="s">
        <v>6</v>
      </c>
      <c r="B17">
        <v>22</v>
      </c>
      <c r="C17">
        <v>25</v>
      </c>
      <c r="D17">
        <v>931240</v>
      </c>
      <c r="E17">
        <v>965794</v>
      </c>
      <c r="F17">
        <f t="shared" si="2"/>
        <v>34554</v>
      </c>
      <c r="H17">
        <v>5</v>
      </c>
      <c r="I17">
        <v>3</v>
      </c>
      <c r="J17">
        <v>11</v>
      </c>
      <c r="K17">
        <v>1</v>
      </c>
      <c r="L17">
        <v>1</v>
      </c>
      <c r="M17">
        <v>1</v>
      </c>
      <c r="P17" t="s">
        <v>48</v>
      </c>
      <c r="Q17">
        <f t="shared" si="1"/>
        <v>6</v>
      </c>
    </row>
    <row r="18" spans="1:17" x14ac:dyDescent="0.2">
      <c r="A18" t="s">
        <v>6</v>
      </c>
      <c r="B18">
        <v>12</v>
      </c>
      <c r="C18">
        <v>14</v>
      </c>
      <c r="D18">
        <v>1133433</v>
      </c>
      <c r="E18">
        <v>1150004</v>
      </c>
      <c r="F18">
        <f t="shared" si="2"/>
        <v>16571</v>
      </c>
      <c r="H18">
        <v>2</v>
      </c>
      <c r="I18">
        <v>2</v>
      </c>
      <c r="J18">
        <v>5</v>
      </c>
      <c r="L18">
        <v>2</v>
      </c>
      <c r="M18">
        <v>1</v>
      </c>
      <c r="P18" t="s">
        <v>49</v>
      </c>
      <c r="Q18">
        <f t="shared" si="1"/>
        <v>5</v>
      </c>
    </row>
    <row r="19" spans="1:17" x14ac:dyDescent="0.2">
      <c r="A19" t="s">
        <v>6</v>
      </c>
      <c r="B19">
        <v>11</v>
      </c>
      <c r="C19">
        <v>12</v>
      </c>
      <c r="D19">
        <v>1368417</v>
      </c>
      <c r="E19">
        <v>1392867</v>
      </c>
      <c r="F19">
        <f t="shared" si="2"/>
        <v>24450</v>
      </c>
      <c r="H19">
        <v>1</v>
      </c>
      <c r="I19">
        <v>1</v>
      </c>
      <c r="J19">
        <v>6</v>
      </c>
      <c r="K19">
        <v>1</v>
      </c>
      <c r="L19">
        <v>1</v>
      </c>
      <c r="M19">
        <v>1</v>
      </c>
      <c r="P19" t="s">
        <v>50</v>
      </c>
      <c r="Q19">
        <f t="shared" si="1"/>
        <v>6</v>
      </c>
    </row>
    <row r="20" spans="1:17" x14ac:dyDescent="0.2">
      <c r="A20" t="s">
        <v>7</v>
      </c>
      <c r="B20">
        <v>9</v>
      </c>
      <c r="C20">
        <v>11</v>
      </c>
      <c r="D20">
        <v>241752</v>
      </c>
      <c r="E20">
        <v>261632</v>
      </c>
      <c r="F20">
        <f t="shared" si="2"/>
        <v>19880</v>
      </c>
      <c r="H20">
        <v>1</v>
      </c>
      <c r="I20">
        <v>1</v>
      </c>
      <c r="J20">
        <v>5</v>
      </c>
      <c r="L20">
        <v>1</v>
      </c>
      <c r="M20">
        <v>1</v>
      </c>
      <c r="P20" t="s">
        <v>51</v>
      </c>
      <c r="Q20">
        <f t="shared" si="1"/>
        <v>5</v>
      </c>
    </row>
    <row r="21" spans="1:17" x14ac:dyDescent="0.2">
      <c r="A21" t="s">
        <v>7</v>
      </c>
      <c r="B21">
        <v>19</v>
      </c>
      <c r="C21">
        <v>20</v>
      </c>
      <c r="D21">
        <v>558258</v>
      </c>
      <c r="E21">
        <v>629501</v>
      </c>
      <c r="F21">
        <f t="shared" si="2"/>
        <v>71243</v>
      </c>
      <c r="H21">
        <v>3</v>
      </c>
      <c r="I21">
        <v>7</v>
      </c>
      <c r="J21">
        <v>7</v>
      </c>
      <c r="L21">
        <v>1</v>
      </c>
      <c r="M21">
        <v>1</v>
      </c>
      <c r="P21" t="s">
        <v>52</v>
      </c>
      <c r="Q21">
        <f t="shared" si="1"/>
        <v>5</v>
      </c>
    </row>
    <row r="22" spans="1:17" x14ac:dyDescent="0.2">
      <c r="A22" t="s">
        <v>7</v>
      </c>
      <c r="B22">
        <v>10</v>
      </c>
      <c r="C22">
        <v>12</v>
      </c>
      <c r="D22">
        <v>915320</v>
      </c>
      <c r="E22">
        <v>937336</v>
      </c>
      <c r="F22">
        <f t="shared" si="2"/>
        <v>22016</v>
      </c>
      <c r="H22">
        <v>1</v>
      </c>
      <c r="I22">
        <v>1</v>
      </c>
      <c r="J22">
        <v>5</v>
      </c>
      <c r="K22">
        <v>1</v>
      </c>
      <c r="L22">
        <v>1</v>
      </c>
      <c r="M22">
        <v>1</v>
      </c>
      <c r="P22" t="s">
        <v>53</v>
      </c>
      <c r="Q22">
        <f t="shared" si="1"/>
        <v>6</v>
      </c>
    </row>
    <row r="23" spans="1:17" x14ac:dyDescent="0.2">
      <c r="A23" t="s">
        <v>7</v>
      </c>
      <c r="B23">
        <v>18</v>
      </c>
      <c r="C23">
        <v>22</v>
      </c>
      <c r="D23">
        <v>1092842</v>
      </c>
      <c r="E23">
        <v>1127062</v>
      </c>
      <c r="F23">
        <f t="shared" si="2"/>
        <v>34220</v>
      </c>
      <c r="G23" t="s">
        <v>20</v>
      </c>
      <c r="H23">
        <v>5</v>
      </c>
      <c r="I23">
        <v>3</v>
      </c>
      <c r="J23">
        <v>8</v>
      </c>
      <c r="L23">
        <v>1</v>
      </c>
      <c r="M23">
        <v>1</v>
      </c>
      <c r="P23" t="s">
        <v>54</v>
      </c>
      <c r="Q23">
        <f t="shared" si="1"/>
        <v>5</v>
      </c>
    </row>
    <row r="24" spans="1:17" x14ac:dyDescent="0.2">
      <c r="A24" t="s">
        <v>8</v>
      </c>
      <c r="B24">
        <v>13</v>
      </c>
      <c r="C24">
        <v>15</v>
      </c>
      <c r="D24">
        <v>25285</v>
      </c>
      <c r="E24">
        <v>47115</v>
      </c>
      <c r="F24">
        <f t="shared" si="2"/>
        <v>21830</v>
      </c>
      <c r="H24">
        <v>2</v>
      </c>
      <c r="I24">
        <v>2</v>
      </c>
      <c r="J24">
        <v>7</v>
      </c>
      <c r="L24">
        <v>1</v>
      </c>
      <c r="M24">
        <v>1</v>
      </c>
      <c r="P24" t="s">
        <v>55</v>
      </c>
      <c r="Q24">
        <f t="shared" si="1"/>
        <v>5</v>
      </c>
    </row>
    <row r="25" spans="1:17" x14ac:dyDescent="0.2">
      <c r="A25" t="s">
        <v>8</v>
      </c>
      <c r="B25">
        <v>15</v>
      </c>
      <c r="C25">
        <v>17</v>
      </c>
      <c r="D25">
        <v>512063</v>
      </c>
      <c r="E25">
        <v>545114</v>
      </c>
      <c r="F25">
        <f t="shared" si="2"/>
        <v>33051</v>
      </c>
      <c r="H25">
        <v>1</v>
      </c>
      <c r="I25">
        <v>1</v>
      </c>
      <c r="J25">
        <v>9</v>
      </c>
      <c r="K25">
        <v>1</v>
      </c>
      <c r="L25">
        <v>1</v>
      </c>
      <c r="M25">
        <v>2</v>
      </c>
      <c r="P25" t="s">
        <v>56</v>
      </c>
      <c r="Q25">
        <f t="shared" si="1"/>
        <v>6</v>
      </c>
    </row>
    <row r="26" spans="1:17" x14ac:dyDescent="0.2">
      <c r="A26" t="s">
        <v>9</v>
      </c>
      <c r="B26">
        <v>3</v>
      </c>
      <c r="C26">
        <v>3</v>
      </c>
      <c r="D26">
        <v>363477</v>
      </c>
      <c r="E26">
        <v>366164</v>
      </c>
      <c r="F26">
        <f t="shared" si="2"/>
        <v>2687</v>
      </c>
      <c r="H26">
        <v>1</v>
      </c>
      <c r="J26">
        <v>2</v>
      </c>
      <c r="P26" t="s">
        <v>57</v>
      </c>
      <c r="Q26">
        <f t="shared" si="1"/>
        <v>2</v>
      </c>
    </row>
    <row r="27" spans="1:17" x14ac:dyDescent="0.2">
      <c r="A27" t="s">
        <v>9</v>
      </c>
      <c r="B27">
        <v>8</v>
      </c>
      <c r="C27">
        <v>9</v>
      </c>
      <c r="D27">
        <v>857937</v>
      </c>
      <c r="E27">
        <v>869633</v>
      </c>
      <c r="F27">
        <f t="shared" si="2"/>
        <v>11696</v>
      </c>
      <c r="G27" t="s">
        <v>20</v>
      </c>
      <c r="I27">
        <v>2</v>
      </c>
      <c r="J27">
        <v>5</v>
      </c>
      <c r="M27">
        <v>1</v>
      </c>
      <c r="P27" t="s">
        <v>58</v>
      </c>
      <c r="Q27">
        <f t="shared" si="1"/>
        <v>3</v>
      </c>
    </row>
    <row r="28" spans="1:17" x14ac:dyDescent="0.2">
      <c r="A28" t="s">
        <v>10</v>
      </c>
      <c r="B28">
        <v>6</v>
      </c>
      <c r="C28">
        <v>6</v>
      </c>
      <c r="D28">
        <v>1132</v>
      </c>
      <c r="E28">
        <v>23167</v>
      </c>
      <c r="F28">
        <f t="shared" si="2"/>
        <v>22035</v>
      </c>
      <c r="G28" t="s">
        <v>21</v>
      </c>
      <c r="H28">
        <v>1</v>
      </c>
      <c r="I28">
        <v>1</v>
      </c>
      <c r="J28">
        <v>4</v>
      </c>
      <c r="P28" t="s">
        <v>59</v>
      </c>
      <c r="Q28">
        <f t="shared" si="1"/>
        <v>3</v>
      </c>
    </row>
    <row r="29" spans="1:17" x14ac:dyDescent="0.2">
      <c r="A29" t="s">
        <v>10</v>
      </c>
      <c r="B29">
        <v>3</v>
      </c>
      <c r="C29">
        <v>3</v>
      </c>
      <c r="D29">
        <v>473858</v>
      </c>
      <c r="E29">
        <v>477716</v>
      </c>
      <c r="F29">
        <f t="shared" si="2"/>
        <v>3858</v>
      </c>
      <c r="I29">
        <v>1</v>
      </c>
      <c r="J29">
        <v>2</v>
      </c>
      <c r="P29" t="s">
        <v>60</v>
      </c>
      <c r="Q29">
        <f t="shared" si="1"/>
        <v>2</v>
      </c>
    </row>
    <row r="30" spans="1:17" x14ac:dyDescent="0.2">
      <c r="A30" t="s">
        <v>10</v>
      </c>
      <c r="B30">
        <v>4</v>
      </c>
      <c r="C30">
        <v>4</v>
      </c>
      <c r="D30">
        <v>552931</v>
      </c>
      <c r="E30">
        <v>558264</v>
      </c>
      <c r="F30">
        <f t="shared" si="2"/>
        <v>5333</v>
      </c>
      <c r="H30">
        <v>2</v>
      </c>
      <c r="J30">
        <v>2</v>
      </c>
      <c r="P30" t="s">
        <v>61</v>
      </c>
      <c r="Q30">
        <f t="shared" si="1"/>
        <v>2</v>
      </c>
    </row>
    <row r="31" spans="1:17" x14ac:dyDescent="0.2">
      <c r="A31" t="s">
        <v>10</v>
      </c>
      <c r="B31">
        <v>9</v>
      </c>
      <c r="C31">
        <v>10</v>
      </c>
      <c r="D31">
        <v>570332</v>
      </c>
      <c r="E31">
        <v>592615</v>
      </c>
      <c r="F31">
        <f t="shared" si="2"/>
        <v>22283</v>
      </c>
      <c r="H31">
        <v>1</v>
      </c>
      <c r="I31">
        <v>1</v>
      </c>
      <c r="J31">
        <v>5</v>
      </c>
      <c r="L31">
        <v>1</v>
      </c>
      <c r="M31">
        <v>1</v>
      </c>
      <c r="P31" t="s">
        <v>62</v>
      </c>
      <c r="Q31">
        <f t="shared" si="1"/>
        <v>5</v>
      </c>
    </row>
    <row r="32" spans="1:17" x14ac:dyDescent="0.2">
      <c r="A32" t="s">
        <v>10</v>
      </c>
      <c r="B32">
        <v>9</v>
      </c>
      <c r="C32">
        <v>10</v>
      </c>
      <c r="D32">
        <v>855331</v>
      </c>
      <c r="E32">
        <v>877147</v>
      </c>
      <c r="F32">
        <f t="shared" si="2"/>
        <v>21816</v>
      </c>
      <c r="G32" t="s">
        <v>20</v>
      </c>
      <c r="H32">
        <v>1</v>
      </c>
      <c r="I32">
        <v>1</v>
      </c>
      <c r="J32">
        <v>5</v>
      </c>
      <c r="L32">
        <v>1</v>
      </c>
      <c r="M32">
        <v>1</v>
      </c>
      <c r="P32" t="s">
        <v>62</v>
      </c>
      <c r="Q32">
        <f t="shared" si="1"/>
        <v>5</v>
      </c>
    </row>
    <row r="33" spans="1:17" x14ac:dyDescent="0.2">
      <c r="A33" t="s">
        <v>11</v>
      </c>
      <c r="B33">
        <v>10</v>
      </c>
      <c r="C33">
        <v>10</v>
      </c>
      <c r="D33">
        <v>18885</v>
      </c>
      <c r="E33">
        <v>31171</v>
      </c>
      <c r="F33">
        <f t="shared" si="2"/>
        <v>12286</v>
      </c>
      <c r="G33" t="s">
        <v>21</v>
      </c>
      <c r="I33">
        <v>3</v>
      </c>
      <c r="J33">
        <v>5</v>
      </c>
      <c r="L33">
        <v>1</v>
      </c>
      <c r="M33">
        <v>1</v>
      </c>
      <c r="P33" t="s">
        <v>63</v>
      </c>
      <c r="Q33">
        <f t="shared" si="1"/>
        <v>4</v>
      </c>
    </row>
    <row r="34" spans="1:17" x14ac:dyDescent="0.2">
      <c r="A34" t="s">
        <v>11</v>
      </c>
      <c r="B34">
        <v>3</v>
      </c>
      <c r="C34">
        <v>3</v>
      </c>
      <c r="D34">
        <v>335653</v>
      </c>
      <c r="E34">
        <v>339406</v>
      </c>
      <c r="F34">
        <f t="shared" si="2"/>
        <v>3753</v>
      </c>
      <c r="H34">
        <v>3</v>
      </c>
      <c r="P34" t="s">
        <v>64</v>
      </c>
      <c r="Q34">
        <f t="shared" si="1"/>
        <v>1</v>
      </c>
    </row>
    <row r="35" spans="1:17" x14ac:dyDescent="0.2">
      <c r="A35" t="s">
        <v>11</v>
      </c>
      <c r="B35">
        <v>14</v>
      </c>
      <c r="C35">
        <v>16</v>
      </c>
      <c r="D35">
        <v>411742</v>
      </c>
      <c r="E35">
        <v>456653</v>
      </c>
      <c r="F35">
        <f t="shared" si="2"/>
        <v>44911</v>
      </c>
      <c r="H35">
        <v>3</v>
      </c>
      <c r="I35">
        <v>3</v>
      </c>
      <c r="J35">
        <v>5</v>
      </c>
      <c r="K35">
        <v>1</v>
      </c>
      <c r="L35">
        <v>1</v>
      </c>
      <c r="M35">
        <v>1</v>
      </c>
      <c r="P35" t="s">
        <v>65</v>
      </c>
      <c r="Q35">
        <f t="shared" si="1"/>
        <v>6</v>
      </c>
    </row>
    <row r="36" spans="1:17" x14ac:dyDescent="0.2">
      <c r="A36" t="s">
        <v>11</v>
      </c>
      <c r="B36">
        <v>13</v>
      </c>
      <c r="C36">
        <v>14</v>
      </c>
      <c r="D36">
        <v>492957</v>
      </c>
      <c r="E36">
        <v>518814</v>
      </c>
      <c r="F36">
        <f t="shared" si="2"/>
        <v>25857</v>
      </c>
      <c r="H36">
        <v>3</v>
      </c>
      <c r="I36">
        <v>1</v>
      </c>
      <c r="J36">
        <v>6</v>
      </c>
      <c r="K36">
        <v>1</v>
      </c>
      <c r="L36">
        <v>1</v>
      </c>
      <c r="M36">
        <v>1</v>
      </c>
      <c r="P36" t="s">
        <v>66</v>
      </c>
      <c r="Q36">
        <f t="shared" si="1"/>
        <v>6</v>
      </c>
    </row>
    <row r="37" spans="1:17" x14ac:dyDescent="0.2">
      <c r="A37" t="s">
        <v>12</v>
      </c>
      <c r="B37">
        <v>3</v>
      </c>
      <c r="C37">
        <v>5</v>
      </c>
      <c r="D37">
        <v>11135</v>
      </c>
      <c r="E37">
        <v>16107</v>
      </c>
      <c r="F37">
        <f t="shared" si="2"/>
        <v>4972</v>
      </c>
      <c r="H37">
        <v>2</v>
      </c>
      <c r="J37">
        <v>1</v>
      </c>
      <c r="P37" t="s">
        <v>67</v>
      </c>
      <c r="Q37">
        <f t="shared" si="1"/>
        <v>2</v>
      </c>
    </row>
    <row r="38" spans="1:17" x14ac:dyDescent="0.2">
      <c r="A38" t="s">
        <v>12</v>
      </c>
      <c r="B38">
        <v>32</v>
      </c>
      <c r="C38">
        <v>38</v>
      </c>
      <c r="D38">
        <v>136833</v>
      </c>
      <c r="E38">
        <v>201370</v>
      </c>
      <c r="F38">
        <f t="shared" si="2"/>
        <v>64537</v>
      </c>
      <c r="H38">
        <v>2</v>
      </c>
      <c r="I38">
        <v>4</v>
      </c>
      <c r="J38">
        <v>17</v>
      </c>
      <c r="L38">
        <v>4</v>
      </c>
      <c r="M38">
        <v>3</v>
      </c>
      <c r="N38">
        <v>2</v>
      </c>
      <c r="P38" t="s">
        <v>68</v>
      </c>
      <c r="Q38">
        <f t="shared" si="1"/>
        <v>6</v>
      </c>
    </row>
    <row r="39" spans="1:17" x14ac:dyDescent="0.2">
      <c r="A39" t="s">
        <v>12</v>
      </c>
      <c r="B39">
        <v>5</v>
      </c>
      <c r="C39">
        <v>6</v>
      </c>
      <c r="D39">
        <v>278157</v>
      </c>
      <c r="E39">
        <v>282880</v>
      </c>
      <c r="F39">
        <f t="shared" si="2"/>
        <v>4723</v>
      </c>
      <c r="H39">
        <v>4</v>
      </c>
      <c r="J39">
        <v>1</v>
      </c>
      <c r="P39" t="s">
        <v>69</v>
      </c>
      <c r="Q39">
        <f t="shared" si="1"/>
        <v>2</v>
      </c>
    </row>
    <row r="40" spans="1:17" x14ac:dyDescent="0.2">
      <c r="A40" s="1" t="s">
        <v>12</v>
      </c>
      <c r="B40">
        <v>12</v>
      </c>
      <c r="C40">
        <v>13</v>
      </c>
      <c r="D40">
        <v>439899</v>
      </c>
      <c r="E40">
        <v>464807</v>
      </c>
      <c r="F40">
        <f t="shared" si="2"/>
        <v>24908</v>
      </c>
      <c r="H40">
        <v>1</v>
      </c>
      <c r="I40">
        <v>2</v>
      </c>
      <c r="J40">
        <v>6</v>
      </c>
      <c r="K40">
        <v>1</v>
      </c>
      <c r="M40">
        <v>1</v>
      </c>
      <c r="N40">
        <v>1</v>
      </c>
      <c r="P40" t="s">
        <v>70</v>
      </c>
      <c r="Q40">
        <f t="shared" si="1"/>
        <v>6</v>
      </c>
    </row>
    <row r="41" spans="1:17" x14ac:dyDescent="0.2">
      <c r="A41" s="1" t="s">
        <v>12</v>
      </c>
      <c r="B41">
        <v>8</v>
      </c>
      <c r="C41">
        <v>9</v>
      </c>
      <c r="D41">
        <v>646303</v>
      </c>
      <c r="E41">
        <v>658895</v>
      </c>
      <c r="F41">
        <f t="shared" si="2"/>
        <v>12592</v>
      </c>
      <c r="G41" t="s">
        <v>20</v>
      </c>
      <c r="I41">
        <v>2</v>
      </c>
      <c r="J41">
        <v>4</v>
      </c>
      <c r="L41">
        <v>1</v>
      </c>
      <c r="M41">
        <v>1</v>
      </c>
      <c r="P41" t="s">
        <v>71</v>
      </c>
      <c r="Q41">
        <f t="shared" si="1"/>
        <v>4</v>
      </c>
    </row>
    <row r="42" spans="1:17" x14ac:dyDescent="0.2">
      <c r="A42" t="s">
        <v>13</v>
      </c>
      <c r="B42">
        <v>13</v>
      </c>
      <c r="C42">
        <v>15</v>
      </c>
      <c r="D42">
        <v>58083</v>
      </c>
      <c r="E42">
        <v>78519</v>
      </c>
      <c r="F42">
        <f t="shared" si="2"/>
        <v>20436</v>
      </c>
      <c r="G42" t="s">
        <v>21</v>
      </c>
      <c r="H42">
        <v>4</v>
      </c>
      <c r="I42">
        <v>2</v>
      </c>
      <c r="J42">
        <v>5</v>
      </c>
      <c r="L42">
        <v>1</v>
      </c>
      <c r="M42">
        <v>1</v>
      </c>
      <c r="P42" t="s">
        <v>72</v>
      </c>
      <c r="Q42">
        <f t="shared" si="1"/>
        <v>5</v>
      </c>
    </row>
    <row r="43" spans="1:17" x14ac:dyDescent="0.2">
      <c r="A43" t="s">
        <v>13</v>
      </c>
      <c r="B43">
        <v>15</v>
      </c>
      <c r="C43">
        <v>16</v>
      </c>
      <c r="D43">
        <v>401385</v>
      </c>
      <c r="E43">
        <v>421677</v>
      </c>
      <c r="F43">
        <f t="shared" si="2"/>
        <v>20292</v>
      </c>
      <c r="H43">
        <v>1</v>
      </c>
      <c r="I43">
        <v>3</v>
      </c>
      <c r="J43">
        <v>8</v>
      </c>
      <c r="M43">
        <v>1</v>
      </c>
      <c r="N43">
        <v>2</v>
      </c>
      <c r="P43" t="s">
        <v>73</v>
      </c>
      <c r="Q43">
        <f t="shared" si="1"/>
        <v>5</v>
      </c>
    </row>
    <row r="44" spans="1:17" x14ac:dyDescent="0.2">
      <c r="A44" s="1" t="s">
        <v>13</v>
      </c>
      <c r="B44">
        <v>11</v>
      </c>
      <c r="C44">
        <v>14</v>
      </c>
      <c r="D44">
        <v>849658</v>
      </c>
      <c r="E44">
        <v>871672</v>
      </c>
      <c r="F44">
        <f t="shared" si="2"/>
        <v>22014</v>
      </c>
      <c r="H44">
        <v>2</v>
      </c>
      <c r="I44">
        <v>1</v>
      </c>
      <c r="J44">
        <v>6</v>
      </c>
      <c r="K44">
        <v>1</v>
      </c>
      <c r="M44">
        <v>1</v>
      </c>
      <c r="P44" t="s">
        <v>74</v>
      </c>
      <c r="Q44">
        <f t="shared" si="1"/>
        <v>5</v>
      </c>
    </row>
    <row r="45" spans="1:17" x14ac:dyDescent="0.2">
      <c r="A45" s="1" t="s">
        <v>13</v>
      </c>
      <c r="B45">
        <v>3</v>
      </c>
      <c r="C45">
        <v>3</v>
      </c>
      <c r="D45">
        <v>1151283</v>
      </c>
      <c r="E45">
        <v>1152969</v>
      </c>
      <c r="F45">
        <f t="shared" si="2"/>
        <v>1686</v>
      </c>
      <c r="I45">
        <v>2</v>
      </c>
      <c r="J45">
        <v>1</v>
      </c>
      <c r="P45" t="s">
        <v>75</v>
      </c>
      <c r="Q45">
        <f t="shared" si="1"/>
        <v>2</v>
      </c>
    </row>
    <row r="46" spans="1:17" x14ac:dyDescent="0.2">
      <c r="A46" s="1" t="s">
        <v>13</v>
      </c>
      <c r="B46">
        <v>6</v>
      </c>
      <c r="C46">
        <v>7</v>
      </c>
      <c r="D46">
        <v>1164922</v>
      </c>
      <c r="E46">
        <v>1170181</v>
      </c>
      <c r="F46">
        <f t="shared" si="2"/>
        <v>5259</v>
      </c>
      <c r="H46">
        <v>5</v>
      </c>
      <c r="J46">
        <v>1</v>
      </c>
      <c r="P46" t="s">
        <v>76</v>
      </c>
      <c r="Q46">
        <f t="shared" si="1"/>
        <v>2</v>
      </c>
    </row>
    <row r="47" spans="1:17" x14ac:dyDescent="0.2">
      <c r="A47" s="1" t="s">
        <v>13</v>
      </c>
      <c r="B47">
        <v>10</v>
      </c>
      <c r="C47">
        <v>11</v>
      </c>
      <c r="D47">
        <v>1601143</v>
      </c>
      <c r="E47">
        <v>1623194</v>
      </c>
      <c r="F47">
        <f t="shared" si="2"/>
        <v>22051</v>
      </c>
      <c r="H47">
        <v>1</v>
      </c>
      <c r="I47">
        <v>1</v>
      </c>
      <c r="J47">
        <v>6</v>
      </c>
      <c r="K47">
        <v>1</v>
      </c>
      <c r="L47">
        <v>1</v>
      </c>
      <c r="P47" t="s">
        <v>77</v>
      </c>
      <c r="Q47">
        <f t="shared" si="1"/>
        <v>5</v>
      </c>
    </row>
    <row r="48" spans="1:17" x14ac:dyDescent="0.2">
      <c r="A48" s="1" t="s">
        <v>13</v>
      </c>
      <c r="B48">
        <v>12</v>
      </c>
      <c r="C48">
        <v>15</v>
      </c>
      <c r="D48">
        <v>1674810</v>
      </c>
      <c r="E48">
        <v>1702728</v>
      </c>
      <c r="F48">
        <f t="shared" si="2"/>
        <v>27918</v>
      </c>
      <c r="H48">
        <v>5</v>
      </c>
      <c r="I48">
        <v>1</v>
      </c>
      <c r="J48">
        <v>5</v>
      </c>
      <c r="M48">
        <v>1</v>
      </c>
      <c r="P48" t="s">
        <v>78</v>
      </c>
      <c r="Q48">
        <f t="shared" si="1"/>
        <v>4</v>
      </c>
    </row>
    <row r="49" spans="1:17" x14ac:dyDescent="0.2">
      <c r="A49" s="1" t="s">
        <v>14</v>
      </c>
      <c r="B49">
        <v>10</v>
      </c>
      <c r="C49">
        <v>12</v>
      </c>
      <c r="D49">
        <v>65704</v>
      </c>
      <c r="E49">
        <v>87732</v>
      </c>
      <c r="F49">
        <f t="shared" si="2"/>
        <v>22028</v>
      </c>
      <c r="G49" t="s">
        <v>21</v>
      </c>
      <c r="H49">
        <v>1</v>
      </c>
      <c r="I49">
        <v>1</v>
      </c>
      <c r="J49">
        <v>6</v>
      </c>
      <c r="L49">
        <v>1</v>
      </c>
      <c r="M49">
        <v>1</v>
      </c>
      <c r="P49" t="s">
        <v>79</v>
      </c>
      <c r="Q49">
        <f t="shared" si="1"/>
        <v>5</v>
      </c>
    </row>
    <row r="50" spans="1:17" x14ac:dyDescent="0.2">
      <c r="A50" s="1" t="s">
        <v>14</v>
      </c>
      <c r="B50">
        <v>7</v>
      </c>
      <c r="C50">
        <v>8</v>
      </c>
      <c r="D50">
        <v>407656</v>
      </c>
      <c r="E50">
        <v>421531</v>
      </c>
      <c r="F50">
        <f t="shared" si="2"/>
        <v>13875</v>
      </c>
      <c r="I50">
        <v>1</v>
      </c>
      <c r="J50">
        <v>4</v>
      </c>
      <c r="L50">
        <v>1</v>
      </c>
      <c r="M50">
        <v>1</v>
      </c>
      <c r="P50" t="s">
        <v>80</v>
      </c>
      <c r="Q50">
        <f t="shared" si="1"/>
        <v>4</v>
      </c>
    </row>
    <row r="51" spans="1:17" x14ac:dyDescent="0.2">
      <c r="A51" s="1" t="s">
        <v>14</v>
      </c>
      <c r="B51">
        <v>12</v>
      </c>
      <c r="C51">
        <v>14</v>
      </c>
      <c r="D51">
        <v>1515151</v>
      </c>
      <c r="E51">
        <v>1536259</v>
      </c>
      <c r="F51">
        <f t="shared" si="2"/>
        <v>21108</v>
      </c>
      <c r="H51">
        <v>2</v>
      </c>
      <c r="I51">
        <v>1</v>
      </c>
      <c r="J51">
        <v>6</v>
      </c>
      <c r="K51">
        <v>1</v>
      </c>
      <c r="M51">
        <v>1</v>
      </c>
      <c r="N51">
        <v>1</v>
      </c>
      <c r="P51" t="s">
        <v>81</v>
      </c>
      <c r="Q51">
        <f t="shared" si="1"/>
        <v>6</v>
      </c>
    </row>
    <row r="52" spans="1:17" x14ac:dyDescent="0.2">
      <c r="A52" s="1" t="s">
        <v>14</v>
      </c>
      <c r="B52">
        <v>11</v>
      </c>
      <c r="C52">
        <v>12</v>
      </c>
      <c r="D52">
        <v>1589143</v>
      </c>
      <c r="E52">
        <v>1610965</v>
      </c>
      <c r="F52">
        <f t="shared" si="2"/>
        <v>21822</v>
      </c>
      <c r="H52">
        <v>1</v>
      </c>
      <c r="I52">
        <v>1</v>
      </c>
      <c r="J52">
        <v>6</v>
      </c>
      <c r="K52">
        <v>1</v>
      </c>
      <c r="L52">
        <v>1</v>
      </c>
      <c r="M52">
        <v>1</v>
      </c>
      <c r="P52" t="s">
        <v>82</v>
      </c>
      <c r="Q52">
        <f t="shared" si="1"/>
        <v>6</v>
      </c>
    </row>
    <row r="53" spans="1:17" x14ac:dyDescent="0.2">
      <c r="A53" s="1" t="s">
        <v>14</v>
      </c>
      <c r="B53">
        <v>13</v>
      </c>
      <c r="C53">
        <v>15</v>
      </c>
      <c r="D53">
        <v>1708395</v>
      </c>
      <c r="E53">
        <v>1742918</v>
      </c>
      <c r="F53">
        <f t="shared" si="2"/>
        <v>34523</v>
      </c>
      <c r="H53">
        <v>4</v>
      </c>
      <c r="I53">
        <v>1</v>
      </c>
      <c r="J53">
        <v>5</v>
      </c>
      <c r="K53">
        <v>1</v>
      </c>
      <c r="L53">
        <v>1</v>
      </c>
      <c r="M53">
        <v>1</v>
      </c>
      <c r="P53" t="s">
        <v>83</v>
      </c>
      <c r="Q53">
        <f t="shared" si="1"/>
        <v>6</v>
      </c>
    </row>
    <row r="54" spans="1:17" x14ac:dyDescent="0.2">
      <c r="A54" s="1" t="s">
        <v>14</v>
      </c>
      <c r="B54">
        <v>8</v>
      </c>
      <c r="C54">
        <v>8</v>
      </c>
      <c r="D54">
        <v>1922277</v>
      </c>
      <c r="E54">
        <v>1937407</v>
      </c>
      <c r="F54">
        <f t="shared" si="2"/>
        <v>15130</v>
      </c>
      <c r="H54">
        <v>1</v>
      </c>
      <c r="I54">
        <v>1</v>
      </c>
      <c r="J54">
        <v>4</v>
      </c>
      <c r="L54">
        <v>1</v>
      </c>
      <c r="M54">
        <v>1</v>
      </c>
      <c r="P54" t="s">
        <v>84</v>
      </c>
      <c r="Q54">
        <f t="shared" si="1"/>
        <v>5</v>
      </c>
    </row>
    <row r="55" spans="1:17" x14ac:dyDescent="0.2">
      <c r="A55" s="1" t="s">
        <v>15</v>
      </c>
      <c r="B55">
        <v>9</v>
      </c>
      <c r="C55">
        <v>9</v>
      </c>
      <c r="D55">
        <v>242577</v>
      </c>
      <c r="E55">
        <v>264677</v>
      </c>
      <c r="F55">
        <f t="shared" si="2"/>
        <v>22100</v>
      </c>
      <c r="H55">
        <v>1</v>
      </c>
      <c r="I55">
        <v>1</v>
      </c>
      <c r="J55">
        <v>5</v>
      </c>
      <c r="L55">
        <v>1</v>
      </c>
      <c r="M55">
        <v>1</v>
      </c>
      <c r="P55" t="s">
        <v>85</v>
      </c>
      <c r="Q55">
        <f t="shared" si="1"/>
        <v>5</v>
      </c>
    </row>
    <row r="56" spans="1:17" x14ac:dyDescent="0.2">
      <c r="A56" s="1" t="s">
        <v>15</v>
      </c>
      <c r="B56">
        <v>11</v>
      </c>
      <c r="C56">
        <v>11</v>
      </c>
      <c r="D56">
        <v>290194</v>
      </c>
      <c r="E56">
        <v>312319</v>
      </c>
      <c r="F56">
        <f t="shared" si="2"/>
        <v>22125</v>
      </c>
      <c r="H56">
        <v>1</v>
      </c>
      <c r="I56">
        <v>1</v>
      </c>
      <c r="J56">
        <v>6</v>
      </c>
      <c r="L56">
        <v>1</v>
      </c>
      <c r="M56">
        <v>1</v>
      </c>
      <c r="N56">
        <v>1</v>
      </c>
      <c r="P56" t="s">
        <v>86</v>
      </c>
      <c r="Q56">
        <f t="shared" si="1"/>
        <v>6</v>
      </c>
    </row>
    <row r="57" spans="1:17" x14ac:dyDescent="0.2">
      <c r="A57" s="1" t="s">
        <v>15</v>
      </c>
      <c r="B57">
        <v>4</v>
      </c>
      <c r="C57">
        <v>4</v>
      </c>
      <c r="D57">
        <v>634855</v>
      </c>
      <c r="E57">
        <v>642867</v>
      </c>
      <c r="F57">
        <f t="shared" si="2"/>
        <v>8012</v>
      </c>
      <c r="H57">
        <v>1</v>
      </c>
      <c r="J57">
        <v>3</v>
      </c>
      <c r="P57" t="s">
        <v>87</v>
      </c>
      <c r="Q57">
        <f t="shared" si="1"/>
        <v>2</v>
      </c>
    </row>
    <row r="58" spans="1:17" x14ac:dyDescent="0.2">
      <c r="A58" s="1" t="s">
        <v>15</v>
      </c>
      <c r="B58">
        <v>11</v>
      </c>
      <c r="C58">
        <v>12</v>
      </c>
      <c r="D58">
        <v>736357</v>
      </c>
      <c r="E58">
        <v>758888</v>
      </c>
      <c r="F58">
        <f t="shared" si="2"/>
        <v>22531</v>
      </c>
      <c r="I58">
        <v>1</v>
      </c>
      <c r="J58">
        <v>7</v>
      </c>
      <c r="L58">
        <v>1</v>
      </c>
      <c r="M58">
        <v>1</v>
      </c>
      <c r="N58">
        <v>1</v>
      </c>
      <c r="P58" t="s">
        <v>88</v>
      </c>
      <c r="Q58">
        <f t="shared" si="1"/>
        <v>5</v>
      </c>
    </row>
    <row r="59" spans="1:17" x14ac:dyDescent="0.2">
      <c r="A59" s="1" t="s">
        <v>15</v>
      </c>
      <c r="B59">
        <v>8</v>
      </c>
      <c r="C59">
        <v>9</v>
      </c>
      <c r="D59">
        <v>1208556</v>
      </c>
      <c r="E59">
        <v>1230372</v>
      </c>
      <c r="F59">
        <f t="shared" si="2"/>
        <v>21816</v>
      </c>
      <c r="H59">
        <v>1</v>
      </c>
      <c r="I59">
        <v>2</v>
      </c>
      <c r="J59">
        <v>3</v>
      </c>
      <c r="L59">
        <v>1</v>
      </c>
      <c r="M59">
        <v>1</v>
      </c>
      <c r="P59" t="s">
        <v>89</v>
      </c>
      <c r="Q59">
        <f t="shared" si="1"/>
        <v>5</v>
      </c>
    </row>
    <row r="60" spans="1:17" x14ac:dyDescent="0.2">
      <c r="A60" s="1" t="s">
        <v>15</v>
      </c>
      <c r="B60">
        <v>21</v>
      </c>
      <c r="C60">
        <v>23</v>
      </c>
      <c r="D60">
        <v>1237547</v>
      </c>
      <c r="E60">
        <v>1268671</v>
      </c>
      <c r="F60">
        <f t="shared" si="2"/>
        <v>31124</v>
      </c>
      <c r="G60" t="s">
        <v>20</v>
      </c>
      <c r="H60">
        <v>3</v>
      </c>
      <c r="I60">
        <v>4</v>
      </c>
      <c r="J60">
        <v>8</v>
      </c>
      <c r="L60">
        <v>2</v>
      </c>
      <c r="M60">
        <v>2</v>
      </c>
      <c r="N60">
        <v>2</v>
      </c>
      <c r="P60" t="s">
        <v>90</v>
      </c>
      <c r="Q60">
        <f t="shared" si="1"/>
        <v>6</v>
      </c>
    </row>
    <row r="61" spans="1:17" x14ac:dyDescent="0.2">
      <c r="A61" s="1" t="s">
        <v>16</v>
      </c>
      <c r="B61">
        <v>3</v>
      </c>
      <c r="C61">
        <v>3</v>
      </c>
      <c r="D61">
        <v>49773</v>
      </c>
      <c r="E61">
        <v>54788</v>
      </c>
      <c r="F61">
        <f t="shared" si="2"/>
        <v>5015</v>
      </c>
      <c r="H61">
        <v>1</v>
      </c>
      <c r="J61">
        <v>2</v>
      </c>
      <c r="P61" t="s">
        <v>57</v>
      </c>
      <c r="Q61">
        <f t="shared" si="1"/>
        <v>2</v>
      </c>
    </row>
    <row r="62" spans="1:17" x14ac:dyDescent="0.2">
      <c r="A62" s="1" t="s">
        <v>16</v>
      </c>
      <c r="B62">
        <v>4</v>
      </c>
      <c r="C62">
        <v>5</v>
      </c>
      <c r="D62">
        <v>80909</v>
      </c>
      <c r="E62">
        <v>88977</v>
      </c>
      <c r="F62">
        <f t="shared" si="2"/>
        <v>8068</v>
      </c>
      <c r="H62">
        <v>1</v>
      </c>
      <c r="I62">
        <v>1</v>
      </c>
      <c r="J62">
        <v>2</v>
      </c>
      <c r="P62" t="s">
        <v>91</v>
      </c>
      <c r="Q62">
        <f t="shared" si="1"/>
        <v>3</v>
      </c>
    </row>
    <row r="63" spans="1:17" x14ac:dyDescent="0.2">
      <c r="A63" s="1" t="s">
        <v>16</v>
      </c>
      <c r="B63">
        <v>3</v>
      </c>
      <c r="C63">
        <v>3</v>
      </c>
      <c r="D63">
        <v>243422</v>
      </c>
      <c r="E63">
        <v>249001</v>
      </c>
      <c r="F63">
        <f t="shared" si="2"/>
        <v>5579</v>
      </c>
      <c r="H63">
        <v>2</v>
      </c>
      <c r="J63">
        <v>1</v>
      </c>
      <c r="P63" t="s">
        <v>92</v>
      </c>
      <c r="Q63">
        <f t="shared" si="1"/>
        <v>2</v>
      </c>
    </row>
    <row r="64" spans="1:17" x14ac:dyDescent="0.2">
      <c r="A64" s="1" t="s">
        <v>16</v>
      </c>
      <c r="B64">
        <v>4</v>
      </c>
      <c r="C64">
        <v>5</v>
      </c>
      <c r="D64">
        <v>266535</v>
      </c>
      <c r="E64">
        <v>271961</v>
      </c>
      <c r="F64">
        <f t="shared" si="2"/>
        <v>5426</v>
      </c>
      <c r="H64">
        <v>2</v>
      </c>
      <c r="J64">
        <v>2</v>
      </c>
      <c r="P64" t="s">
        <v>93</v>
      </c>
      <c r="Q64">
        <f t="shared" si="1"/>
        <v>2</v>
      </c>
    </row>
    <row r="65" spans="1:17" x14ac:dyDescent="0.2">
      <c r="A65" s="1" t="s">
        <v>16</v>
      </c>
      <c r="B65">
        <v>9</v>
      </c>
      <c r="C65">
        <v>11</v>
      </c>
      <c r="D65">
        <v>309766</v>
      </c>
      <c r="E65">
        <v>331376</v>
      </c>
      <c r="F65">
        <f t="shared" si="2"/>
        <v>21610</v>
      </c>
      <c r="H65">
        <v>1</v>
      </c>
      <c r="I65">
        <v>1</v>
      </c>
      <c r="J65">
        <v>6</v>
      </c>
      <c r="M65">
        <v>1</v>
      </c>
      <c r="P65" t="s">
        <v>94</v>
      </c>
      <c r="Q65">
        <f t="shared" si="1"/>
        <v>4</v>
      </c>
    </row>
    <row r="66" spans="1:17" x14ac:dyDescent="0.2">
      <c r="A66" s="1" t="s">
        <v>16</v>
      </c>
      <c r="B66">
        <v>9</v>
      </c>
      <c r="C66">
        <v>11</v>
      </c>
      <c r="D66">
        <v>562610</v>
      </c>
      <c r="E66">
        <v>584336</v>
      </c>
      <c r="F66">
        <f t="shared" si="2"/>
        <v>21726</v>
      </c>
      <c r="H66">
        <v>1</v>
      </c>
      <c r="I66">
        <v>1</v>
      </c>
      <c r="J66">
        <v>5</v>
      </c>
      <c r="L66">
        <v>1</v>
      </c>
      <c r="M66">
        <v>1</v>
      </c>
      <c r="P66" t="s">
        <v>95</v>
      </c>
      <c r="Q66">
        <f t="shared" si="1"/>
        <v>5</v>
      </c>
    </row>
    <row r="67" spans="1:17" x14ac:dyDescent="0.2">
      <c r="A67" s="1" t="s">
        <v>16</v>
      </c>
      <c r="B67">
        <v>13</v>
      </c>
      <c r="C67">
        <v>16</v>
      </c>
      <c r="D67">
        <v>606147</v>
      </c>
      <c r="E67">
        <v>627237</v>
      </c>
      <c r="F67">
        <f t="shared" si="2"/>
        <v>21090</v>
      </c>
      <c r="H67">
        <v>1</v>
      </c>
      <c r="I67">
        <v>1</v>
      </c>
      <c r="J67">
        <v>8</v>
      </c>
      <c r="K67">
        <v>1</v>
      </c>
      <c r="M67">
        <v>1</v>
      </c>
      <c r="N67">
        <v>1</v>
      </c>
      <c r="P67" t="s">
        <v>96</v>
      </c>
      <c r="Q67">
        <f t="shared" ref="Q67:Q89" si="3">7-COUNTIF(H67:N67,"")</f>
        <v>6</v>
      </c>
    </row>
    <row r="68" spans="1:17" x14ac:dyDescent="0.2">
      <c r="A68" s="1" t="s">
        <v>16</v>
      </c>
      <c r="B68">
        <v>4</v>
      </c>
      <c r="C68">
        <v>6</v>
      </c>
      <c r="D68">
        <v>739797</v>
      </c>
      <c r="E68">
        <v>761741</v>
      </c>
      <c r="F68">
        <f t="shared" si="2"/>
        <v>21944</v>
      </c>
      <c r="H68">
        <v>2</v>
      </c>
      <c r="I68">
        <v>1</v>
      </c>
      <c r="J68">
        <v>1</v>
      </c>
      <c r="P68" t="s">
        <v>97</v>
      </c>
      <c r="Q68">
        <f t="shared" si="3"/>
        <v>3</v>
      </c>
    </row>
    <row r="69" spans="1:17" x14ac:dyDescent="0.2">
      <c r="A69" s="1" t="s">
        <v>17</v>
      </c>
      <c r="B69">
        <v>11</v>
      </c>
      <c r="C69">
        <v>12</v>
      </c>
      <c r="D69">
        <v>48122</v>
      </c>
      <c r="E69">
        <v>69753</v>
      </c>
      <c r="F69">
        <f t="shared" si="2"/>
        <v>21631</v>
      </c>
      <c r="H69">
        <v>2</v>
      </c>
      <c r="I69">
        <v>1</v>
      </c>
      <c r="J69">
        <v>6</v>
      </c>
      <c r="L69">
        <v>1</v>
      </c>
      <c r="M69">
        <v>1</v>
      </c>
      <c r="P69" t="s">
        <v>98</v>
      </c>
      <c r="Q69">
        <f t="shared" si="3"/>
        <v>5</v>
      </c>
    </row>
    <row r="70" spans="1:17" x14ac:dyDescent="0.2">
      <c r="A70" s="1" t="s">
        <v>17</v>
      </c>
      <c r="B70">
        <v>11</v>
      </c>
      <c r="C70">
        <v>14</v>
      </c>
      <c r="D70">
        <v>129133</v>
      </c>
      <c r="E70">
        <v>150681</v>
      </c>
      <c r="F70">
        <f t="shared" si="2"/>
        <v>21548</v>
      </c>
      <c r="H70">
        <v>1</v>
      </c>
      <c r="I70">
        <v>2</v>
      </c>
      <c r="J70">
        <v>6</v>
      </c>
      <c r="L70">
        <v>1</v>
      </c>
      <c r="M70">
        <v>1</v>
      </c>
      <c r="P70" t="s">
        <v>99</v>
      </c>
      <c r="Q70">
        <f t="shared" si="3"/>
        <v>5</v>
      </c>
    </row>
    <row r="71" spans="1:17" x14ac:dyDescent="0.2">
      <c r="A71" s="1" t="s">
        <v>17</v>
      </c>
      <c r="B71">
        <v>6</v>
      </c>
      <c r="C71">
        <v>7</v>
      </c>
      <c r="D71">
        <v>215244</v>
      </c>
      <c r="E71">
        <v>223294</v>
      </c>
      <c r="F71">
        <f t="shared" si="2"/>
        <v>8050</v>
      </c>
      <c r="H71">
        <v>2</v>
      </c>
      <c r="I71">
        <v>1</v>
      </c>
      <c r="J71">
        <v>2</v>
      </c>
      <c r="N71">
        <v>1</v>
      </c>
      <c r="P71" t="s">
        <v>100</v>
      </c>
      <c r="Q71">
        <f t="shared" si="3"/>
        <v>4</v>
      </c>
    </row>
    <row r="72" spans="1:17" x14ac:dyDescent="0.2">
      <c r="A72" s="1" t="s">
        <v>17</v>
      </c>
      <c r="B72">
        <v>11</v>
      </c>
      <c r="C72">
        <v>12</v>
      </c>
      <c r="D72">
        <v>305876</v>
      </c>
      <c r="E72">
        <v>327675</v>
      </c>
      <c r="F72">
        <f t="shared" si="2"/>
        <v>21799</v>
      </c>
      <c r="H72">
        <v>1</v>
      </c>
      <c r="I72">
        <v>1</v>
      </c>
      <c r="J72">
        <v>6</v>
      </c>
      <c r="L72">
        <v>1</v>
      </c>
      <c r="M72">
        <v>1</v>
      </c>
      <c r="N72">
        <v>1</v>
      </c>
      <c r="P72" t="s">
        <v>101</v>
      </c>
      <c r="Q72">
        <f t="shared" si="3"/>
        <v>6</v>
      </c>
    </row>
    <row r="73" spans="1:17" x14ac:dyDescent="0.2">
      <c r="A73" s="1" t="s">
        <v>17</v>
      </c>
      <c r="B73">
        <v>5</v>
      </c>
      <c r="C73">
        <v>5</v>
      </c>
      <c r="D73">
        <v>360549</v>
      </c>
      <c r="E73">
        <v>365986</v>
      </c>
      <c r="F73">
        <f t="shared" si="2"/>
        <v>5437</v>
      </c>
      <c r="H73">
        <v>4</v>
      </c>
      <c r="J73">
        <v>1</v>
      </c>
      <c r="P73" t="s">
        <v>102</v>
      </c>
      <c r="Q73">
        <f t="shared" si="3"/>
        <v>2</v>
      </c>
    </row>
    <row r="74" spans="1:17" x14ac:dyDescent="0.2">
      <c r="A74" s="1" t="s">
        <v>17</v>
      </c>
      <c r="B74">
        <v>3</v>
      </c>
      <c r="C74">
        <v>3</v>
      </c>
      <c r="D74">
        <v>376944</v>
      </c>
      <c r="E74">
        <v>380301</v>
      </c>
      <c r="F74">
        <f t="shared" si="2"/>
        <v>3357</v>
      </c>
      <c r="I74">
        <v>2</v>
      </c>
      <c r="J74">
        <v>1</v>
      </c>
      <c r="P74" t="s">
        <v>103</v>
      </c>
      <c r="Q74">
        <f t="shared" si="3"/>
        <v>2</v>
      </c>
    </row>
    <row r="75" spans="1:17" x14ac:dyDescent="0.2">
      <c r="A75" s="1" t="s">
        <v>17</v>
      </c>
      <c r="B75">
        <v>13</v>
      </c>
      <c r="C75">
        <v>13</v>
      </c>
      <c r="D75">
        <v>492323</v>
      </c>
      <c r="E75">
        <v>514872</v>
      </c>
      <c r="F75">
        <f t="shared" si="2"/>
        <v>22549</v>
      </c>
      <c r="H75">
        <v>1</v>
      </c>
      <c r="I75">
        <v>3</v>
      </c>
      <c r="J75">
        <v>6</v>
      </c>
      <c r="K75">
        <v>1</v>
      </c>
      <c r="L75">
        <v>1</v>
      </c>
      <c r="M75">
        <v>1</v>
      </c>
      <c r="P75" t="s">
        <v>104</v>
      </c>
      <c r="Q75">
        <f t="shared" si="3"/>
        <v>6</v>
      </c>
    </row>
    <row r="76" spans="1:17" x14ac:dyDescent="0.2">
      <c r="A76" s="1" t="s">
        <v>17</v>
      </c>
      <c r="B76">
        <v>12</v>
      </c>
      <c r="C76">
        <v>14</v>
      </c>
      <c r="D76">
        <v>629171</v>
      </c>
      <c r="E76">
        <v>651175</v>
      </c>
      <c r="F76">
        <f t="shared" si="2"/>
        <v>22004</v>
      </c>
      <c r="H76">
        <v>1</v>
      </c>
      <c r="I76">
        <v>1</v>
      </c>
      <c r="J76">
        <v>7</v>
      </c>
      <c r="L76">
        <v>1</v>
      </c>
      <c r="M76">
        <v>1</v>
      </c>
      <c r="N76">
        <v>1</v>
      </c>
      <c r="P76" t="s">
        <v>105</v>
      </c>
      <c r="Q76">
        <f t="shared" si="3"/>
        <v>6</v>
      </c>
    </row>
    <row r="77" spans="1:17" x14ac:dyDescent="0.2">
      <c r="A77" s="1" t="s">
        <v>17</v>
      </c>
      <c r="B77">
        <v>11</v>
      </c>
      <c r="C77">
        <v>13</v>
      </c>
      <c r="D77">
        <v>709571</v>
      </c>
      <c r="E77">
        <v>728330</v>
      </c>
      <c r="F77">
        <f t="shared" si="2"/>
        <v>18759</v>
      </c>
      <c r="G77" t="s">
        <v>20</v>
      </c>
      <c r="H77">
        <v>1</v>
      </c>
      <c r="J77">
        <v>8</v>
      </c>
      <c r="L77">
        <v>1</v>
      </c>
      <c r="M77">
        <v>1</v>
      </c>
      <c r="P77" t="s">
        <v>106</v>
      </c>
      <c r="Q77">
        <f t="shared" si="3"/>
        <v>4</v>
      </c>
    </row>
    <row r="78" spans="1:17" x14ac:dyDescent="0.2">
      <c r="A78" s="1" t="s">
        <v>18</v>
      </c>
      <c r="B78">
        <v>21</v>
      </c>
      <c r="C78">
        <v>23</v>
      </c>
      <c r="D78">
        <v>5600</v>
      </c>
      <c r="E78">
        <v>44547</v>
      </c>
      <c r="F78">
        <f t="shared" si="2"/>
        <v>38947</v>
      </c>
      <c r="G78" t="s">
        <v>21</v>
      </c>
      <c r="H78">
        <v>1</v>
      </c>
      <c r="I78">
        <v>7</v>
      </c>
      <c r="J78">
        <v>6</v>
      </c>
      <c r="K78">
        <v>1</v>
      </c>
      <c r="L78">
        <v>2</v>
      </c>
      <c r="M78">
        <v>2</v>
      </c>
      <c r="O78" s="2">
        <v>2</v>
      </c>
      <c r="P78" t="s">
        <v>130</v>
      </c>
      <c r="Q78">
        <f t="shared" si="3"/>
        <v>6</v>
      </c>
    </row>
    <row r="79" spans="1:17" x14ac:dyDescent="0.2">
      <c r="A79" s="1" t="s">
        <v>18</v>
      </c>
      <c r="B79">
        <v>5</v>
      </c>
      <c r="C79">
        <v>9</v>
      </c>
      <c r="D79">
        <v>162777</v>
      </c>
      <c r="E79">
        <v>179447</v>
      </c>
      <c r="F79">
        <f t="shared" si="2"/>
        <v>16670</v>
      </c>
      <c r="H79">
        <v>2</v>
      </c>
      <c r="I79">
        <v>2</v>
      </c>
      <c r="J79">
        <v>1</v>
      </c>
      <c r="P79" t="s">
        <v>107</v>
      </c>
      <c r="Q79">
        <f t="shared" si="3"/>
        <v>3</v>
      </c>
    </row>
    <row r="80" spans="1:17" x14ac:dyDescent="0.2">
      <c r="A80" s="1" t="s">
        <v>18</v>
      </c>
      <c r="B80">
        <v>4</v>
      </c>
      <c r="C80">
        <v>4</v>
      </c>
      <c r="D80">
        <v>382867</v>
      </c>
      <c r="E80">
        <v>387135</v>
      </c>
      <c r="F80">
        <f t="shared" si="2"/>
        <v>4268</v>
      </c>
      <c r="H80">
        <v>4</v>
      </c>
      <c r="P80" t="s">
        <v>108</v>
      </c>
      <c r="Q80">
        <f t="shared" si="3"/>
        <v>1</v>
      </c>
    </row>
    <row r="81" spans="1:17" x14ac:dyDescent="0.2">
      <c r="A81" s="1" t="s">
        <v>18</v>
      </c>
      <c r="B81">
        <v>11</v>
      </c>
      <c r="C81">
        <v>12</v>
      </c>
      <c r="D81">
        <v>436432</v>
      </c>
      <c r="E81">
        <v>458427</v>
      </c>
      <c r="F81">
        <f t="shared" si="2"/>
        <v>21995</v>
      </c>
      <c r="H81">
        <v>1</v>
      </c>
      <c r="I81">
        <v>1</v>
      </c>
      <c r="J81">
        <v>7</v>
      </c>
      <c r="L81">
        <v>1</v>
      </c>
      <c r="M81">
        <v>1</v>
      </c>
      <c r="P81" t="s">
        <v>109</v>
      </c>
      <c r="Q81">
        <f t="shared" si="3"/>
        <v>5</v>
      </c>
    </row>
    <row r="82" spans="1:17" x14ac:dyDescent="0.2">
      <c r="A82" s="1" t="s">
        <v>18</v>
      </c>
      <c r="B82">
        <v>10</v>
      </c>
      <c r="C82">
        <v>12</v>
      </c>
      <c r="D82">
        <v>495089</v>
      </c>
      <c r="E82">
        <v>529209</v>
      </c>
      <c r="F82">
        <f t="shared" si="2"/>
        <v>34120</v>
      </c>
      <c r="G82" t="s">
        <v>20</v>
      </c>
      <c r="H82">
        <v>2</v>
      </c>
      <c r="I82">
        <v>1</v>
      </c>
      <c r="J82">
        <v>5</v>
      </c>
      <c r="L82">
        <v>1</v>
      </c>
      <c r="M82">
        <v>1</v>
      </c>
      <c r="P82" t="s">
        <v>110</v>
      </c>
      <c r="Q82">
        <f t="shared" si="3"/>
        <v>5</v>
      </c>
    </row>
    <row r="83" spans="1:17" x14ac:dyDescent="0.2">
      <c r="A83" s="1" t="s">
        <v>19</v>
      </c>
      <c r="B83">
        <v>12</v>
      </c>
      <c r="C83">
        <v>13</v>
      </c>
      <c r="D83">
        <v>75287</v>
      </c>
      <c r="E83">
        <v>99968</v>
      </c>
      <c r="F83">
        <f t="shared" si="2"/>
        <v>24681</v>
      </c>
      <c r="H83">
        <v>1</v>
      </c>
      <c r="I83">
        <v>3</v>
      </c>
      <c r="J83">
        <v>6</v>
      </c>
      <c r="L83">
        <v>1</v>
      </c>
      <c r="M83">
        <v>1</v>
      </c>
      <c r="P83" t="s">
        <v>111</v>
      </c>
      <c r="Q83">
        <f t="shared" si="3"/>
        <v>5</v>
      </c>
    </row>
    <row r="84" spans="1:17" x14ac:dyDescent="0.2">
      <c r="A84" s="1" t="s">
        <v>19</v>
      </c>
      <c r="B84">
        <v>15</v>
      </c>
      <c r="C84">
        <v>15</v>
      </c>
      <c r="D84">
        <v>203275</v>
      </c>
      <c r="E84">
        <v>223567</v>
      </c>
      <c r="F84">
        <f t="shared" si="2"/>
        <v>20292</v>
      </c>
      <c r="G84" t="s">
        <v>22</v>
      </c>
      <c r="H84">
        <v>2</v>
      </c>
      <c r="I84">
        <v>2</v>
      </c>
      <c r="J84">
        <v>8</v>
      </c>
      <c r="L84">
        <v>1</v>
      </c>
      <c r="M84">
        <v>2</v>
      </c>
      <c r="P84" t="s">
        <v>112</v>
      </c>
      <c r="Q84">
        <f t="shared" si="3"/>
        <v>5</v>
      </c>
    </row>
    <row r="85" spans="1:17" x14ac:dyDescent="0.2">
      <c r="A85" s="1" t="s">
        <v>19</v>
      </c>
      <c r="B85">
        <v>11</v>
      </c>
      <c r="C85">
        <v>11</v>
      </c>
      <c r="D85">
        <v>319954</v>
      </c>
      <c r="E85">
        <v>341749</v>
      </c>
      <c r="F85">
        <f t="shared" si="2"/>
        <v>21795</v>
      </c>
      <c r="H85">
        <v>1</v>
      </c>
      <c r="I85">
        <v>1</v>
      </c>
      <c r="J85">
        <v>6</v>
      </c>
      <c r="K85">
        <v>1</v>
      </c>
      <c r="L85">
        <v>1</v>
      </c>
      <c r="M85">
        <v>1</v>
      </c>
      <c r="P85" t="s">
        <v>47</v>
      </c>
      <c r="Q85">
        <f t="shared" si="3"/>
        <v>6</v>
      </c>
    </row>
    <row r="86" spans="1:17" x14ac:dyDescent="0.2">
      <c r="A86" s="1" t="s">
        <v>19</v>
      </c>
      <c r="B86">
        <v>16</v>
      </c>
      <c r="C86">
        <v>16</v>
      </c>
      <c r="D86">
        <v>439175</v>
      </c>
      <c r="E86">
        <v>467959</v>
      </c>
      <c r="F86">
        <f t="shared" si="2"/>
        <v>28784</v>
      </c>
      <c r="H86">
        <v>5</v>
      </c>
      <c r="I86">
        <v>1</v>
      </c>
      <c r="J86">
        <v>8</v>
      </c>
      <c r="L86">
        <v>1</v>
      </c>
      <c r="M86">
        <v>1</v>
      </c>
      <c r="P86" t="s">
        <v>113</v>
      </c>
      <c r="Q86">
        <f t="shared" si="3"/>
        <v>5</v>
      </c>
    </row>
    <row r="87" spans="1:17" x14ac:dyDescent="0.2">
      <c r="A87" s="1" t="s">
        <v>19</v>
      </c>
      <c r="B87">
        <v>15</v>
      </c>
      <c r="C87">
        <v>18</v>
      </c>
      <c r="D87">
        <v>478276</v>
      </c>
      <c r="E87">
        <v>498562</v>
      </c>
      <c r="F87">
        <f t="shared" si="2"/>
        <v>20286</v>
      </c>
      <c r="H87">
        <v>4</v>
      </c>
      <c r="I87">
        <v>1</v>
      </c>
      <c r="J87">
        <v>8</v>
      </c>
      <c r="M87">
        <v>1</v>
      </c>
      <c r="N87">
        <v>1</v>
      </c>
      <c r="P87" t="s">
        <v>114</v>
      </c>
      <c r="Q87">
        <f t="shared" si="3"/>
        <v>5</v>
      </c>
    </row>
    <row r="88" spans="1:17" x14ac:dyDescent="0.2">
      <c r="A88" s="1" t="s">
        <v>19</v>
      </c>
      <c r="B88">
        <v>6</v>
      </c>
      <c r="C88">
        <v>7</v>
      </c>
      <c r="D88">
        <v>697939</v>
      </c>
      <c r="E88">
        <v>704853</v>
      </c>
      <c r="F88">
        <f t="shared" si="2"/>
        <v>6914</v>
      </c>
      <c r="H88">
        <v>1</v>
      </c>
      <c r="I88">
        <v>2</v>
      </c>
      <c r="J88">
        <v>3</v>
      </c>
      <c r="P88" t="s">
        <v>115</v>
      </c>
      <c r="Q88">
        <f t="shared" si="3"/>
        <v>3</v>
      </c>
    </row>
    <row r="89" spans="1:17" x14ac:dyDescent="0.2">
      <c r="A89" s="1" t="s">
        <v>19</v>
      </c>
      <c r="B89">
        <v>10</v>
      </c>
      <c r="C89">
        <v>12</v>
      </c>
      <c r="D89">
        <v>789084</v>
      </c>
      <c r="E89">
        <v>810861</v>
      </c>
      <c r="F89">
        <f t="shared" si="2"/>
        <v>21777</v>
      </c>
      <c r="G89" t="s">
        <v>20</v>
      </c>
      <c r="H89">
        <v>1</v>
      </c>
      <c r="I89">
        <v>1</v>
      </c>
      <c r="J89">
        <v>6</v>
      </c>
      <c r="L89">
        <v>1</v>
      </c>
      <c r="M89">
        <v>1</v>
      </c>
      <c r="P89" t="s">
        <v>116</v>
      </c>
      <c r="Q89">
        <f t="shared" si="3"/>
        <v>5</v>
      </c>
    </row>
    <row r="91" spans="1:17" x14ac:dyDescent="0.2">
      <c r="A91" s="1" t="s">
        <v>24</v>
      </c>
      <c r="E91">
        <v>10000</v>
      </c>
      <c r="F91">
        <f>COUNTIF(F2:F89,"&gt;10000")</f>
        <v>66</v>
      </c>
      <c r="G91">
        <f>AVERAGE(F2:F89)</f>
        <v>20559.329545454544</v>
      </c>
    </row>
    <row r="92" spans="1:17" x14ac:dyDescent="0.2">
      <c r="E92">
        <v>15000</v>
      </c>
      <c r="F92">
        <f>COUNTIF(F2:F89, "&gt;15000")</f>
        <v>62</v>
      </c>
    </row>
    <row r="93" spans="1:17" x14ac:dyDescent="0.2">
      <c r="E93">
        <v>20000</v>
      </c>
      <c r="F93">
        <f>COUNTIF(F2:F89, "&gt;20000")</f>
        <v>55</v>
      </c>
    </row>
    <row r="94" spans="1:17" x14ac:dyDescent="0.2">
      <c r="E94">
        <v>30000</v>
      </c>
      <c r="F94">
        <f>COUNTIF(F2:F89, "&gt;30000")</f>
        <v>14</v>
      </c>
    </row>
    <row r="95" spans="1:17" x14ac:dyDescent="0.2">
      <c r="E95">
        <v>40000</v>
      </c>
      <c r="F95">
        <f>COUNTIF(F2:F89, "&gt;40000")</f>
        <v>6</v>
      </c>
    </row>
    <row r="96" spans="1:17" x14ac:dyDescent="0.2">
      <c r="E96">
        <v>50000</v>
      </c>
      <c r="F96">
        <f>COUNTIF(F2:F89, "&gt;50000")</f>
        <v>3</v>
      </c>
    </row>
    <row r="97" spans="1:16" x14ac:dyDescent="0.2">
      <c r="E97" t="s">
        <v>23</v>
      </c>
      <c r="F97">
        <f>COUNTIF(F2:F89, "&gt;0")</f>
        <v>88</v>
      </c>
    </row>
    <row r="100" spans="1:16" x14ac:dyDescent="0.2">
      <c r="A100" t="s">
        <v>117</v>
      </c>
    </row>
    <row r="101" spans="1:16" x14ac:dyDescent="0.2">
      <c r="A101" t="s">
        <v>5</v>
      </c>
      <c r="B101">
        <v>1</v>
      </c>
      <c r="D101">
        <v>1341688</v>
      </c>
      <c r="E101">
        <v>1342386</v>
      </c>
      <c r="F101">
        <f>E101-D101</f>
        <v>698</v>
      </c>
      <c r="J101">
        <v>1</v>
      </c>
      <c r="P101" t="s">
        <v>118</v>
      </c>
    </row>
    <row r="102" spans="1:16" x14ac:dyDescent="0.2">
      <c r="A102" t="s">
        <v>5</v>
      </c>
      <c r="B102">
        <v>1</v>
      </c>
      <c r="D102">
        <v>1355451</v>
      </c>
      <c r="E102">
        <v>1356272</v>
      </c>
      <c r="F102">
        <f t="shared" ref="F102:F142" si="4">E102-D102</f>
        <v>821</v>
      </c>
      <c r="H102">
        <v>1</v>
      </c>
      <c r="P102" t="s">
        <v>119</v>
      </c>
    </row>
    <row r="103" spans="1:16" x14ac:dyDescent="0.2">
      <c r="A103" t="s">
        <v>6</v>
      </c>
      <c r="B103">
        <v>1</v>
      </c>
      <c r="D103">
        <v>510372</v>
      </c>
      <c r="E103">
        <v>510593</v>
      </c>
      <c r="F103">
        <f t="shared" si="4"/>
        <v>221</v>
      </c>
      <c r="H103">
        <v>1</v>
      </c>
      <c r="P103" t="s">
        <v>119</v>
      </c>
    </row>
    <row r="104" spans="1:16" x14ac:dyDescent="0.2">
      <c r="A104" t="s">
        <v>6</v>
      </c>
      <c r="B104">
        <v>2</v>
      </c>
      <c r="D104">
        <v>990280</v>
      </c>
      <c r="E104">
        <v>993240</v>
      </c>
      <c r="F104">
        <f t="shared" si="4"/>
        <v>2960</v>
      </c>
      <c r="I104">
        <v>2</v>
      </c>
      <c r="P104" t="s">
        <v>120</v>
      </c>
    </row>
    <row r="105" spans="1:16" x14ac:dyDescent="0.2">
      <c r="A105" t="s">
        <v>6</v>
      </c>
      <c r="B105">
        <v>1</v>
      </c>
      <c r="D105">
        <v>1008505</v>
      </c>
      <c r="E105">
        <v>1009005</v>
      </c>
      <c r="F105">
        <f t="shared" si="4"/>
        <v>500</v>
      </c>
      <c r="H105">
        <v>1</v>
      </c>
      <c r="P105" t="s">
        <v>119</v>
      </c>
    </row>
    <row r="106" spans="1:16" x14ac:dyDescent="0.2">
      <c r="A106" s="1" t="s">
        <v>6</v>
      </c>
      <c r="B106">
        <v>1</v>
      </c>
      <c r="D106">
        <v>1265156</v>
      </c>
      <c r="E106">
        <v>1265887</v>
      </c>
      <c r="F106">
        <f t="shared" si="4"/>
        <v>731</v>
      </c>
      <c r="H106">
        <v>1</v>
      </c>
      <c r="P106" t="s">
        <v>119</v>
      </c>
    </row>
    <row r="107" spans="1:16" x14ac:dyDescent="0.2">
      <c r="A107" t="s">
        <v>8</v>
      </c>
      <c r="B107">
        <v>2</v>
      </c>
      <c r="D107">
        <v>233535</v>
      </c>
      <c r="E107">
        <v>234646</v>
      </c>
      <c r="F107">
        <f t="shared" si="4"/>
        <v>1111</v>
      </c>
      <c r="I107">
        <v>2</v>
      </c>
      <c r="P107" t="s">
        <v>120</v>
      </c>
    </row>
    <row r="108" spans="1:16" x14ac:dyDescent="0.2">
      <c r="A108" t="s">
        <v>8</v>
      </c>
      <c r="B108">
        <v>1</v>
      </c>
      <c r="D108">
        <v>558481</v>
      </c>
      <c r="E108">
        <v>559062</v>
      </c>
      <c r="F108">
        <f t="shared" si="4"/>
        <v>581</v>
      </c>
      <c r="I108">
        <v>1</v>
      </c>
      <c r="P108" t="s">
        <v>122</v>
      </c>
    </row>
    <row r="109" spans="1:16" x14ac:dyDescent="0.2">
      <c r="A109" t="s">
        <v>9</v>
      </c>
      <c r="B109">
        <v>1</v>
      </c>
      <c r="D109">
        <v>346057</v>
      </c>
      <c r="E109">
        <v>346482</v>
      </c>
      <c r="F109">
        <f t="shared" si="4"/>
        <v>425</v>
      </c>
      <c r="I109">
        <v>1</v>
      </c>
      <c r="P109" t="s">
        <v>122</v>
      </c>
    </row>
    <row r="110" spans="1:16" x14ac:dyDescent="0.2">
      <c r="A110" t="s">
        <v>9</v>
      </c>
      <c r="B110">
        <v>1</v>
      </c>
      <c r="D110">
        <v>628284</v>
      </c>
      <c r="E110">
        <v>628841</v>
      </c>
      <c r="F110">
        <f t="shared" si="4"/>
        <v>557</v>
      </c>
      <c r="K110">
        <v>1</v>
      </c>
      <c r="P110" t="s">
        <v>121</v>
      </c>
    </row>
    <row r="111" spans="1:16" x14ac:dyDescent="0.2">
      <c r="A111" t="s">
        <v>9</v>
      </c>
      <c r="B111">
        <v>1</v>
      </c>
      <c r="D111">
        <v>731946</v>
      </c>
      <c r="E111">
        <v>733055</v>
      </c>
      <c r="F111">
        <f t="shared" si="4"/>
        <v>1109</v>
      </c>
      <c r="I111">
        <v>1</v>
      </c>
      <c r="P111" t="s">
        <v>122</v>
      </c>
    </row>
    <row r="112" spans="1:16" x14ac:dyDescent="0.2">
      <c r="A112" t="s">
        <v>10</v>
      </c>
      <c r="B112">
        <v>1</v>
      </c>
      <c r="D112">
        <v>491877</v>
      </c>
      <c r="E112">
        <v>492956</v>
      </c>
      <c r="F112">
        <f t="shared" si="4"/>
        <v>1079</v>
      </c>
      <c r="I112">
        <v>1</v>
      </c>
      <c r="P112" t="s">
        <v>122</v>
      </c>
    </row>
    <row r="113" spans="1:16" x14ac:dyDescent="0.2">
      <c r="A113" t="s">
        <v>10</v>
      </c>
      <c r="B113">
        <v>1</v>
      </c>
      <c r="D113">
        <v>765015</v>
      </c>
      <c r="E113">
        <v>765298</v>
      </c>
      <c r="F113">
        <f t="shared" si="4"/>
        <v>283</v>
      </c>
      <c r="I113">
        <v>1</v>
      </c>
      <c r="P113" t="s">
        <v>122</v>
      </c>
    </row>
    <row r="114" spans="1:16" x14ac:dyDescent="0.2">
      <c r="A114" t="s">
        <v>10</v>
      </c>
      <c r="B114">
        <v>1</v>
      </c>
      <c r="D114">
        <v>806800</v>
      </c>
      <c r="E114">
        <v>807525</v>
      </c>
      <c r="F114">
        <f t="shared" si="4"/>
        <v>725</v>
      </c>
      <c r="I114">
        <v>1</v>
      </c>
      <c r="P114" t="s">
        <v>122</v>
      </c>
    </row>
    <row r="115" spans="1:16" x14ac:dyDescent="0.2">
      <c r="A115" t="s">
        <v>11</v>
      </c>
      <c r="B115">
        <v>1</v>
      </c>
      <c r="D115">
        <v>133190</v>
      </c>
      <c r="E115">
        <v>133858</v>
      </c>
      <c r="F115">
        <f t="shared" si="4"/>
        <v>668</v>
      </c>
      <c r="I115">
        <v>1</v>
      </c>
      <c r="P115" t="s">
        <v>123</v>
      </c>
    </row>
    <row r="116" spans="1:16" x14ac:dyDescent="0.2">
      <c r="A116" t="s">
        <v>11</v>
      </c>
      <c r="B116">
        <v>2</v>
      </c>
      <c r="D116">
        <v>322648</v>
      </c>
      <c r="E116">
        <v>323670</v>
      </c>
      <c r="F116">
        <f t="shared" si="4"/>
        <v>1022</v>
      </c>
      <c r="I116">
        <v>1</v>
      </c>
      <c r="J116">
        <v>1</v>
      </c>
      <c r="P116" t="s">
        <v>124</v>
      </c>
    </row>
    <row r="117" spans="1:16" x14ac:dyDescent="0.2">
      <c r="A117" t="s">
        <v>11</v>
      </c>
      <c r="B117">
        <v>2</v>
      </c>
      <c r="D117">
        <v>532817</v>
      </c>
      <c r="E117">
        <v>533588</v>
      </c>
      <c r="F117">
        <f t="shared" si="4"/>
        <v>771</v>
      </c>
      <c r="I117">
        <v>2</v>
      </c>
      <c r="P117" t="s">
        <v>120</v>
      </c>
    </row>
    <row r="118" spans="1:16" x14ac:dyDescent="0.2">
      <c r="A118" t="s">
        <v>11</v>
      </c>
      <c r="B118">
        <v>1</v>
      </c>
      <c r="D118">
        <v>614856</v>
      </c>
      <c r="E118">
        <v>615563</v>
      </c>
      <c r="F118">
        <f t="shared" si="4"/>
        <v>707</v>
      </c>
      <c r="I118">
        <v>1</v>
      </c>
      <c r="P118" t="s">
        <v>122</v>
      </c>
    </row>
    <row r="119" spans="1:16" x14ac:dyDescent="0.2">
      <c r="A119" t="s">
        <v>12</v>
      </c>
      <c r="B119">
        <v>1</v>
      </c>
      <c r="D119">
        <v>27920</v>
      </c>
      <c r="E119">
        <v>28999</v>
      </c>
      <c r="F119">
        <f t="shared" si="4"/>
        <v>1079</v>
      </c>
      <c r="I119">
        <v>1</v>
      </c>
      <c r="P119" t="s">
        <v>123</v>
      </c>
    </row>
    <row r="120" spans="1:16" x14ac:dyDescent="0.2">
      <c r="A120" t="s">
        <v>12</v>
      </c>
      <c r="B120">
        <v>1</v>
      </c>
      <c r="D120">
        <v>202890</v>
      </c>
      <c r="E120">
        <v>206390</v>
      </c>
      <c r="F120">
        <f t="shared" si="4"/>
        <v>3500</v>
      </c>
      <c r="H120">
        <v>1</v>
      </c>
      <c r="P120" t="s">
        <v>119</v>
      </c>
    </row>
    <row r="121" spans="1:16" x14ac:dyDescent="0.2">
      <c r="A121" t="s">
        <v>12</v>
      </c>
      <c r="B121">
        <v>1</v>
      </c>
      <c r="D121">
        <v>259939</v>
      </c>
      <c r="E121">
        <v>261018</v>
      </c>
      <c r="F121">
        <f t="shared" si="4"/>
        <v>1079</v>
      </c>
      <c r="I121">
        <v>1</v>
      </c>
      <c r="P121" t="s">
        <v>123</v>
      </c>
    </row>
    <row r="122" spans="1:16" x14ac:dyDescent="0.2">
      <c r="A122" t="s">
        <v>12</v>
      </c>
      <c r="B122">
        <v>2</v>
      </c>
      <c r="D122">
        <v>338815</v>
      </c>
      <c r="E122">
        <v>342038</v>
      </c>
      <c r="F122">
        <f t="shared" si="4"/>
        <v>3223</v>
      </c>
      <c r="I122">
        <v>1</v>
      </c>
      <c r="J122">
        <v>1</v>
      </c>
      <c r="P122" t="s">
        <v>124</v>
      </c>
    </row>
    <row r="123" spans="1:16" x14ac:dyDescent="0.2">
      <c r="A123" t="s">
        <v>12</v>
      </c>
      <c r="B123">
        <v>1</v>
      </c>
      <c r="D123">
        <v>423196</v>
      </c>
      <c r="E123">
        <v>425133</v>
      </c>
      <c r="F123">
        <f t="shared" si="4"/>
        <v>1937</v>
      </c>
      <c r="H123">
        <v>1</v>
      </c>
      <c r="P123" t="s">
        <v>119</v>
      </c>
    </row>
    <row r="124" spans="1:16" x14ac:dyDescent="0.2">
      <c r="A124" t="s">
        <v>13</v>
      </c>
      <c r="B124">
        <v>1</v>
      </c>
      <c r="D124">
        <v>1070312</v>
      </c>
      <c r="E124">
        <v>1071571</v>
      </c>
      <c r="F124">
        <f t="shared" si="4"/>
        <v>1259</v>
      </c>
      <c r="I124">
        <v>1</v>
      </c>
      <c r="P124" t="s">
        <v>123</v>
      </c>
    </row>
    <row r="125" spans="1:16" x14ac:dyDescent="0.2">
      <c r="A125" t="s">
        <v>13</v>
      </c>
      <c r="B125">
        <v>1</v>
      </c>
      <c r="D125">
        <v>1088919</v>
      </c>
      <c r="E125">
        <v>1089797</v>
      </c>
      <c r="F125">
        <f t="shared" si="4"/>
        <v>878</v>
      </c>
      <c r="I125">
        <v>1</v>
      </c>
      <c r="P125" t="s">
        <v>123</v>
      </c>
    </row>
    <row r="126" spans="1:16" x14ac:dyDescent="0.2">
      <c r="A126" t="s">
        <v>13</v>
      </c>
      <c r="B126">
        <v>2</v>
      </c>
      <c r="D126">
        <v>1449388</v>
      </c>
      <c r="E126">
        <v>1450447</v>
      </c>
      <c r="F126">
        <f t="shared" si="4"/>
        <v>1059</v>
      </c>
      <c r="I126">
        <v>1</v>
      </c>
      <c r="J126">
        <v>1</v>
      </c>
      <c r="P126" t="s">
        <v>125</v>
      </c>
    </row>
    <row r="127" spans="1:16" x14ac:dyDescent="0.2">
      <c r="A127" t="s">
        <v>14</v>
      </c>
      <c r="B127">
        <v>2</v>
      </c>
      <c r="D127">
        <v>239554</v>
      </c>
      <c r="E127">
        <v>243568</v>
      </c>
      <c r="F127">
        <f t="shared" si="4"/>
        <v>4014</v>
      </c>
      <c r="I127">
        <v>1</v>
      </c>
      <c r="J127">
        <v>1</v>
      </c>
      <c r="P127" t="s">
        <v>124</v>
      </c>
    </row>
    <row r="128" spans="1:16" x14ac:dyDescent="0.2">
      <c r="A128" t="s">
        <v>14</v>
      </c>
      <c r="B128">
        <v>2</v>
      </c>
      <c r="D128">
        <v>450996</v>
      </c>
      <c r="E128">
        <v>451935</v>
      </c>
      <c r="F128">
        <f t="shared" si="4"/>
        <v>939</v>
      </c>
      <c r="H128">
        <v>2</v>
      </c>
      <c r="P128" t="s">
        <v>126</v>
      </c>
    </row>
    <row r="129" spans="1:16" x14ac:dyDescent="0.2">
      <c r="A129" t="s">
        <v>14</v>
      </c>
      <c r="B129">
        <v>1</v>
      </c>
      <c r="D129">
        <v>478777</v>
      </c>
      <c r="E129">
        <v>479100</v>
      </c>
      <c r="F129">
        <f t="shared" si="4"/>
        <v>323</v>
      </c>
      <c r="I129">
        <v>1</v>
      </c>
      <c r="P129" t="s">
        <v>123</v>
      </c>
    </row>
    <row r="130" spans="1:16" x14ac:dyDescent="0.2">
      <c r="A130" t="s">
        <v>14</v>
      </c>
      <c r="B130">
        <v>2</v>
      </c>
      <c r="D130">
        <v>1671655</v>
      </c>
      <c r="E130">
        <v>1673829</v>
      </c>
      <c r="F130">
        <f t="shared" si="4"/>
        <v>2174</v>
      </c>
      <c r="H130">
        <v>2</v>
      </c>
      <c r="P130" t="s">
        <v>126</v>
      </c>
    </row>
    <row r="131" spans="1:16" x14ac:dyDescent="0.2">
      <c r="A131" t="s">
        <v>15</v>
      </c>
      <c r="B131">
        <v>1</v>
      </c>
      <c r="D131">
        <v>37761</v>
      </c>
      <c r="E131">
        <v>38555</v>
      </c>
      <c r="F131">
        <f t="shared" si="4"/>
        <v>794</v>
      </c>
      <c r="I131">
        <v>1</v>
      </c>
      <c r="P131" t="s">
        <v>122</v>
      </c>
    </row>
    <row r="132" spans="1:16" x14ac:dyDescent="0.2">
      <c r="A132" t="s">
        <v>15</v>
      </c>
      <c r="B132">
        <v>1</v>
      </c>
      <c r="D132">
        <v>475064</v>
      </c>
      <c r="E132">
        <v>475792</v>
      </c>
      <c r="F132">
        <f t="shared" si="4"/>
        <v>728</v>
      </c>
      <c r="I132">
        <v>1</v>
      </c>
      <c r="P132" t="s">
        <v>123</v>
      </c>
    </row>
    <row r="133" spans="1:16" x14ac:dyDescent="0.2">
      <c r="A133" t="s">
        <v>15</v>
      </c>
      <c r="B133">
        <v>2</v>
      </c>
      <c r="D133">
        <v>506866</v>
      </c>
      <c r="E133">
        <v>513076</v>
      </c>
      <c r="F133">
        <f t="shared" si="4"/>
        <v>6210</v>
      </c>
      <c r="H133">
        <v>1</v>
      </c>
      <c r="K133">
        <v>1</v>
      </c>
      <c r="P133" t="s">
        <v>127</v>
      </c>
    </row>
    <row r="134" spans="1:16" x14ac:dyDescent="0.2">
      <c r="A134" t="s">
        <v>15</v>
      </c>
      <c r="B134">
        <v>1</v>
      </c>
      <c r="D134">
        <v>585528</v>
      </c>
      <c r="E134">
        <v>586529</v>
      </c>
      <c r="F134">
        <f t="shared" si="4"/>
        <v>1001</v>
      </c>
      <c r="K134">
        <v>1</v>
      </c>
      <c r="P134" t="s">
        <v>121</v>
      </c>
    </row>
    <row r="135" spans="1:16" x14ac:dyDescent="0.2">
      <c r="A135" t="s">
        <v>16</v>
      </c>
      <c r="B135">
        <v>2</v>
      </c>
      <c r="D135">
        <v>405927</v>
      </c>
      <c r="E135">
        <v>408878</v>
      </c>
      <c r="F135">
        <f t="shared" si="4"/>
        <v>2951</v>
      </c>
      <c r="H135">
        <v>1</v>
      </c>
      <c r="J135">
        <v>1</v>
      </c>
      <c r="P135" t="s">
        <v>128</v>
      </c>
    </row>
    <row r="136" spans="1:16" x14ac:dyDescent="0.2">
      <c r="A136" t="s">
        <v>16</v>
      </c>
      <c r="B136">
        <v>2</v>
      </c>
      <c r="D136">
        <v>421858</v>
      </c>
      <c r="E136">
        <v>422708</v>
      </c>
      <c r="F136">
        <f t="shared" si="4"/>
        <v>850</v>
      </c>
      <c r="I136">
        <v>2</v>
      </c>
      <c r="P136" t="s">
        <v>120</v>
      </c>
    </row>
    <row r="137" spans="1:16" x14ac:dyDescent="0.2">
      <c r="A137" t="s">
        <v>17</v>
      </c>
      <c r="B137">
        <v>1</v>
      </c>
      <c r="D137">
        <v>693001</v>
      </c>
      <c r="E137">
        <v>693939</v>
      </c>
      <c r="F137">
        <f t="shared" si="4"/>
        <v>938</v>
      </c>
      <c r="H137">
        <v>1</v>
      </c>
      <c r="P137" t="s">
        <v>129</v>
      </c>
    </row>
    <row r="138" spans="1:16" x14ac:dyDescent="0.2">
      <c r="A138" t="s">
        <v>18</v>
      </c>
      <c r="B138">
        <v>1</v>
      </c>
      <c r="D138">
        <v>229477</v>
      </c>
      <c r="E138">
        <v>229668</v>
      </c>
      <c r="F138">
        <f t="shared" si="4"/>
        <v>191</v>
      </c>
      <c r="H138">
        <v>1</v>
      </c>
      <c r="P138" t="s">
        <v>119</v>
      </c>
    </row>
    <row r="139" spans="1:16" x14ac:dyDescent="0.2">
      <c r="A139" t="s">
        <v>18</v>
      </c>
      <c r="B139">
        <v>1</v>
      </c>
      <c r="D139">
        <v>364919</v>
      </c>
      <c r="E139">
        <v>365611</v>
      </c>
      <c r="F139">
        <f t="shared" si="4"/>
        <v>692</v>
      </c>
      <c r="I139">
        <v>1</v>
      </c>
      <c r="P139" t="s">
        <v>123</v>
      </c>
    </row>
    <row r="140" spans="1:16" x14ac:dyDescent="0.2">
      <c r="A140" t="s">
        <v>19</v>
      </c>
      <c r="B140">
        <v>2</v>
      </c>
      <c r="D140">
        <v>25293</v>
      </c>
      <c r="E140">
        <v>29287</v>
      </c>
      <c r="F140">
        <f t="shared" si="4"/>
        <v>3994</v>
      </c>
      <c r="I140">
        <v>1</v>
      </c>
      <c r="J140">
        <v>1</v>
      </c>
      <c r="P140" t="s">
        <v>125</v>
      </c>
    </row>
    <row r="141" spans="1:16" x14ac:dyDescent="0.2">
      <c r="A141" t="s">
        <v>19</v>
      </c>
      <c r="B141">
        <v>2</v>
      </c>
      <c r="D141">
        <v>261394</v>
      </c>
      <c r="E141">
        <v>265534</v>
      </c>
      <c r="F141">
        <f t="shared" si="4"/>
        <v>4140</v>
      </c>
      <c r="I141">
        <v>1</v>
      </c>
      <c r="J141">
        <v>1</v>
      </c>
      <c r="P141" t="s">
        <v>125</v>
      </c>
    </row>
    <row r="142" spans="1:16" x14ac:dyDescent="0.2">
      <c r="A142" t="s">
        <v>19</v>
      </c>
      <c r="B142">
        <v>1</v>
      </c>
      <c r="D142">
        <v>421902</v>
      </c>
      <c r="E142">
        <v>422726</v>
      </c>
      <c r="F142">
        <f t="shared" si="4"/>
        <v>824</v>
      </c>
      <c r="I142">
        <v>1</v>
      </c>
      <c r="P142" t="s">
        <v>123</v>
      </c>
    </row>
    <row r="144" spans="1:16" x14ac:dyDescent="0.2">
      <c r="B144">
        <f>SUM(B2:B142)</f>
        <v>951</v>
      </c>
    </row>
    <row r="146" spans="8:14" x14ac:dyDescent="0.2">
      <c r="H146">
        <f>SUM(H2:H142)</f>
        <v>164</v>
      </c>
      <c r="I146">
        <f t="shared" ref="I146:N146" si="5">SUM(I2:I142)</f>
        <v>158</v>
      </c>
      <c r="J146">
        <f t="shared" si="5"/>
        <v>453</v>
      </c>
      <c r="K146">
        <f t="shared" si="5"/>
        <v>28</v>
      </c>
      <c r="L146">
        <f t="shared" si="5"/>
        <v>59</v>
      </c>
      <c r="M146">
        <f t="shared" si="5"/>
        <v>69</v>
      </c>
      <c r="N146">
        <f t="shared" si="5"/>
        <v>18</v>
      </c>
    </row>
  </sheetData>
  <autoFilter ref="A1:Q1" xr:uid="{F99CE3CF-BE80-D542-9153-A8CA5C884FC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Dunn</dc:creator>
  <cp:lastModifiedBy>Katherine Dunn</cp:lastModifiedBy>
  <dcterms:created xsi:type="dcterms:W3CDTF">2025-03-31T18:54:04Z</dcterms:created>
  <dcterms:modified xsi:type="dcterms:W3CDTF">2025-07-30T18:40:35Z</dcterms:modified>
</cp:coreProperties>
</file>