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91898\Downloads\"/>
    </mc:Choice>
  </mc:AlternateContent>
  <xr:revisionPtr revIDLastSave="0" documentId="13_ncr:1_{CA3220C3-1717-4FB1-BF51-07F4EB37C9CF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Status Report 1" sheetId="12" r:id="rId1"/>
    <sheet name="Status Report 2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3" l="1"/>
  <c r="D14" i="13" s="1"/>
  <c r="D15" i="13"/>
  <c r="H25" i="13"/>
  <c r="R22" i="13"/>
  <c r="R20" i="13"/>
  <c r="R19" i="13"/>
  <c r="R25" i="13"/>
  <c r="D12" i="13"/>
  <c r="R18" i="13"/>
  <c r="D15" i="12"/>
  <c r="D12" i="12"/>
  <c r="D13" i="12"/>
  <c r="D25" i="13"/>
  <c r="H25" i="12"/>
  <c r="R20" i="12" l="1"/>
  <c r="R19" i="12"/>
  <c r="R18" i="12"/>
  <c r="Q25" i="12"/>
  <c r="D13" i="13"/>
  <c r="R24" i="13"/>
  <c r="R23" i="13"/>
  <c r="R21" i="13"/>
  <c r="R21" i="12"/>
  <c r="R22" i="12"/>
  <c r="R23" i="12"/>
  <c r="R24" i="12"/>
  <c r="D25" i="12"/>
  <c r="R25" i="12"/>
  <c r="D5" i="12" l="1"/>
  <c r="D14" i="12"/>
  <c r="D5" i="13" l="1"/>
</calcChain>
</file>

<file path=xl/sharedStrings.xml><?xml version="1.0" encoding="utf-8"?>
<sst xmlns="http://schemas.openxmlformats.org/spreadsheetml/2006/main" count="62" uniqueCount="32">
  <si>
    <t>Baseline #</t>
  </si>
  <si>
    <t>Project % Complete</t>
  </si>
  <si>
    <t>Overall Project Health (G/Y/R)</t>
  </si>
  <si>
    <t>Variance Report</t>
  </si>
  <si>
    <t>Earned Value Management Metrics</t>
  </si>
  <si>
    <t>Earned Value (EV)</t>
  </si>
  <si>
    <t>Actual Cost (AC)</t>
  </si>
  <si>
    <t>Scheduled Performance Index (SPI)</t>
  </si>
  <si>
    <t>Cost Performance Index (CPI)</t>
  </si>
  <si>
    <t>Project Cost by Phase</t>
  </si>
  <si>
    <t>Actual to Date</t>
  </si>
  <si>
    <t>% Complete</t>
  </si>
  <si>
    <t>Project Reserves Breakdown</t>
  </si>
  <si>
    <t>Budget / Planned</t>
  </si>
  <si>
    <t>Contingency Reserve</t>
  </si>
  <si>
    <t>STATUS REPORT</t>
  </si>
  <si>
    <t>Budgeted</t>
  </si>
  <si>
    <t>PV</t>
  </si>
  <si>
    <t>EV</t>
  </si>
  <si>
    <t>G</t>
  </si>
  <si>
    <t>Project:  Win Financial Group IT Infrastructure Upgrade</t>
  </si>
  <si>
    <t>Project Planning</t>
  </si>
  <si>
    <t>Network Infrastructure Design</t>
  </si>
  <si>
    <t>Wi-Fi Network Implementation</t>
  </si>
  <si>
    <t>Server Procurement and Setup</t>
  </si>
  <si>
    <t>Integration and Testing</t>
  </si>
  <si>
    <t>Documentation and Training</t>
  </si>
  <si>
    <t>Updated: 12-12-2023</t>
  </si>
  <si>
    <t>Project Closer</t>
  </si>
  <si>
    <t>Updated: 12-01-2024</t>
  </si>
  <si>
    <t>The project is slightly delayed.  The project is slightly over budgut.</t>
  </si>
  <si>
    <t>The project is on time.  The project is slightly over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</si>
</sst>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3" borderId="7" xfId="0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0" fillId="0" borderId="0" xfId="1" applyNumberFormat="1" applyFont="1" applyBorder="1" applyAlignment="1">
      <alignment horizontal="center"/>
    </xf>
    <xf numFmtId="165" fontId="0" fillId="0" borderId="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Font="1" applyBorder="1" applyAlignment="1">
      <alignment horizontal="center"/>
    </xf>
    <xf numFmtId="9" fontId="0" fillId="0" borderId="13" xfId="2" applyFont="1" applyBorder="1" applyAlignment="1">
      <alignment horizontal="center"/>
    </xf>
    <xf numFmtId="9" fontId="0" fillId="0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5" fontId="0" fillId="0" borderId="2" xfId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5" fillId="0" borderId="0" xfId="0" applyNumberFormat="1" applyFont="1"/>
    <xf numFmtId="164" fontId="5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67DA-7507-44A1-8944-617C8A9FA0E6}">
  <dimension ref="A1:T29"/>
  <sheetViews>
    <sheetView workbookViewId="0">
      <selection activeCell="H22" sqref="H22:K22"/>
    </sheetView>
  </sheetViews>
  <sheetFormatPr defaultRowHeight="14.4" x14ac:dyDescent="0.3"/>
  <cols>
    <col min="3" max="3" width="14.109375" customWidth="1"/>
    <col min="13" max="13" width="5.44140625" customWidth="1"/>
    <col min="14" max="14" width="10.109375" customWidth="1"/>
    <col min="16" max="16" width="6.33203125" bestFit="1" customWidth="1"/>
    <col min="17" max="17" width="13.77734375" customWidth="1"/>
    <col min="18" max="18" width="13.5546875" customWidth="1"/>
  </cols>
  <sheetData>
    <row r="1" spans="1:19" ht="23.4" x14ac:dyDescent="0.45">
      <c r="A1" s="41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9" s="5" customFormat="1" ht="15.6" x14ac:dyDescent="0.3">
      <c r="A2" s="4"/>
      <c r="B2" s="44" t="s">
        <v>20</v>
      </c>
      <c r="C2" s="44"/>
      <c r="D2" s="44"/>
      <c r="E2" s="44"/>
      <c r="F2" s="44"/>
      <c r="G2" s="44"/>
      <c r="H2" s="45" t="s">
        <v>27</v>
      </c>
      <c r="I2" s="46"/>
      <c r="J2" s="46"/>
      <c r="K2" s="46"/>
      <c r="L2" s="46"/>
      <c r="M2" s="46"/>
      <c r="N2" s="47"/>
    </row>
    <row r="3" spans="1:19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  <c r="S3" s="3"/>
    </row>
    <row r="4" spans="1:19" ht="15.6" x14ac:dyDescent="0.3">
      <c r="A4" s="31" t="s">
        <v>0</v>
      </c>
      <c r="B4" s="21"/>
      <c r="C4" s="21"/>
      <c r="D4" s="24">
        <v>3</v>
      </c>
      <c r="E4" s="24"/>
      <c r="F4" s="24"/>
      <c r="G4" s="24"/>
      <c r="H4" s="24"/>
      <c r="I4" s="24"/>
      <c r="J4" s="24"/>
      <c r="K4" s="24"/>
      <c r="L4" s="24"/>
      <c r="M4" s="24"/>
      <c r="N4" s="33"/>
      <c r="P4" s="1"/>
    </row>
    <row r="5" spans="1:19" x14ac:dyDescent="0.3">
      <c r="A5" s="23" t="s">
        <v>1</v>
      </c>
      <c r="B5" s="24"/>
      <c r="C5" s="24"/>
      <c r="D5" s="36">
        <f>D12/D25</f>
        <v>0.51659842705693326</v>
      </c>
      <c r="E5" s="24"/>
      <c r="F5" s="24"/>
      <c r="G5" s="24"/>
      <c r="H5" s="24"/>
      <c r="I5" s="24"/>
      <c r="J5" s="24"/>
      <c r="K5" s="24"/>
      <c r="L5" s="24"/>
      <c r="M5" s="24"/>
      <c r="N5" s="33"/>
    </row>
    <row r="6" spans="1:19" x14ac:dyDescent="0.3">
      <c r="A6" s="23" t="s">
        <v>2</v>
      </c>
      <c r="B6" s="24"/>
      <c r="C6" s="24"/>
      <c r="D6" s="37" t="s">
        <v>19</v>
      </c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9" x14ac:dyDescent="0.3">
      <c r="A7" s="23" t="s">
        <v>3</v>
      </c>
      <c r="B7" s="24"/>
      <c r="C7" s="24"/>
      <c r="D7" s="39" t="s">
        <v>30</v>
      </c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1:19" x14ac:dyDescent="0.3">
      <c r="A8" s="23"/>
      <c r="B8" s="24"/>
      <c r="C8" s="24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</row>
    <row r="9" spans="1:19" x14ac:dyDescent="0.3">
      <c r="A9" s="23"/>
      <c r="B9" s="24"/>
      <c r="C9" s="24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</row>
    <row r="10" spans="1:19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9" s="5" customFormat="1" ht="15.6" x14ac:dyDescent="0.3">
      <c r="A11" s="31" t="s">
        <v>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</row>
    <row r="12" spans="1:19" x14ac:dyDescent="0.3">
      <c r="A12" s="23" t="s">
        <v>5</v>
      </c>
      <c r="B12" s="24"/>
      <c r="C12" s="24"/>
      <c r="D12" s="32">
        <f>R25</f>
        <v>66305</v>
      </c>
      <c r="E12" s="24"/>
      <c r="F12" s="24"/>
      <c r="G12" s="24"/>
      <c r="H12" s="24"/>
      <c r="I12" s="24"/>
      <c r="J12" s="24"/>
      <c r="K12" s="24"/>
      <c r="L12" s="24"/>
      <c r="M12" s="24"/>
      <c r="N12" s="33"/>
      <c r="P12" s="2"/>
    </row>
    <row r="13" spans="1:19" x14ac:dyDescent="0.3">
      <c r="A13" s="23" t="s">
        <v>6</v>
      </c>
      <c r="B13" s="24"/>
      <c r="C13" s="24"/>
      <c r="D13" s="32">
        <f>H25</f>
        <v>69453</v>
      </c>
      <c r="E13" s="24"/>
      <c r="F13" s="24"/>
      <c r="G13" s="24"/>
      <c r="H13" s="24"/>
      <c r="I13" s="24"/>
      <c r="J13" s="24"/>
      <c r="K13" s="24"/>
      <c r="L13" s="24"/>
      <c r="M13" s="24"/>
      <c r="N13" s="33"/>
    </row>
    <row r="14" spans="1:19" x14ac:dyDescent="0.3">
      <c r="A14" s="23" t="s">
        <v>7</v>
      </c>
      <c r="B14" s="24"/>
      <c r="C14" s="24"/>
      <c r="D14" s="34">
        <f>D12/Q25</f>
        <v>0.98989576272957724</v>
      </c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spans="1:19" x14ac:dyDescent="0.3">
      <c r="A15" s="23" t="s">
        <v>8</v>
      </c>
      <c r="B15" s="24"/>
      <c r="C15" s="24"/>
      <c r="D15" s="34">
        <f>D12/D13</f>
        <v>0.95467438411587691</v>
      </c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9" x14ac:dyDescent="0.3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  <c r="P16" s="2"/>
    </row>
    <row r="17" spans="1:20" s="5" customFormat="1" ht="15.6" x14ac:dyDescent="0.3">
      <c r="A17" s="31" t="s">
        <v>9</v>
      </c>
      <c r="B17" s="21"/>
      <c r="C17" s="21"/>
      <c r="D17" s="21" t="s">
        <v>16</v>
      </c>
      <c r="E17" s="21"/>
      <c r="F17" s="21"/>
      <c r="G17" s="21"/>
      <c r="H17" s="21" t="s">
        <v>10</v>
      </c>
      <c r="I17" s="21"/>
      <c r="J17" s="21"/>
      <c r="K17" s="21"/>
      <c r="L17" s="21" t="s">
        <v>11</v>
      </c>
      <c r="M17" s="21"/>
      <c r="N17" s="22"/>
      <c r="O17" s="6"/>
      <c r="P17" s="6"/>
      <c r="Q17" s="6" t="s">
        <v>17</v>
      </c>
      <c r="R17" s="6" t="s">
        <v>18</v>
      </c>
      <c r="S17" s="6"/>
      <c r="T17" s="6"/>
    </row>
    <row r="18" spans="1:20" x14ac:dyDescent="0.3">
      <c r="A18" s="23" t="s">
        <v>21</v>
      </c>
      <c r="B18" s="24"/>
      <c r="C18" s="24"/>
      <c r="D18" s="25">
        <v>4384</v>
      </c>
      <c r="E18" s="26"/>
      <c r="F18" s="26"/>
      <c r="G18" s="26"/>
      <c r="H18" s="25">
        <v>5344</v>
      </c>
      <c r="I18" s="26"/>
      <c r="J18" s="26"/>
      <c r="K18" s="26"/>
      <c r="L18" s="29">
        <v>1</v>
      </c>
      <c r="M18" s="29"/>
      <c r="N18" s="30"/>
      <c r="O18" s="7"/>
      <c r="P18" s="8"/>
      <c r="Q18" s="9">
        <v>4384</v>
      </c>
      <c r="R18" s="10">
        <f t="shared" ref="R18:R23" si="0">L18*D18</f>
        <v>4384</v>
      </c>
      <c r="S18" s="10"/>
      <c r="T18" s="10"/>
    </row>
    <row r="19" spans="1:20" x14ac:dyDescent="0.3">
      <c r="A19" s="23" t="s">
        <v>22</v>
      </c>
      <c r="B19" s="24"/>
      <c r="C19" s="24"/>
      <c r="D19" s="25">
        <v>45001</v>
      </c>
      <c r="E19" s="26"/>
      <c r="F19" s="26"/>
      <c r="G19" s="26"/>
      <c r="H19" s="25">
        <v>45641</v>
      </c>
      <c r="I19" s="26"/>
      <c r="J19" s="26"/>
      <c r="K19" s="26"/>
      <c r="L19" s="29">
        <v>1</v>
      </c>
      <c r="M19" s="29"/>
      <c r="N19" s="30"/>
      <c r="O19" s="7"/>
      <c r="P19" s="8"/>
      <c r="Q19" s="9">
        <v>45001</v>
      </c>
      <c r="R19" s="10">
        <f t="shared" si="0"/>
        <v>45001</v>
      </c>
      <c r="S19" s="10"/>
      <c r="T19" s="10"/>
    </row>
    <row r="20" spans="1:20" x14ac:dyDescent="0.3">
      <c r="A20" s="23" t="s">
        <v>23</v>
      </c>
      <c r="B20" s="24"/>
      <c r="C20" s="24"/>
      <c r="D20" s="25">
        <v>33840</v>
      </c>
      <c r="E20" s="26"/>
      <c r="F20" s="26"/>
      <c r="G20" s="26"/>
      <c r="H20" s="25">
        <v>18468</v>
      </c>
      <c r="I20" s="26"/>
      <c r="J20" s="26"/>
      <c r="K20" s="26"/>
      <c r="L20" s="29">
        <v>0.5</v>
      </c>
      <c r="M20" s="29"/>
      <c r="N20" s="30"/>
      <c r="O20" s="7"/>
      <c r="P20" s="8"/>
      <c r="Q20" s="9">
        <v>17596.8</v>
      </c>
      <c r="R20" s="10">
        <f t="shared" si="0"/>
        <v>16920</v>
      </c>
      <c r="S20" s="10"/>
      <c r="T20" s="10"/>
    </row>
    <row r="21" spans="1:20" x14ac:dyDescent="0.3">
      <c r="A21" s="23" t="s">
        <v>24</v>
      </c>
      <c r="B21" s="24"/>
      <c r="C21" s="24"/>
      <c r="D21" s="25">
        <v>18876.21</v>
      </c>
      <c r="E21" s="26"/>
      <c r="F21" s="26"/>
      <c r="G21" s="26"/>
      <c r="H21" s="25"/>
      <c r="I21" s="26"/>
      <c r="J21" s="26"/>
      <c r="K21" s="26"/>
      <c r="L21" s="29">
        <v>0</v>
      </c>
      <c r="M21" s="29"/>
      <c r="N21" s="30"/>
      <c r="O21" s="7"/>
      <c r="P21" s="7"/>
      <c r="Q21" s="9">
        <v>0</v>
      </c>
      <c r="R21" s="10">
        <f t="shared" si="0"/>
        <v>0</v>
      </c>
      <c r="S21" s="10"/>
      <c r="T21" s="10"/>
    </row>
    <row r="22" spans="1:20" x14ac:dyDescent="0.3">
      <c r="A22" s="23" t="s">
        <v>25</v>
      </c>
      <c r="B22" s="24"/>
      <c r="C22" s="24"/>
      <c r="D22" s="25">
        <v>6080</v>
      </c>
      <c r="E22" s="26"/>
      <c r="F22" s="26"/>
      <c r="G22" s="26"/>
      <c r="H22" s="25"/>
      <c r="I22" s="26"/>
      <c r="J22" s="26"/>
      <c r="K22" s="26"/>
      <c r="L22" s="29">
        <v>0</v>
      </c>
      <c r="M22" s="29"/>
      <c r="N22" s="30"/>
      <c r="O22" s="7"/>
      <c r="P22" s="7"/>
      <c r="Q22" s="9">
        <v>0</v>
      </c>
      <c r="R22" s="10">
        <f t="shared" si="0"/>
        <v>0</v>
      </c>
      <c r="S22" s="10"/>
      <c r="T22" s="10"/>
    </row>
    <row r="23" spans="1:20" x14ac:dyDescent="0.3">
      <c r="A23" s="23" t="s">
        <v>26</v>
      </c>
      <c r="B23" s="24"/>
      <c r="C23" s="24"/>
      <c r="D23" s="25">
        <v>13128</v>
      </c>
      <c r="E23" s="26"/>
      <c r="F23" s="26"/>
      <c r="G23" s="26"/>
      <c r="H23" s="25"/>
      <c r="I23" s="26"/>
      <c r="J23" s="26"/>
      <c r="K23" s="26"/>
      <c r="L23" s="29">
        <v>0</v>
      </c>
      <c r="M23" s="29"/>
      <c r="N23" s="30"/>
      <c r="O23" s="7"/>
      <c r="P23" s="8"/>
      <c r="Q23" s="9">
        <v>0</v>
      </c>
      <c r="R23" s="10">
        <f t="shared" si="0"/>
        <v>0</v>
      </c>
      <c r="S23" s="10"/>
      <c r="T23" s="10"/>
    </row>
    <row r="24" spans="1:20" x14ac:dyDescent="0.3">
      <c r="A24" s="23" t="s">
        <v>28</v>
      </c>
      <c r="B24" s="24"/>
      <c r="C24" s="24"/>
      <c r="D24" s="25">
        <v>7040</v>
      </c>
      <c r="E24" s="25"/>
      <c r="F24" s="25"/>
      <c r="G24" s="25"/>
      <c r="H24" s="26"/>
      <c r="I24" s="26"/>
      <c r="J24" s="26"/>
      <c r="K24" s="26"/>
      <c r="L24" s="27"/>
      <c r="M24" s="27"/>
      <c r="N24" s="28"/>
      <c r="O24" s="7"/>
      <c r="P24" s="7"/>
      <c r="Q24" s="7"/>
      <c r="R24" s="51">
        <f>$D24*L24</f>
        <v>0</v>
      </c>
      <c r="S24" s="7"/>
      <c r="T24" s="7"/>
    </row>
    <row r="25" spans="1:20" x14ac:dyDescent="0.3">
      <c r="A25" s="23"/>
      <c r="B25" s="24"/>
      <c r="C25" s="24"/>
      <c r="D25" s="25">
        <f>SUM(D18:D24)</f>
        <v>128349.20999999999</v>
      </c>
      <c r="E25" s="26"/>
      <c r="F25" s="26"/>
      <c r="G25" s="26"/>
      <c r="H25" s="25">
        <f>SUM(H18:H24)</f>
        <v>69453</v>
      </c>
      <c r="I25" s="26"/>
      <c r="J25" s="26"/>
      <c r="K25" s="26"/>
      <c r="L25" s="27"/>
      <c r="M25" s="27"/>
      <c r="N25" s="28"/>
      <c r="O25" s="7"/>
      <c r="P25" s="7"/>
      <c r="Q25" s="8">
        <f>SUM(Q18:Q24)</f>
        <v>66981.8</v>
      </c>
      <c r="R25" s="8">
        <f>SUM(R18:R24)</f>
        <v>66305</v>
      </c>
      <c r="S25" s="7"/>
      <c r="T25" s="7"/>
    </row>
    <row r="26" spans="1:20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7"/>
      <c r="P26" s="7"/>
      <c r="Q26" s="7"/>
      <c r="R26" s="7"/>
      <c r="S26" s="7"/>
      <c r="T26" s="7"/>
    </row>
    <row r="27" spans="1:20" s="5" customFormat="1" ht="15.6" x14ac:dyDescent="0.3">
      <c r="A27" s="19" t="s">
        <v>12</v>
      </c>
      <c r="B27" s="20"/>
      <c r="C27" s="20"/>
      <c r="D27" s="20" t="s">
        <v>13</v>
      </c>
      <c r="E27" s="20"/>
      <c r="F27" s="20"/>
      <c r="G27" s="20"/>
      <c r="H27" s="21" t="s">
        <v>10</v>
      </c>
      <c r="I27" s="21"/>
      <c r="J27" s="21"/>
      <c r="K27" s="21"/>
      <c r="L27" s="21"/>
      <c r="M27" s="21"/>
      <c r="N27" s="22"/>
      <c r="O27" s="6"/>
      <c r="P27" s="6"/>
      <c r="Q27" s="6"/>
      <c r="R27" s="6"/>
      <c r="S27" s="6"/>
      <c r="T27" s="6"/>
    </row>
    <row r="28" spans="1:20" x14ac:dyDescent="0.3">
      <c r="A28" s="23" t="s">
        <v>14</v>
      </c>
      <c r="B28" s="24"/>
      <c r="C28" s="24"/>
      <c r="D28" s="25">
        <v>23200</v>
      </c>
      <c r="E28" s="26"/>
      <c r="F28" s="26"/>
      <c r="G28" s="26"/>
      <c r="H28" s="26">
        <v>3000</v>
      </c>
      <c r="I28" s="26"/>
      <c r="J28" s="26"/>
      <c r="K28" s="26"/>
      <c r="L28" s="27"/>
      <c r="M28" s="27"/>
      <c r="N28" s="28"/>
    </row>
    <row r="29" spans="1:20" ht="15" thickBot="1" x14ac:dyDescent="0.35">
      <c r="A29" s="11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4"/>
      <c r="M29" s="14"/>
      <c r="N29" s="15"/>
    </row>
  </sheetData>
  <mergeCells count="72">
    <mergeCell ref="A1:N1"/>
    <mergeCell ref="B2:G2"/>
    <mergeCell ref="H2:N2"/>
    <mergeCell ref="A3:N3"/>
    <mergeCell ref="A4:C4"/>
    <mergeCell ref="D4:N4"/>
    <mergeCell ref="A5:C5"/>
    <mergeCell ref="D5:N5"/>
    <mergeCell ref="A6:C6"/>
    <mergeCell ref="D6:N6"/>
    <mergeCell ref="A7:C9"/>
    <mergeCell ref="D7:N9"/>
    <mergeCell ref="A17:C17"/>
    <mergeCell ref="D17:G17"/>
    <mergeCell ref="H17:K17"/>
    <mergeCell ref="L17:N17"/>
    <mergeCell ref="A10:N10"/>
    <mergeCell ref="A11:N11"/>
    <mergeCell ref="A12:C12"/>
    <mergeCell ref="D12:N12"/>
    <mergeCell ref="A13:C13"/>
    <mergeCell ref="D13:N13"/>
    <mergeCell ref="A14:C14"/>
    <mergeCell ref="D14:N14"/>
    <mergeCell ref="A15:C15"/>
    <mergeCell ref="D15:N15"/>
    <mergeCell ref="A16:N16"/>
    <mergeCell ref="A18:C18"/>
    <mergeCell ref="D18:G18"/>
    <mergeCell ref="H18:K18"/>
    <mergeCell ref="L18:N18"/>
    <mergeCell ref="A19:C19"/>
    <mergeCell ref="D19:G19"/>
    <mergeCell ref="H19:K19"/>
    <mergeCell ref="L19:N19"/>
    <mergeCell ref="A20:C20"/>
    <mergeCell ref="D20:G20"/>
    <mergeCell ref="H20:K20"/>
    <mergeCell ref="L20:N20"/>
    <mergeCell ref="A21:C21"/>
    <mergeCell ref="D21:G21"/>
    <mergeCell ref="H21:K21"/>
    <mergeCell ref="L21:N21"/>
    <mergeCell ref="A22:C22"/>
    <mergeCell ref="D22:G22"/>
    <mergeCell ref="H22:K22"/>
    <mergeCell ref="L22:N22"/>
    <mergeCell ref="A23:C23"/>
    <mergeCell ref="D23:G23"/>
    <mergeCell ref="H23:K23"/>
    <mergeCell ref="L23:N23"/>
    <mergeCell ref="A24:C24"/>
    <mergeCell ref="D24:G24"/>
    <mergeCell ref="H24:K24"/>
    <mergeCell ref="L24:N24"/>
    <mergeCell ref="A25:C25"/>
    <mergeCell ref="D25:G25"/>
    <mergeCell ref="H25:K25"/>
    <mergeCell ref="L25:N25"/>
    <mergeCell ref="A29:C29"/>
    <mergeCell ref="D29:G29"/>
    <mergeCell ref="H29:K29"/>
    <mergeCell ref="L29:N29"/>
    <mergeCell ref="A26:N26"/>
    <mergeCell ref="A27:C27"/>
    <mergeCell ref="D27:G27"/>
    <mergeCell ref="H27:K27"/>
    <mergeCell ref="L27:N27"/>
    <mergeCell ref="A28:C28"/>
    <mergeCell ref="D28:G28"/>
    <mergeCell ref="H28:K28"/>
    <mergeCell ref="L28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E725-25B1-419D-9F86-CA6CC294700B}">
  <dimension ref="A1:T29"/>
  <sheetViews>
    <sheetView tabSelected="1" topLeftCell="A3" workbookViewId="0">
      <selection activeCell="D7" sqref="D7:N9"/>
    </sheetView>
  </sheetViews>
  <sheetFormatPr defaultRowHeight="14.4" x14ac:dyDescent="0.3"/>
  <cols>
    <col min="3" max="3" width="14.109375" customWidth="1"/>
    <col min="13" max="13" width="5.44140625" customWidth="1"/>
    <col min="14" max="14" width="10.109375" customWidth="1"/>
    <col min="16" max="16" width="6.33203125" bestFit="1" customWidth="1"/>
    <col min="17" max="17" width="13.77734375" customWidth="1"/>
    <col min="18" max="18" width="13.5546875" customWidth="1"/>
  </cols>
  <sheetData>
    <row r="1" spans="1:19" ht="23.4" x14ac:dyDescent="0.45">
      <c r="A1" s="41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9" s="5" customFormat="1" ht="15.6" x14ac:dyDescent="0.3">
      <c r="A2" s="4"/>
      <c r="B2" s="44" t="s">
        <v>20</v>
      </c>
      <c r="C2" s="44"/>
      <c r="D2" s="44"/>
      <c r="E2" s="44"/>
      <c r="F2" s="44"/>
      <c r="G2" s="44"/>
      <c r="H2" s="45" t="s">
        <v>29</v>
      </c>
      <c r="I2" s="46"/>
      <c r="J2" s="46"/>
      <c r="K2" s="46"/>
      <c r="L2" s="46"/>
      <c r="M2" s="46"/>
      <c r="N2" s="47"/>
    </row>
    <row r="3" spans="1:19" x14ac:dyDescent="0.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  <c r="S3" s="3"/>
    </row>
    <row r="4" spans="1:19" ht="15.6" x14ac:dyDescent="0.3">
      <c r="A4" s="31" t="s">
        <v>0</v>
      </c>
      <c r="B4" s="21"/>
      <c r="C4" s="21"/>
      <c r="D4" s="24">
        <v>3</v>
      </c>
      <c r="E4" s="24"/>
      <c r="F4" s="24"/>
      <c r="G4" s="24"/>
      <c r="H4" s="24"/>
      <c r="I4" s="24"/>
      <c r="J4" s="24"/>
      <c r="K4" s="24"/>
      <c r="L4" s="24"/>
      <c r="M4" s="24"/>
      <c r="N4" s="33"/>
      <c r="P4" s="1"/>
    </row>
    <row r="5" spans="1:19" x14ac:dyDescent="0.3">
      <c r="A5" s="23" t="s">
        <v>1</v>
      </c>
      <c r="B5" s="24"/>
      <c r="C5" s="24"/>
      <c r="D5" s="36">
        <f>D12/D25</f>
        <v>0.84049765479662863</v>
      </c>
      <c r="E5" s="24"/>
      <c r="F5" s="24"/>
      <c r="G5" s="24"/>
      <c r="H5" s="24"/>
      <c r="I5" s="24"/>
      <c r="J5" s="24"/>
      <c r="K5" s="24"/>
      <c r="L5" s="24"/>
      <c r="M5" s="24"/>
      <c r="N5" s="33"/>
    </row>
    <row r="6" spans="1:19" x14ac:dyDescent="0.3">
      <c r="A6" s="23" t="s">
        <v>2</v>
      </c>
      <c r="B6" s="24"/>
      <c r="C6" s="24"/>
      <c r="D6" s="37" t="s">
        <v>19</v>
      </c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9" x14ac:dyDescent="0.3">
      <c r="A7" s="23" t="s">
        <v>3</v>
      </c>
      <c r="B7" s="24"/>
      <c r="C7" s="24"/>
      <c r="D7" s="39" t="s">
        <v>31</v>
      </c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1:19" x14ac:dyDescent="0.3">
      <c r="A8" s="23"/>
      <c r="B8" s="24"/>
      <c r="C8" s="24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</row>
    <row r="9" spans="1:19" x14ac:dyDescent="0.3">
      <c r="A9" s="23"/>
      <c r="B9" s="24"/>
      <c r="C9" s="24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</row>
    <row r="10" spans="1:19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9" s="5" customFormat="1" ht="15.6" x14ac:dyDescent="0.3">
      <c r="A11" s="31" t="s">
        <v>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2"/>
    </row>
    <row r="12" spans="1:19" x14ac:dyDescent="0.3">
      <c r="A12" s="23" t="s">
        <v>5</v>
      </c>
      <c r="B12" s="24"/>
      <c r="C12" s="24"/>
      <c r="D12" s="32">
        <f>R25</f>
        <v>107877.20999999999</v>
      </c>
      <c r="E12" s="24"/>
      <c r="F12" s="24"/>
      <c r="G12" s="24"/>
      <c r="H12" s="24"/>
      <c r="I12" s="24"/>
      <c r="J12" s="24"/>
      <c r="K12" s="24"/>
      <c r="L12" s="24"/>
      <c r="M12" s="24"/>
      <c r="N12" s="33"/>
      <c r="P12" s="2"/>
    </row>
    <row r="13" spans="1:19" x14ac:dyDescent="0.3">
      <c r="A13" s="23" t="s">
        <v>6</v>
      </c>
      <c r="B13" s="24"/>
      <c r="C13" s="24"/>
      <c r="D13" s="32">
        <f>H25</f>
        <v>112877.20999999999</v>
      </c>
      <c r="E13" s="24"/>
      <c r="F13" s="24"/>
      <c r="G13" s="24"/>
      <c r="H13" s="24"/>
      <c r="I13" s="24"/>
      <c r="J13" s="24"/>
      <c r="K13" s="24"/>
      <c r="L13" s="24"/>
      <c r="M13" s="24"/>
      <c r="N13" s="33"/>
    </row>
    <row r="14" spans="1:19" x14ac:dyDescent="0.3">
      <c r="A14" s="23" t="s">
        <v>7</v>
      </c>
      <c r="B14" s="24"/>
      <c r="C14" s="24"/>
      <c r="D14" s="34">
        <f>D12/Q25</f>
        <v>0.99718990016843034</v>
      </c>
      <c r="E14" s="34"/>
      <c r="F14" s="34"/>
      <c r="G14" s="34"/>
      <c r="H14" s="34"/>
      <c r="I14" s="34"/>
      <c r="J14" s="34"/>
      <c r="K14" s="34"/>
      <c r="L14" s="34"/>
      <c r="M14" s="34"/>
      <c r="N14" s="35"/>
    </row>
    <row r="15" spans="1:19" x14ac:dyDescent="0.3">
      <c r="A15" s="23" t="s">
        <v>8</v>
      </c>
      <c r="B15" s="24"/>
      <c r="C15" s="24"/>
      <c r="D15" s="34">
        <f>D12/D13</f>
        <v>0.95570407879500208</v>
      </c>
      <c r="E15" s="34"/>
      <c r="F15" s="34"/>
      <c r="G15" s="34"/>
      <c r="H15" s="34"/>
      <c r="I15" s="34"/>
      <c r="J15" s="34"/>
      <c r="K15" s="34"/>
      <c r="L15" s="34"/>
      <c r="M15" s="34"/>
      <c r="N15" s="35"/>
    </row>
    <row r="16" spans="1:19" x14ac:dyDescent="0.3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  <c r="P16" s="2"/>
    </row>
    <row r="17" spans="1:20" s="5" customFormat="1" ht="15.6" x14ac:dyDescent="0.3">
      <c r="A17" s="31" t="s">
        <v>9</v>
      </c>
      <c r="B17" s="21"/>
      <c r="C17" s="21"/>
      <c r="D17" s="21" t="s">
        <v>16</v>
      </c>
      <c r="E17" s="21"/>
      <c r="F17" s="21"/>
      <c r="G17" s="21"/>
      <c r="H17" s="21" t="s">
        <v>10</v>
      </c>
      <c r="I17" s="21"/>
      <c r="J17" s="21"/>
      <c r="K17" s="21"/>
      <c r="L17" s="21" t="s">
        <v>11</v>
      </c>
      <c r="M17" s="21"/>
      <c r="N17" s="22"/>
      <c r="O17" s="6"/>
      <c r="P17" s="6"/>
      <c r="Q17" s="6" t="s">
        <v>17</v>
      </c>
      <c r="R17" s="6" t="s">
        <v>18</v>
      </c>
      <c r="S17" s="6"/>
      <c r="T17" s="6"/>
    </row>
    <row r="18" spans="1:20" x14ac:dyDescent="0.3">
      <c r="A18" s="23" t="s">
        <v>21</v>
      </c>
      <c r="B18" s="24"/>
      <c r="C18" s="24"/>
      <c r="D18" s="25">
        <v>4384</v>
      </c>
      <c r="E18" s="26"/>
      <c r="F18" s="26"/>
      <c r="G18" s="26"/>
      <c r="H18" s="25">
        <v>5344</v>
      </c>
      <c r="I18" s="26"/>
      <c r="J18" s="26"/>
      <c r="K18" s="26"/>
      <c r="L18" s="29">
        <v>1</v>
      </c>
      <c r="M18" s="29"/>
      <c r="N18" s="30"/>
      <c r="O18" s="7"/>
      <c r="P18" s="8"/>
      <c r="Q18" s="9">
        <v>4384</v>
      </c>
      <c r="R18" s="10">
        <f>L18*D18</f>
        <v>4384</v>
      </c>
      <c r="S18" s="10"/>
      <c r="T18" s="10"/>
    </row>
    <row r="19" spans="1:20" x14ac:dyDescent="0.3">
      <c r="A19" s="23" t="s">
        <v>22</v>
      </c>
      <c r="B19" s="24"/>
      <c r="C19" s="24"/>
      <c r="D19" s="25">
        <v>45001</v>
      </c>
      <c r="E19" s="26"/>
      <c r="F19" s="26"/>
      <c r="G19" s="26"/>
      <c r="H19" s="25">
        <v>45641</v>
      </c>
      <c r="I19" s="26"/>
      <c r="J19" s="26"/>
      <c r="K19" s="26"/>
      <c r="L19" s="29">
        <v>1</v>
      </c>
      <c r="M19" s="29"/>
      <c r="N19" s="30"/>
      <c r="O19" s="7"/>
      <c r="P19" s="8"/>
      <c r="Q19" s="9">
        <v>45001</v>
      </c>
      <c r="R19" s="10">
        <f>L19*D19</f>
        <v>45001</v>
      </c>
      <c r="S19" s="10"/>
      <c r="T19" s="10"/>
    </row>
    <row r="20" spans="1:20" x14ac:dyDescent="0.3">
      <c r="A20" s="23" t="s">
        <v>23</v>
      </c>
      <c r="B20" s="24"/>
      <c r="C20" s="24"/>
      <c r="D20" s="25">
        <v>33840</v>
      </c>
      <c r="E20" s="26"/>
      <c r="F20" s="26"/>
      <c r="G20" s="26"/>
      <c r="H20" s="25">
        <v>36936</v>
      </c>
      <c r="I20" s="26"/>
      <c r="J20" s="26"/>
      <c r="K20" s="26"/>
      <c r="L20" s="29">
        <v>1</v>
      </c>
      <c r="M20" s="29"/>
      <c r="N20" s="30"/>
      <c r="O20" s="7"/>
      <c r="P20" s="8"/>
      <c r="Q20" s="9">
        <v>33840</v>
      </c>
      <c r="R20" s="10">
        <f>L20*D20</f>
        <v>33840</v>
      </c>
      <c r="S20" s="10"/>
      <c r="T20" s="10"/>
    </row>
    <row r="21" spans="1:20" x14ac:dyDescent="0.3">
      <c r="A21" s="23" t="s">
        <v>24</v>
      </c>
      <c r="B21" s="24"/>
      <c r="C21" s="24"/>
      <c r="D21" s="25">
        <v>18876.21</v>
      </c>
      <c r="E21" s="26"/>
      <c r="F21" s="26"/>
      <c r="G21" s="26"/>
      <c r="H21" s="25">
        <v>18876.21</v>
      </c>
      <c r="I21" s="26"/>
      <c r="J21" s="26"/>
      <c r="K21" s="26"/>
      <c r="L21" s="29">
        <v>1</v>
      </c>
      <c r="M21" s="29"/>
      <c r="N21" s="30"/>
      <c r="O21" s="7"/>
      <c r="P21" s="7"/>
      <c r="Q21" s="9">
        <v>18876.21</v>
      </c>
      <c r="R21" s="10">
        <f t="shared" ref="R18:R23" si="0">L21*D21</f>
        <v>18876.21</v>
      </c>
      <c r="S21" s="10"/>
      <c r="T21" s="10"/>
    </row>
    <row r="22" spans="1:20" x14ac:dyDescent="0.3">
      <c r="A22" s="23" t="s">
        <v>25</v>
      </c>
      <c r="B22" s="24"/>
      <c r="C22" s="24"/>
      <c r="D22" s="25">
        <v>6080</v>
      </c>
      <c r="E22" s="26"/>
      <c r="F22" s="26"/>
      <c r="G22" s="26"/>
      <c r="H22" s="25">
        <v>6080</v>
      </c>
      <c r="I22" s="26"/>
      <c r="J22" s="26"/>
      <c r="K22" s="26"/>
      <c r="L22" s="29">
        <v>0.95</v>
      </c>
      <c r="M22" s="29"/>
      <c r="N22" s="30"/>
      <c r="O22" s="7"/>
      <c r="P22" s="7"/>
      <c r="Q22" s="9">
        <v>6080</v>
      </c>
      <c r="R22" s="10">
        <f>L22*D22</f>
        <v>5776</v>
      </c>
      <c r="S22" s="10"/>
      <c r="T22" s="10"/>
    </row>
    <row r="23" spans="1:20" x14ac:dyDescent="0.3">
      <c r="A23" s="23" t="s">
        <v>26</v>
      </c>
      <c r="B23" s="24"/>
      <c r="C23" s="24"/>
      <c r="D23" s="25">
        <v>13128</v>
      </c>
      <c r="E23" s="26"/>
      <c r="F23" s="26"/>
      <c r="G23" s="26"/>
      <c r="H23" s="25"/>
      <c r="I23" s="26"/>
      <c r="J23" s="26"/>
      <c r="K23" s="26"/>
      <c r="L23" s="29">
        <v>0</v>
      </c>
      <c r="M23" s="29"/>
      <c r="N23" s="30"/>
      <c r="O23" s="7"/>
      <c r="P23" s="8"/>
      <c r="Q23" s="9">
        <v>0</v>
      </c>
      <c r="R23" s="10">
        <f t="shared" si="0"/>
        <v>0</v>
      </c>
      <c r="S23" s="10"/>
      <c r="T23" s="10"/>
    </row>
    <row r="24" spans="1:20" x14ac:dyDescent="0.3">
      <c r="A24" s="23" t="s">
        <v>28</v>
      </c>
      <c r="B24" s="24"/>
      <c r="C24" s="24"/>
      <c r="D24" s="25">
        <v>7040</v>
      </c>
      <c r="E24" s="25"/>
      <c r="F24" s="25"/>
      <c r="G24" s="25"/>
      <c r="H24" s="26"/>
      <c r="I24" s="26"/>
      <c r="J24" s="26"/>
      <c r="K24" s="26"/>
      <c r="L24" s="29">
        <v>0</v>
      </c>
      <c r="M24" s="29"/>
      <c r="N24" s="30"/>
      <c r="O24" s="7"/>
      <c r="P24" s="7"/>
      <c r="Q24" s="52">
        <v>0</v>
      </c>
      <c r="R24" s="51">
        <f>$D24*L24</f>
        <v>0</v>
      </c>
      <c r="S24" s="7"/>
      <c r="T24" s="7"/>
    </row>
    <row r="25" spans="1:20" x14ac:dyDescent="0.3">
      <c r="A25" s="23"/>
      <c r="B25" s="24"/>
      <c r="C25" s="24"/>
      <c r="D25" s="25">
        <f>SUM(D18:D24)</f>
        <v>128349.20999999999</v>
      </c>
      <c r="E25" s="26"/>
      <c r="F25" s="26"/>
      <c r="G25" s="26"/>
      <c r="H25" s="25">
        <f>SUM(H18:H24)</f>
        <v>112877.20999999999</v>
      </c>
      <c r="I25" s="26"/>
      <c r="J25" s="26"/>
      <c r="K25" s="26"/>
      <c r="L25" s="27"/>
      <c r="M25" s="27"/>
      <c r="N25" s="28"/>
      <c r="O25" s="7"/>
      <c r="P25" s="7"/>
      <c r="Q25" s="8">
        <f>SUM(Q18:Q24)</f>
        <v>108181.20999999999</v>
      </c>
      <c r="R25" s="8">
        <f>SUM(R18:R24)</f>
        <v>107877.20999999999</v>
      </c>
      <c r="S25" s="7"/>
      <c r="T25" s="7"/>
    </row>
    <row r="26" spans="1:20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7"/>
      <c r="P26" s="7"/>
      <c r="Q26" s="7"/>
      <c r="R26" s="7"/>
      <c r="S26" s="7"/>
      <c r="T26" s="7"/>
    </row>
    <row r="27" spans="1:20" s="5" customFormat="1" ht="15.6" x14ac:dyDescent="0.3">
      <c r="A27" s="19" t="s">
        <v>12</v>
      </c>
      <c r="B27" s="20"/>
      <c r="C27" s="20"/>
      <c r="D27" s="20" t="s">
        <v>13</v>
      </c>
      <c r="E27" s="20"/>
      <c r="F27" s="20"/>
      <c r="G27" s="20"/>
      <c r="H27" s="21" t="s">
        <v>10</v>
      </c>
      <c r="I27" s="21"/>
      <c r="J27" s="21"/>
      <c r="K27" s="21"/>
      <c r="L27" s="21"/>
      <c r="M27" s="21"/>
      <c r="N27" s="22"/>
      <c r="O27" s="6"/>
      <c r="P27" s="6"/>
      <c r="Q27" s="6"/>
      <c r="R27" s="6"/>
      <c r="S27" s="6"/>
      <c r="T27" s="6"/>
    </row>
    <row r="28" spans="1:20" x14ac:dyDescent="0.3">
      <c r="A28" s="23" t="s">
        <v>14</v>
      </c>
      <c r="B28" s="24"/>
      <c r="C28" s="24"/>
      <c r="D28" s="25">
        <v>23200</v>
      </c>
      <c r="E28" s="26"/>
      <c r="F28" s="26"/>
      <c r="G28" s="26"/>
      <c r="H28" s="26">
        <v>3000</v>
      </c>
      <c r="I28" s="26"/>
      <c r="J28" s="26"/>
      <c r="K28" s="26"/>
      <c r="L28" s="27"/>
      <c r="M28" s="27"/>
      <c r="N28" s="28"/>
    </row>
    <row r="29" spans="1:20" ht="15" thickBot="1" x14ac:dyDescent="0.35">
      <c r="A29" s="11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4"/>
      <c r="M29" s="14"/>
      <c r="N29" s="15"/>
    </row>
  </sheetData>
  <mergeCells count="72">
    <mergeCell ref="A1:N1"/>
    <mergeCell ref="B2:G2"/>
    <mergeCell ref="H2:N2"/>
    <mergeCell ref="A3:N3"/>
    <mergeCell ref="A4:C4"/>
    <mergeCell ref="D4:N4"/>
    <mergeCell ref="A5:C5"/>
    <mergeCell ref="D5:N5"/>
    <mergeCell ref="A6:C6"/>
    <mergeCell ref="D6:N6"/>
    <mergeCell ref="A7:C9"/>
    <mergeCell ref="D7:N9"/>
    <mergeCell ref="A17:C17"/>
    <mergeCell ref="D17:G17"/>
    <mergeCell ref="H17:K17"/>
    <mergeCell ref="L17:N17"/>
    <mergeCell ref="A10:N10"/>
    <mergeCell ref="A11:N11"/>
    <mergeCell ref="A12:C12"/>
    <mergeCell ref="D12:N12"/>
    <mergeCell ref="A13:C13"/>
    <mergeCell ref="D13:N13"/>
    <mergeCell ref="A14:C14"/>
    <mergeCell ref="D14:N14"/>
    <mergeCell ref="A15:C15"/>
    <mergeCell ref="D15:N15"/>
    <mergeCell ref="A16:N16"/>
    <mergeCell ref="A18:C18"/>
    <mergeCell ref="D18:G18"/>
    <mergeCell ref="H18:K18"/>
    <mergeCell ref="L18:N18"/>
    <mergeCell ref="A19:C19"/>
    <mergeCell ref="D19:G19"/>
    <mergeCell ref="H19:K19"/>
    <mergeCell ref="L19:N19"/>
    <mergeCell ref="A20:C20"/>
    <mergeCell ref="D20:G20"/>
    <mergeCell ref="H20:K20"/>
    <mergeCell ref="L20:N20"/>
    <mergeCell ref="A21:C21"/>
    <mergeCell ref="D21:G21"/>
    <mergeCell ref="H21:K21"/>
    <mergeCell ref="L21:N21"/>
    <mergeCell ref="A22:C22"/>
    <mergeCell ref="D22:G22"/>
    <mergeCell ref="H22:K22"/>
    <mergeCell ref="L22:N22"/>
    <mergeCell ref="A23:C23"/>
    <mergeCell ref="D23:G23"/>
    <mergeCell ref="H23:K23"/>
    <mergeCell ref="L23:N23"/>
    <mergeCell ref="A24:C24"/>
    <mergeCell ref="D24:G24"/>
    <mergeCell ref="H24:K24"/>
    <mergeCell ref="L24:N24"/>
    <mergeCell ref="A25:C25"/>
    <mergeCell ref="D25:G25"/>
    <mergeCell ref="H25:K25"/>
    <mergeCell ref="L25:N25"/>
    <mergeCell ref="A29:C29"/>
    <mergeCell ref="D29:G29"/>
    <mergeCell ref="H29:K29"/>
    <mergeCell ref="L29:N29"/>
    <mergeCell ref="A26:N26"/>
    <mergeCell ref="A27:C27"/>
    <mergeCell ref="D27:G27"/>
    <mergeCell ref="H27:K27"/>
    <mergeCell ref="L27:N27"/>
    <mergeCell ref="A28:C28"/>
    <mergeCell ref="D28:G28"/>
    <mergeCell ref="H28:K28"/>
    <mergeCell ref="L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 1</vt:lpstr>
      <vt:lpstr>Status Report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Shaw</dc:creator>
  <cp:keywords/>
  <dc:description/>
  <cp:lastModifiedBy>Akanksha Kumari</cp:lastModifiedBy>
  <cp:revision/>
  <dcterms:created xsi:type="dcterms:W3CDTF">2015-06-05T18:17:20Z</dcterms:created>
  <dcterms:modified xsi:type="dcterms:W3CDTF">2023-12-13T17:23:21Z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3611a5da-c064-4684-8ff4-a87f245a2eaa</vt:lpwstr>
  </property>
</Properties>
</file>