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tientDB" sheetId="1" r:id="rId4"/>
  </sheets>
</workbook>
</file>

<file path=xl/sharedStrings.xml><?xml version="1.0" encoding="utf-8"?>
<sst xmlns="http://schemas.openxmlformats.org/spreadsheetml/2006/main" uniqueCount="306">
  <si>
    <t>givenName</t>
  </si>
  <si>
    <t>middleNameHas</t>
  </si>
  <si>
    <t>middleName</t>
  </si>
  <si>
    <t>familyName</t>
  </si>
  <si>
    <t>gender</t>
  </si>
  <si>
    <t>birthdate</t>
  </si>
  <si>
    <t>address</t>
  </si>
  <si>
    <t>address2Has</t>
  </si>
  <si>
    <t>address2</t>
  </si>
  <si>
    <t>city</t>
  </si>
  <si>
    <t>state</t>
  </si>
  <si>
    <t>country</t>
  </si>
  <si>
    <t>postalcode</t>
  </si>
  <si>
    <t>phoneNumber</t>
  </si>
  <si>
    <t>relations</t>
  </si>
  <si>
    <t>personName</t>
  </si>
  <si>
    <t>month</t>
  </si>
  <si>
    <t>day</t>
  </si>
  <si>
    <t>year</t>
  </si>
  <si>
    <t>monthNumbers</t>
  </si>
  <si>
    <t>formattedBD</t>
  </si>
  <si>
    <t>currentAgeFormula</t>
  </si>
  <si>
    <t>month11</t>
  </si>
  <si>
    <t>monthNum</t>
  </si>
  <si>
    <t>currentAge</t>
  </si>
  <si>
    <t>Yuonne</t>
  </si>
  <si>
    <t>y</t>
  </si>
  <si>
    <t>Kuphal</t>
  </si>
  <si>
    <t>Dooley</t>
  </si>
  <si>
    <t>Female</t>
  </si>
  <si>
    <t>August/17/2003</t>
  </si>
  <si>
    <t>510 Carolann Walk</t>
  </si>
  <si>
    <t>n</t>
  </si>
  <si>
    <t>NewAlissa</t>
  </si>
  <si>
    <t>NV</t>
  </si>
  <si>
    <t>USA</t>
  </si>
  <si>
    <t>+2524558455</t>
  </si>
  <si>
    <t>Sibling</t>
  </si>
  <si>
    <t>Vesta</t>
  </si>
  <si>
    <t>August</t>
  </si>
  <si>
    <t>January</t>
  </si>
  <si>
    <t>Shenna</t>
  </si>
  <si>
    <t>Anderson</t>
  </si>
  <si>
    <t>Schumm</t>
  </si>
  <si>
    <t>November/22/1989</t>
  </si>
  <si>
    <t>1304 Zaida Prairie</t>
  </si>
  <si>
    <t>Suite 13</t>
  </si>
  <si>
    <t>Pennifort</t>
  </si>
  <si>
    <t>HI</t>
  </si>
  <si>
    <t>TR</t>
  </si>
  <si>
    <t>+2524558456</t>
  </si>
  <si>
    <t>Parent</t>
  </si>
  <si>
    <t>Carlene</t>
  </si>
  <si>
    <t>November</t>
  </si>
  <si>
    <t>February</t>
  </si>
  <si>
    <t>Mittie</t>
  </si>
  <si>
    <t>Fadel</t>
  </si>
  <si>
    <t>Male</t>
  </si>
  <si>
    <t>June/27/1943</t>
  </si>
  <si>
    <t>87484 Torp Mews</t>
  </si>
  <si>
    <t>Suite 14</t>
  </si>
  <si>
    <t>Giovannaport</t>
  </si>
  <si>
    <t>WY</t>
  </si>
  <si>
    <t>RS</t>
  </si>
  <si>
    <t>+2524558457</t>
  </si>
  <si>
    <t>Aunt/Uncle</t>
  </si>
  <si>
    <t>Gavin</t>
  </si>
  <si>
    <t>June</t>
  </si>
  <si>
    <t>March</t>
  </si>
  <si>
    <t>78</t>
  </si>
  <si>
    <t>Roland</t>
  </si>
  <si>
    <t>Nikolaus</t>
  </si>
  <si>
    <t>December/07/1991</t>
  </si>
  <si>
    <t>8698 Schaden Creek</t>
  </si>
  <si>
    <t>SouthMarlon</t>
  </si>
  <si>
    <t>CT</t>
  </si>
  <si>
    <t>FR</t>
  </si>
  <si>
    <t>+2524558458</t>
  </si>
  <si>
    <t>Child</t>
  </si>
  <si>
    <t>Dean</t>
  </si>
  <si>
    <t>December</t>
  </si>
  <si>
    <t>April</t>
  </si>
  <si>
    <t>Randal</t>
  </si>
  <si>
    <t>Bogisich</t>
  </si>
  <si>
    <t>Roob</t>
  </si>
  <si>
    <t>January/22/1961</t>
  </si>
  <si>
    <t>951 Rafael Branch</t>
  </si>
  <si>
    <t>LakeGilberg</t>
  </si>
  <si>
    <t>TN</t>
  </si>
  <si>
    <t>CAN</t>
  </si>
  <si>
    <t>+2524558459</t>
  </si>
  <si>
    <t>Michele</t>
  </si>
  <si>
    <t>May</t>
  </si>
  <si>
    <t>Gretchen</t>
  </si>
  <si>
    <t>Muller</t>
  </si>
  <si>
    <t>Beahan</t>
  </si>
  <si>
    <t>August/31/1971</t>
  </si>
  <si>
    <t>66993 Alberta Junction</t>
  </si>
  <si>
    <t>WestCarlitaton</t>
  </si>
  <si>
    <t>WA</t>
  </si>
  <si>
    <t>GER</t>
  </si>
  <si>
    <t>+2524558460</t>
  </si>
  <si>
    <t>Tyson</t>
  </si>
  <si>
    <t>Audra</t>
  </si>
  <si>
    <t>Roberts</t>
  </si>
  <si>
    <t>February/02/1957</t>
  </si>
  <si>
    <t>13717 Von Passage</t>
  </si>
  <si>
    <t>Suite 15</t>
  </si>
  <si>
    <t>SouthMyesha</t>
  </si>
  <si>
    <t>OR</t>
  </si>
  <si>
    <t>+2524558461</t>
  </si>
  <si>
    <t>Magdalena</t>
  </si>
  <si>
    <t>july</t>
  </si>
  <si>
    <t>Jonathon</t>
  </si>
  <si>
    <t>Jacobson</t>
  </si>
  <si>
    <t>November/22/1957</t>
  </si>
  <si>
    <t>4367 Florencio Prairie</t>
  </si>
  <si>
    <t>Suite 16</t>
  </si>
  <si>
    <t>SouthJere</t>
  </si>
  <si>
    <t>MO</t>
  </si>
  <si>
    <t>+2524558462</t>
  </si>
  <si>
    <t>Niece/Nephew</t>
  </si>
  <si>
    <t>Demarcus</t>
  </si>
  <si>
    <t>Bret</t>
  </si>
  <si>
    <t>Stokes</t>
  </si>
  <si>
    <t>Reichel</t>
  </si>
  <si>
    <t>December/29/1970</t>
  </si>
  <si>
    <t>087 Barney Ridges</t>
  </si>
  <si>
    <t>Turnerport</t>
  </si>
  <si>
    <t>AL</t>
  </si>
  <si>
    <t>+2524558463</t>
  </si>
  <si>
    <t>Supervisee</t>
  </si>
  <si>
    <t>Mckinley</t>
  </si>
  <si>
    <t>September</t>
  </si>
  <si>
    <t>Teddy</t>
  </si>
  <si>
    <t>Gottlieb</t>
  </si>
  <si>
    <t>January/03/1988</t>
  </si>
  <si>
    <t>313 Cremin Drives</t>
  </si>
  <si>
    <t>Apt 219</t>
  </si>
  <si>
    <t>Nikolausland</t>
  </si>
  <si>
    <t>KS</t>
  </si>
  <si>
    <t>AZ</t>
  </si>
  <si>
    <t>+2524558464</t>
  </si>
  <si>
    <t>Doctor</t>
  </si>
  <si>
    <t>Dionne</t>
  </si>
  <si>
    <t>October</t>
  </si>
  <si>
    <t>Mana</t>
  </si>
  <si>
    <t>Bode</t>
  </si>
  <si>
    <t>Runte</t>
  </si>
  <si>
    <t>January/20/1986</t>
  </si>
  <si>
    <t>637 Marquardt Valley</t>
  </si>
  <si>
    <t>Apt 220</t>
  </si>
  <si>
    <t>Adalinebury</t>
  </si>
  <si>
    <t>+2524558465</t>
  </si>
  <si>
    <t>Nathanial</t>
  </si>
  <si>
    <t>Hulda</t>
  </si>
  <si>
    <t>Turcotte</t>
  </si>
  <si>
    <t>June/04/1971</t>
  </si>
  <si>
    <t>349 Darcy Roads</t>
  </si>
  <si>
    <t>WestEmmychester</t>
  </si>
  <si>
    <t>NY</t>
  </si>
  <si>
    <t>+2524558466</t>
  </si>
  <si>
    <t>Jessika</t>
  </si>
  <si>
    <t>Emily</t>
  </si>
  <si>
    <t>Willms</t>
  </si>
  <si>
    <t>March/17/1994</t>
  </si>
  <si>
    <t>4872 Gleichner View</t>
  </si>
  <si>
    <t>SouthJudetown</t>
  </si>
  <si>
    <t>SC</t>
  </si>
  <si>
    <t>+2524558467</t>
  </si>
  <si>
    <t>Jamie</t>
  </si>
  <si>
    <t>Saul</t>
  </si>
  <si>
    <t>Boehm</t>
  </si>
  <si>
    <t>Cummings</t>
  </si>
  <si>
    <t>April/28/1988</t>
  </si>
  <si>
    <t>890 Hermann Crossing</t>
  </si>
  <si>
    <t>PortOmarbury</t>
  </si>
  <si>
    <t>ME</t>
  </si>
  <si>
    <t>+2524558468</t>
  </si>
  <si>
    <t>Shae</t>
  </si>
  <si>
    <t>Keneth</t>
  </si>
  <si>
    <t>Heller</t>
  </si>
  <si>
    <t>O'Keefe</t>
  </si>
  <si>
    <t>August/31/1979</t>
  </si>
  <si>
    <t>32867 Hackett Manors</t>
  </si>
  <si>
    <t>Wehnerberg</t>
  </si>
  <si>
    <t>+2524558469</t>
  </si>
  <si>
    <t>Elfriede</t>
  </si>
  <si>
    <t>Tuan</t>
  </si>
  <si>
    <t>Reynolds</t>
  </si>
  <si>
    <t>December/08/1972</t>
  </si>
  <si>
    <t>2618 Hank Forge</t>
  </si>
  <si>
    <t>Apt 29</t>
  </si>
  <si>
    <t>Hettingerport</t>
  </si>
  <si>
    <t>NJ</t>
  </si>
  <si>
    <t>+2524558470</t>
  </si>
  <si>
    <t>Deeanna</t>
  </si>
  <si>
    <t>Randall</t>
  </si>
  <si>
    <t>Kuhic</t>
  </si>
  <si>
    <t>Weimann</t>
  </si>
  <si>
    <t>December/10/1935</t>
  </si>
  <si>
    <t>8371 Fay Hollow</t>
  </si>
  <si>
    <t>Apt 11</t>
  </si>
  <si>
    <t>PortMilton</t>
  </si>
  <si>
    <t>MD</t>
  </si>
  <si>
    <t>+2524558471</t>
  </si>
  <si>
    <t>Kaitlin</t>
  </si>
  <si>
    <t>Rory</t>
  </si>
  <si>
    <t>Hodkiewicz</t>
  </si>
  <si>
    <t>November/03/1948</t>
  </si>
  <si>
    <t>085 Selena Crescent</t>
  </si>
  <si>
    <t>WestSharronmouth</t>
  </si>
  <si>
    <t>KY</t>
  </si>
  <si>
    <t>+2524558472</t>
  </si>
  <si>
    <t>Claude</t>
  </si>
  <si>
    <t>Hubert</t>
  </si>
  <si>
    <t>Kutch</t>
  </si>
  <si>
    <t>June/27/1926</t>
  </si>
  <si>
    <t>665 Devorah Port</t>
  </si>
  <si>
    <t>Suite 17</t>
  </si>
  <si>
    <t>NewSena</t>
  </si>
  <si>
    <t>+2524558473</t>
  </si>
  <si>
    <t>Laverna</t>
  </si>
  <si>
    <t>Clay</t>
  </si>
  <si>
    <t>July/26/1960</t>
  </si>
  <si>
    <t>390 Gretta Hollow</t>
  </si>
  <si>
    <t>Suite 18</t>
  </si>
  <si>
    <t>Welchstad</t>
  </si>
  <si>
    <t>UT</t>
  </si>
  <si>
    <t>+2524558474</t>
  </si>
  <si>
    <t>Lenard</t>
  </si>
  <si>
    <t>Selma</t>
  </si>
  <si>
    <t>Graham</t>
  </si>
  <si>
    <t>Morissette</t>
  </si>
  <si>
    <t>July/08/1937</t>
  </si>
  <si>
    <t>60674 Maxima Islands</t>
  </si>
  <si>
    <t>Suite 19</t>
  </si>
  <si>
    <t>Florburgh</t>
  </si>
  <si>
    <t>+2524558475</t>
  </si>
  <si>
    <t>Marita</t>
  </si>
  <si>
    <t>Malcolm</t>
  </si>
  <si>
    <t>Lueilwitz</t>
  </si>
  <si>
    <t>Lebsack</t>
  </si>
  <si>
    <t>January/25/1963</t>
  </si>
  <si>
    <t>5877 McCullough Track</t>
  </si>
  <si>
    <t>PortZacharymouth</t>
  </si>
  <si>
    <t>+2524558476</t>
  </si>
  <si>
    <t>Elois</t>
  </si>
  <si>
    <t>Rita</t>
  </si>
  <si>
    <t>Reinger</t>
  </si>
  <si>
    <t>September/29/1974</t>
  </si>
  <si>
    <t>0074 Kessler Rest</t>
  </si>
  <si>
    <t>WestWilbur</t>
  </si>
  <si>
    <t>+2524558477</t>
  </si>
  <si>
    <t>Sipes</t>
  </si>
  <si>
    <t>Edyth</t>
  </si>
  <si>
    <t>White</t>
  </si>
  <si>
    <t>January/26/1962</t>
  </si>
  <si>
    <t>234 Robel Rue</t>
  </si>
  <si>
    <t>Apt 2191</t>
  </si>
  <si>
    <t>PortKendrick</t>
  </si>
  <si>
    <t>+2524558478</t>
  </si>
  <si>
    <t>Barton</t>
  </si>
  <si>
    <t>William</t>
  </si>
  <si>
    <t>July/10/1950</t>
  </si>
  <si>
    <t>870 Somer Place</t>
  </si>
  <si>
    <t>Apt 92</t>
  </si>
  <si>
    <t>Beatrisfurt</t>
  </si>
  <si>
    <t>PA</t>
  </si>
  <si>
    <t>+2524558479</t>
  </si>
  <si>
    <t>Orn</t>
  </si>
  <si>
    <t>Argentina</t>
  </si>
  <si>
    <t>April/23/1969</t>
  </si>
  <si>
    <t>13198 Philip Main</t>
  </si>
  <si>
    <t>SouthLarryberg</t>
  </si>
  <si>
    <t>VT</t>
  </si>
  <si>
    <t>+2524558480</t>
  </si>
  <si>
    <t>Rau</t>
  </si>
  <si>
    <t>Eleonor</t>
  </si>
  <si>
    <t>Sanford</t>
  </si>
  <si>
    <t>MacGyver</t>
  </si>
  <si>
    <t>December/12/1978</t>
  </si>
  <si>
    <t>9544 Yundt Spurs</t>
  </si>
  <si>
    <t>Koepphaven</t>
  </si>
  <si>
    <t>+2524558481</t>
  </si>
  <si>
    <t>Wunsch</t>
  </si>
  <si>
    <t>Charisse</t>
  </si>
  <si>
    <t>Konopelski</t>
  </si>
  <si>
    <t>June/25/1972</t>
  </si>
  <si>
    <t>26011 Van Motorway</t>
  </si>
  <si>
    <t>Suite 20</t>
  </si>
  <si>
    <t>Miyokoport</t>
  </si>
  <si>
    <t>IA</t>
  </si>
  <si>
    <t>+2524558482</t>
  </si>
  <si>
    <t>Supervisor</t>
  </si>
  <si>
    <t>Bahringer</t>
  </si>
  <si>
    <t>Glayds</t>
  </si>
  <si>
    <t>Emard</t>
  </si>
  <si>
    <t>Bechtelar</t>
  </si>
  <si>
    <t>September/16/1998</t>
  </si>
  <si>
    <t>9733 Emard Lakes</t>
  </si>
  <si>
    <t>Suite 21</t>
  </si>
  <si>
    <t>PortCaridad</t>
  </si>
  <si>
    <t>OH</t>
  </si>
  <si>
    <t>+2524558483</t>
  </si>
  <si>
    <t>Larkin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</si>
</sst>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"/>
    <numFmt numFmtId="60" formatCode="yyyy&quot;年&quot;m&quot;月&quot;d&quot;日&quot;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3" borderId="1" applyNumberFormat="0" applyFont="1" applyFill="0" applyBorder="1" applyAlignment="1" applyProtection="0">
      <alignment vertical="center"/>
    </xf>
    <xf numFmtId="0" fontId="3" borderId="1" applyNumberFormat="1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59" fontId="0" borderId="1" applyNumberFormat="1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60" fontId="0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32"/>
  <sheetViews>
    <sheetView workbookViewId="0" showGridLines="0" defaultGridColor="1"/>
  </sheetViews>
  <sheetFormatPr defaultColWidth="9" defaultRowHeight="14" customHeight="1" outlineLevelRow="0" outlineLevelCol="0"/>
  <cols>
    <col min="1" max="1" width="11.1719" style="1" customWidth="1"/>
    <col min="2" max="2" width="16.1719" style="1" customWidth="1"/>
    <col min="3" max="3" width="12.5" style="1" customWidth="1"/>
    <col min="4" max="4" width="11.6719" style="1" customWidth="1"/>
    <col min="5" max="5" width="7.67188" style="1" customWidth="1"/>
    <col min="6" max="6" width="19.3516" style="1" customWidth="1"/>
    <col min="7" max="7" width="22.8516" style="1" customWidth="1"/>
    <col min="8" max="8" width="13" style="1" customWidth="1"/>
    <col min="9" max="9" width="9.35156" style="1" customWidth="1"/>
    <col min="10" max="10" width="18.5" style="1" customWidth="1"/>
    <col min="11" max="11" width="5.5" style="1" customWidth="1"/>
    <col min="12" max="12" width="7.85156" style="1" customWidth="1"/>
    <col min="13" max="13" width="11" style="1" customWidth="1"/>
    <col min="14" max="14" width="14" style="1" customWidth="1"/>
    <col min="15" max="15" width="14.3516" style="1" customWidth="1"/>
    <col min="16" max="16" width="11.8516" style="1" customWidth="1"/>
    <col min="17" max="17" width="17.3516" style="1" customWidth="1"/>
    <col min="18" max="19" width="9" style="1" customWidth="1"/>
    <col min="20" max="20" width="14.1719" style="1" customWidth="1"/>
    <col min="21" max="21" width="11.8516" style="1" customWidth="1"/>
    <col min="22" max="22" width="19.3516" style="1" customWidth="1"/>
    <col min="23" max="25" width="9" style="1" customWidth="1"/>
    <col min="26" max="16384" width="9" style="1" customWidth="1"/>
  </cols>
  <sheetData>
    <row r="1" ht="14.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</row>
    <row r="2" ht="14.8" customHeight="1">
      <c r="A2" t="s" s="2">
        <v>25</v>
      </c>
      <c r="B2" t="s" s="2">
        <v>26</v>
      </c>
      <c r="C2" t="s" s="2">
        <v>27</v>
      </c>
      <c r="D2" t="s" s="2">
        <v>28</v>
      </c>
      <c r="E2" t="s" s="2">
        <v>29</v>
      </c>
      <c r="F2" t="s" s="2">
        <v>30</v>
      </c>
      <c r="G2" t="s" s="2">
        <v>31</v>
      </c>
      <c r="H2" t="s" s="2">
        <v>32</v>
      </c>
      <c r="I2" s="5"/>
      <c r="J2" t="s" s="2">
        <v>33</v>
      </c>
      <c r="K2" t="s" s="2">
        <v>34</v>
      </c>
      <c r="L2" t="s" s="2">
        <v>35</v>
      </c>
      <c r="M2" s="6">
        <v>19958</v>
      </c>
      <c r="N2" t="s" s="3">
        <v>36</v>
      </c>
      <c r="O2" t="s" s="2">
        <v>37</v>
      </c>
      <c r="P2" t="s" s="4">
        <v>38</v>
      </c>
      <c r="Q2" t="s" s="2">
        <v>39</v>
      </c>
      <c r="R2" s="7">
        <v>17</v>
      </c>
      <c r="S2" s="7">
        <v>2003</v>
      </c>
      <c r="T2" s="7">
        <f>VLOOKUP(Q2,$W$2:$X$13,2,FALSE)</f>
        <v>8</v>
      </c>
      <c r="U2" s="8">
        <f>DATE(S2,T2,R2)</f>
        <v>37850</v>
      </c>
      <c r="V2" s="7">
        <f>FLOOR((TODAY()-U2)/365,1)</f>
        <v>18</v>
      </c>
      <c r="W2" t="s" s="2">
        <v>40</v>
      </c>
      <c r="X2" s="7">
        <v>1</v>
      </c>
      <c r="Y2" s="7">
        <v>18</v>
      </c>
    </row>
    <row r="3" ht="14.8" customHeight="1">
      <c r="A3" t="s" s="2">
        <v>41</v>
      </c>
      <c r="B3" t="s" s="2">
        <v>26</v>
      </c>
      <c r="C3" t="s" s="2">
        <v>42</v>
      </c>
      <c r="D3" t="s" s="2">
        <v>43</v>
      </c>
      <c r="E3" t="s" s="2">
        <v>29</v>
      </c>
      <c r="F3" t="s" s="2">
        <v>44</v>
      </c>
      <c r="G3" t="s" s="2">
        <v>45</v>
      </c>
      <c r="H3" t="s" s="2">
        <v>26</v>
      </c>
      <c r="I3" t="s" s="2">
        <v>46</v>
      </c>
      <c r="J3" t="s" s="2">
        <v>47</v>
      </c>
      <c r="K3" t="s" s="2">
        <v>48</v>
      </c>
      <c r="L3" t="s" s="2">
        <v>49</v>
      </c>
      <c r="M3" s="6">
        <v>48193</v>
      </c>
      <c r="N3" t="s" s="3">
        <v>50</v>
      </c>
      <c r="O3" t="s" s="2">
        <v>51</v>
      </c>
      <c r="P3" t="s" s="4">
        <v>52</v>
      </c>
      <c r="Q3" t="s" s="2">
        <v>53</v>
      </c>
      <c r="R3" s="7">
        <v>22</v>
      </c>
      <c r="S3" s="7">
        <v>1989</v>
      </c>
      <c r="T3" s="7">
        <f>VLOOKUP(Q3,$W$2:$X$13,2,FALSE)</f>
        <v>11</v>
      </c>
      <c r="U3" s="8">
        <f>DATE(S3,T3,R3)</f>
        <v>32834</v>
      </c>
      <c r="V3" s="7">
        <f>FLOOR((TODAY()-U3)/365,1)</f>
        <v>32</v>
      </c>
      <c r="W3" t="s" s="2">
        <v>54</v>
      </c>
      <c r="X3" s="7">
        <v>2</v>
      </c>
      <c r="Y3" s="7">
        <v>32</v>
      </c>
    </row>
    <row r="4" ht="14.8" customHeight="1">
      <c r="A4" t="s" s="2">
        <v>55</v>
      </c>
      <c r="B4" t="s" s="2">
        <v>32</v>
      </c>
      <c r="C4" s="2"/>
      <c r="D4" t="s" s="2">
        <v>56</v>
      </c>
      <c r="E4" t="s" s="2">
        <v>57</v>
      </c>
      <c r="F4" t="s" s="2">
        <v>58</v>
      </c>
      <c r="G4" t="s" s="2">
        <v>59</v>
      </c>
      <c r="H4" t="s" s="2">
        <v>26</v>
      </c>
      <c r="I4" t="s" s="2">
        <v>60</v>
      </c>
      <c r="J4" t="s" s="2">
        <v>61</v>
      </c>
      <c r="K4" t="s" s="2">
        <v>62</v>
      </c>
      <c r="L4" t="s" s="2">
        <v>63</v>
      </c>
      <c r="M4" s="6">
        <v>96884</v>
      </c>
      <c r="N4" t="s" s="3">
        <v>64</v>
      </c>
      <c r="O4" t="s" s="2">
        <v>65</v>
      </c>
      <c r="P4" t="s" s="4">
        <v>66</v>
      </c>
      <c r="Q4" t="s" s="2">
        <v>67</v>
      </c>
      <c r="R4" s="7">
        <v>27</v>
      </c>
      <c r="S4" s="7">
        <v>1943</v>
      </c>
      <c r="T4" s="7">
        <f>VLOOKUP(Q4,$W$2:$X$13,2,FALSE)</f>
        <v>6</v>
      </c>
      <c r="U4" s="8">
        <f>DATE(S4,T4,R4)</f>
        <v>15884</v>
      </c>
      <c r="V4" s="7">
        <v>78</v>
      </c>
      <c r="W4" t="s" s="2">
        <v>68</v>
      </c>
      <c r="X4" s="7">
        <v>3</v>
      </c>
      <c r="Y4" t="s" s="4">
        <v>69</v>
      </c>
    </row>
    <row r="5" ht="14.8" customHeight="1">
      <c r="A5" t="s" s="2">
        <v>70</v>
      </c>
      <c r="B5" t="s" s="2">
        <v>32</v>
      </c>
      <c r="C5" s="2"/>
      <c r="D5" t="s" s="2">
        <v>71</v>
      </c>
      <c r="E5" t="s" s="2">
        <v>29</v>
      </c>
      <c r="F5" t="s" s="2">
        <v>72</v>
      </c>
      <c r="G5" t="s" s="2">
        <v>73</v>
      </c>
      <c r="H5" t="s" s="2">
        <v>32</v>
      </c>
      <c r="I5" s="5"/>
      <c r="J5" t="s" s="2">
        <v>74</v>
      </c>
      <c r="K5" t="s" s="2">
        <v>75</v>
      </c>
      <c r="L5" t="s" s="2">
        <v>76</v>
      </c>
      <c r="M5" s="6">
        <v>57037</v>
      </c>
      <c r="N5" t="s" s="3">
        <v>77</v>
      </c>
      <c r="O5" t="s" s="2">
        <v>78</v>
      </c>
      <c r="P5" t="s" s="4">
        <v>79</v>
      </c>
      <c r="Q5" t="s" s="2">
        <v>80</v>
      </c>
      <c r="R5" s="7">
        <v>7</v>
      </c>
      <c r="S5" s="7">
        <v>1991</v>
      </c>
      <c r="T5" s="7">
        <f>VLOOKUP(Q5,$W$2:$X$13,2,FALSE)</f>
        <v>12</v>
      </c>
      <c r="U5" s="8">
        <f>DATE(S5,T5,R5)</f>
        <v>33579</v>
      </c>
      <c r="V5" s="7">
        <f>FLOOR((TODAY()-U5)/365,1)</f>
        <v>30</v>
      </c>
      <c r="W5" t="s" s="2">
        <v>81</v>
      </c>
      <c r="X5" s="7">
        <v>4</v>
      </c>
      <c r="Y5" s="7">
        <v>30</v>
      </c>
    </row>
    <row r="6" ht="14.8" customHeight="1">
      <c r="A6" t="s" s="2">
        <v>82</v>
      </c>
      <c r="B6" t="s" s="2">
        <v>26</v>
      </c>
      <c r="C6" t="s" s="2">
        <v>83</v>
      </c>
      <c r="D6" t="s" s="2">
        <v>84</v>
      </c>
      <c r="E6" t="s" s="2">
        <v>57</v>
      </c>
      <c r="F6" t="s" s="2">
        <v>85</v>
      </c>
      <c r="G6" t="s" s="2">
        <v>86</v>
      </c>
      <c r="H6" t="s" s="2">
        <v>32</v>
      </c>
      <c r="I6" s="5"/>
      <c r="J6" t="s" s="2">
        <v>87</v>
      </c>
      <c r="K6" t="s" s="2">
        <v>88</v>
      </c>
      <c r="L6" t="s" s="2">
        <v>89</v>
      </c>
      <c r="M6" s="6">
        <v>68925</v>
      </c>
      <c r="N6" t="s" s="3">
        <v>90</v>
      </c>
      <c r="O6" t="s" s="2">
        <v>37</v>
      </c>
      <c r="P6" t="s" s="4">
        <v>91</v>
      </c>
      <c r="Q6" t="s" s="2">
        <v>40</v>
      </c>
      <c r="R6" s="7">
        <v>22</v>
      </c>
      <c r="S6" s="7">
        <v>1961</v>
      </c>
      <c r="T6" s="7">
        <f>VLOOKUP(Q6,$W$2:$X$13,2,FALSE)</f>
        <v>1</v>
      </c>
      <c r="U6" s="8">
        <f>DATE(S6,T6,R6)</f>
        <v>22303</v>
      </c>
      <c r="V6" s="7">
        <f>FLOOR((TODAY()-U6)/365,1)</f>
        <v>61</v>
      </c>
      <c r="W6" t="s" s="4">
        <v>92</v>
      </c>
      <c r="X6" s="7">
        <v>5</v>
      </c>
      <c r="Y6" s="7">
        <v>61</v>
      </c>
    </row>
    <row r="7" ht="14.8" customHeight="1">
      <c r="A7" t="s" s="2">
        <v>93</v>
      </c>
      <c r="B7" t="s" s="2">
        <v>26</v>
      </c>
      <c r="C7" t="s" s="2">
        <v>94</v>
      </c>
      <c r="D7" t="s" s="2">
        <v>95</v>
      </c>
      <c r="E7" t="s" s="2">
        <v>29</v>
      </c>
      <c r="F7" t="s" s="2">
        <v>96</v>
      </c>
      <c r="G7" t="s" s="2">
        <v>97</v>
      </c>
      <c r="H7" t="s" s="2">
        <v>32</v>
      </c>
      <c r="I7" s="5"/>
      <c r="J7" t="s" s="2">
        <v>98</v>
      </c>
      <c r="K7" t="s" s="2">
        <v>99</v>
      </c>
      <c r="L7" t="s" s="2">
        <v>100</v>
      </c>
      <c r="M7" s="6">
        <v>88589</v>
      </c>
      <c r="N7" t="s" s="3">
        <v>101</v>
      </c>
      <c r="O7" t="s" s="2">
        <v>51</v>
      </c>
      <c r="P7" t="s" s="4">
        <v>102</v>
      </c>
      <c r="Q7" t="s" s="2">
        <v>39</v>
      </c>
      <c r="R7" s="7">
        <v>31</v>
      </c>
      <c r="S7" s="7">
        <v>1971</v>
      </c>
      <c r="T7" s="7">
        <f>VLOOKUP(Q7,$W$2:$X$13,2,FALSE)</f>
        <v>8</v>
      </c>
      <c r="U7" s="8">
        <f>DATE(S7,T7,R7)</f>
        <v>26176</v>
      </c>
      <c r="V7" s="7">
        <f>FLOOR((TODAY()-U7)/365,1)</f>
        <v>50</v>
      </c>
      <c r="W7" t="s" s="2">
        <v>67</v>
      </c>
      <c r="X7" s="7">
        <v>6</v>
      </c>
      <c r="Y7" s="7">
        <v>50</v>
      </c>
    </row>
    <row r="8" ht="14.8" customHeight="1">
      <c r="A8" t="s" s="2">
        <v>103</v>
      </c>
      <c r="B8" t="s" s="2">
        <v>26</v>
      </c>
      <c r="C8" t="s" s="2">
        <v>104</v>
      </c>
      <c r="D8" t="s" s="2">
        <v>27</v>
      </c>
      <c r="E8" t="s" s="2">
        <v>29</v>
      </c>
      <c r="F8" t="s" s="2">
        <v>105</v>
      </c>
      <c r="G8" t="s" s="2">
        <v>106</v>
      </c>
      <c r="H8" t="s" s="2">
        <v>26</v>
      </c>
      <c r="I8" t="s" s="2">
        <v>107</v>
      </c>
      <c r="J8" t="s" s="2">
        <v>108</v>
      </c>
      <c r="K8" t="s" s="2">
        <v>109</v>
      </c>
      <c r="L8" t="s" s="2">
        <v>35</v>
      </c>
      <c r="M8" s="6">
        <v>78519</v>
      </c>
      <c r="N8" t="s" s="3">
        <v>110</v>
      </c>
      <c r="O8" t="s" s="2">
        <v>51</v>
      </c>
      <c r="P8" t="s" s="4">
        <v>111</v>
      </c>
      <c r="Q8" t="s" s="2">
        <v>54</v>
      </c>
      <c r="R8" s="7">
        <v>2</v>
      </c>
      <c r="S8" s="7">
        <v>1957</v>
      </c>
      <c r="T8" s="7">
        <f>VLOOKUP(Q8,$W$2:$X$13,2,FALSE)</f>
        <v>2</v>
      </c>
      <c r="U8" s="8">
        <f>DATE(S8,T8,R8)</f>
        <v>20853</v>
      </c>
      <c r="V8" s="7">
        <f>FLOOR((TODAY()-U8)/365,1)</f>
        <v>65</v>
      </c>
      <c r="W8" t="s" s="2">
        <v>112</v>
      </c>
      <c r="X8" s="7">
        <v>7</v>
      </c>
      <c r="Y8" s="7">
        <v>65</v>
      </c>
    </row>
    <row r="9" ht="14.8" customHeight="1">
      <c r="A9" t="s" s="2">
        <v>113</v>
      </c>
      <c r="B9" t="s" s="2">
        <v>32</v>
      </c>
      <c r="C9" s="2"/>
      <c r="D9" t="s" s="2">
        <v>114</v>
      </c>
      <c r="E9" t="s" s="2">
        <v>57</v>
      </c>
      <c r="F9" t="s" s="2">
        <v>115</v>
      </c>
      <c r="G9" t="s" s="2">
        <v>116</v>
      </c>
      <c r="H9" t="s" s="2">
        <v>26</v>
      </c>
      <c r="I9" t="s" s="2">
        <v>117</v>
      </c>
      <c r="J9" t="s" s="2">
        <v>118</v>
      </c>
      <c r="K9" t="s" s="2">
        <v>119</v>
      </c>
      <c r="L9" t="s" s="2">
        <v>35</v>
      </c>
      <c r="M9" s="6">
        <v>30295</v>
      </c>
      <c r="N9" t="s" s="3">
        <v>120</v>
      </c>
      <c r="O9" t="s" s="2">
        <v>121</v>
      </c>
      <c r="P9" t="s" s="4">
        <v>122</v>
      </c>
      <c r="Q9" t="s" s="2">
        <v>53</v>
      </c>
      <c r="R9" s="7">
        <v>22</v>
      </c>
      <c r="S9" s="7">
        <v>1957</v>
      </c>
      <c r="T9" s="7">
        <f>VLOOKUP(Q9,$W$2:$X$13,2,FALSE)</f>
        <v>11</v>
      </c>
      <c r="U9" s="8">
        <f>DATE(S9,T9,R9)</f>
        <v>21146</v>
      </c>
      <c r="V9" s="7">
        <f>FLOOR((TODAY()-U9)/365,1)</f>
        <v>64</v>
      </c>
      <c r="W9" t="s" s="2">
        <v>39</v>
      </c>
      <c r="X9" s="7">
        <v>8</v>
      </c>
      <c r="Y9" s="7">
        <v>64</v>
      </c>
    </row>
    <row r="10" ht="14.8" customHeight="1">
      <c r="A10" t="s" s="2">
        <v>123</v>
      </c>
      <c r="B10" t="s" s="2">
        <v>26</v>
      </c>
      <c r="C10" t="s" s="2">
        <v>124</v>
      </c>
      <c r="D10" t="s" s="2">
        <v>125</v>
      </c>
      <c r="E10" t="s" s="2">
        <v>29</v>
      </c>
      <c r="F10" t="s" s="2">
        <v>126</v>
      </c>
      <c r="G10" t="s" s="2">
        <v>127</v>
      </c>
      <c r="H10" t="s" s="2">
        <v>32</v>
      </c>
      <c r="I10" s="5"/>
      <c r="J10" t="s" s="2">
        <v>128</v>
      </c>
      <c r="K10" t="s" s="2">
        <v>129</v>
      </c>
      <c r="L10" t="s" s="2">
        <v>49</v>
      </c>
      <c r="M10" s="6">
        <v>62931</v>
      </c>
      <c r="N10" t="s" s="3">
        <v>130</v>
      </c>
      <c r="O10" t="s" s="2">
        <v>131</v>
      </c>
      <c r="P10" t="s" s="4">
        <v>132</v>
      </c>
      <c r="Q10" t="s" s="2">
        <v>80</v>
      </c>
      <c r="R10" s="7">
        <v>29</v>
      </c>
      <c r="S10" s="7">
        <v>1970</v>
      </c>
      <c r="T10" s="7">
        <f>VLOOKUP(Q10,$W$2:$X$13,2,FALSE)</f>
        <v>12</v>
      </c>
      <c r="U10" s="8">
        <f>DATE(S10,T10,R10)</f>
        <v>25931</v>
      </c>
      <c r="V10" s="7">
        <f>FLOOR((TODAY()-U10)/365,1)</f>
        <v>51</v>
      </c>
      <c r="W10" t="s" s="2">
        <v>133</v>
      </c>
      <c r="X10" s="7">
        <v>9</v>
      </c>
      <c r="Y10" s="7">
        <v>51</v>
      </c>
    </row>
    <row r="11" ht="14.8" customHeight="1">
      <c r="A11" t="s" s="2">
        <v>134</v>
      </c>
      <c r="B11" t="s" s="2">
        <v>32</v>
      </c>
      <c r="C11" s="2"/>
      <c r="D11" t="s" s="2">
        <v>135</v>
      </c>
      <c r="E11" t="s" s="2">
        <v>29</v>
      </c>
      <c r="F11" t="s" s="2">
        <v>136</v>
      </c>
      <c r="G11" t="s" s="2">
        <v>137</v>
      </c>
      <c r="H11" t="s" s="2">
        <v>26</v>
      </c>
      <c r="I11" t="s" s="2">
        <v>138</v>
      </c>
      <c r="J11" t="s" s="2">
        <v>139</v>
      </c>
      <c r="K11" t="s" s="2">
        <v>140</v>
      </c>
      <c r="L11" t="s" s="2">
        <v>141</v>
      </c>
      <c r="M11" s="6">
        <v>39324</v>
      </c>
      <c r="N11" t="s" s="3">
        <v>142</v>
      </c>
      <c r="O11" t="s" s="2">
        <v>143</v>
      </c>
      <c r="P11" t="s" s="4">
        <v>144</v>
      </c>
      <c r="Q11" t="s" s="2">
        <v>40</v>
      </c>
      <c r="R11" s="7">
        <v>3</v>
      </c>
      <c r="S11" s="7">
        <v>1988</v>
      </c>
      <c r="T11" s="7">
        <f>VLOOKUP(Q11,$W$2:$X$13,2,FALSE)</f>
        <v>1</v>
      </c>
      <c r="U11" s="8">
        <f>DATE(S11,T11,R11)</f>
        <v>32145</v>
      </c>
      <c r="V11" s="7">
        <f>FLOOR((TODAY()-U11)/365,1)</f>
        <v>34</v>
      </c>
      <c r="W11" t="s" s="4">
        <v>145</v>
      </c>
      <c r="X11" s="7">
        <v>10</v>
      </c>
      <c r="Y11" s="7">
        <v>34</v>
      </c>
    </row>
    <row r="12" ht="14.8" customHeight="1">
      <c r="A12" t="s" s="2">
        <v>146</v>
      </c>
      <c r="B12" t="s" s="2">
        <v>26</v>
      </c>
      <c r="C12" t="s" s="2">
        <v>147</v>
      </c>
      <c r="D12" t="s" s="2">
        <v>148</v>
      </c>
      <c r="E12" t="s" s="2">
        <v>29</v>
      </c>
      <c r="F12" t="s" s="2">
        <v>149</v>
      </c>
      <c r="G12" t="s" s="2">
        <v>150</v>
      </c>
      <c r="H12" t="s" s="2">
        <v>26</v>
      </c>
      <c r="I12" t="s" s="2">
        <v>151</v>
      </c>
      <c r="J12" t="s" s="2">
        <v>152</v>
      </c>
      <c r="K12" t="s" s="2">
        <v>48</v>
      </c>
      <c r="L12" t="s" s="2">
        <v>35</v>
      </c>
      <c r="M12" s="6">
        <v>18672</v>
      </c>
      <c r="N12" t="s" s="3">
        <v>153</v>
      </c>
      <c r="O12" t="s" s="2">
        <v>51</v>
      </c>
      <c r="P12" t="s" s="4">
        <v>154</v>
      </c>
      <c r="Q12" t="s" s="2">
        <v>40</v>
      </c>
      <c r="R12" s="7">
        <v>20</v>
      </c>
      <c r="S12" s="7">
        <v>1986</v>
      </c>
      <c r="T12" s="7">
        <f>VLOOKUP(Q12,$W$2:$X$13,2,FALSE)</f>
        <v>1</v>
      </c>
      <c r="U12" s="8">
        <f>DATE(S12,T12,R12)</f>
        <v>31432</v>
      </c>
      <c r="V12" s="7">
        <f>FLOOR((TODAY()-U12)/365,1)</f>
        <v>36</v>
      </c>
      <c r="W12" t="s" s="2">
        <v>53</v>
      </c>
      <c r="X12" s="7">
        <v>11</v>
      </c>
      <c r="Y12" s="7">
        <v>36</v>
      </c>
    </row>
    <row r="13" ht="14.8" customHeight="1">
      <c r="A13" t="s" s="2">
        <v>155</v>
      </c>
      <c r="B13" t="s" s="2">
        <v>32</v>
      </c>
      <c r="C13" s="2"/>
      <c r="D13" t="s" s="2">
        <v>156</v>
      </c>
      <c r="E13" t="s" s="2">
        <v>29</v>
      </c>
      <c r="F13" t="s" s="2">
        <v>157</v>
      </c>
      <c r="G13" t="s" s="2">
        <v>158</v>
      </c>
      <c r="H13" t="s" s="2">
        <v>32</v>
      </c>
      <c r="I13" s="5"/>
      <c r="J13" t="s" s="2">
        <v>159</v>
      </c>
      <c r="K13" t="s" s="2">
        <v>160</v>
      </c>
      <c r="L13" t="s" s="2">
        <v>35</v>
      </c>
      <c r="M13" s="6">
        <v>82473</v>
      </c>
      <c r="N13" t="s" s="3">
        <v>161</v>
      </c>
      <c r="O13" t="s" s="2">
        <v>65</v>
      </c>
      <c r="P13" t="s" s="4">
        <v>162</v>
      </c>
      <c r="Q13" t="s" s="2">
        <v>67</v>
      </c>
      <c r="R13" s="7">
        <v>4</v>
      </c>
      <c r="S13" s="7">
        <v>1971</v>
      </c>
      <c r="T13" s="7">
        <f>VLOOKUP(Q13,$W$2:$X$13,2,FALSE)</f>
        <v>6</v>
      </c>
      <c r="U13" s="8">
        <f>DATE(S13,T13,R13)</f>
        <v>26088</v>
      </c>
      <c r="V13" s="7">
        <f>FLOOR((TODAY()-U13)/365,1)</f>
        <v>51</v>
      </c>
      <c r="W13" t="s" s="2">
        <v>80</v>
      </c>
      <c r="X13" s="7">
        <v>12</v>
      </c>
      <c r="Y13" s="7">
        <v>51</v>
      </c>
    </row>
    <row r="14" ht="14.8" customHeight="1">
      <c r="A14" t="s" s="2">
        <v>163</v>
      </c>
      <c r="B14" t="s" s="2">
        <v>32</v>
      </c>
      <c r="C14" s="2"/>
      <c r="D14" t="s" s="2">
        <v>164</v>
      </c>
      <c r="E14" t="s" s="2">
        <v>29</v>
      </c>
      <c r="F14" t="s" s="2">
        <v>165</v>
      </c>
      <c r="G14" t="s" s="2">
        <v>166</v>
      </c>
      <c r="H14" t="s" s="2">
        <v>32</v>
      </c>
      <c r="I14" s="5"/>
      <c r="J14" t="s" s="2">
        <v>167</v>
      </c>
      <c r="K14" t="s" s="2">
        <v>168</v>
      </c>
      <c r="L14" t="s" s="2">
        <v>35</v>
      </c>
      <c r="M14" s="6">
        <v>42626</v>
      </c>
      <c r="N14" t="s" s="3">
        <v>169</v>
      </c>
      <c r="O14" t="s" s="2">
        <v>78</v>
      </c>
      <c r="P14" t="s" s="4">
        <v>170</v>
      </c>
      <c r="Q14" t="s" s="2">
        <v>68</v>
      </c>
      <c r="R14" s="7">
        <v>17</v>
      </c>
      <c r="S14" s="7">
        <v>1994</v>
      </c>
      <c r="T14" s="7">
        <f>VLOOKUP(Q14,$W$2:$X$13,2,FALSE)</f>
        <v>3</v>
      </c>
      <c r="U14" s="8">
        <f>DATE(S14,T14,R14)</f>
        <v>34410</v>
      </c>
      <c r="V14" s="7">
        <f>FLOOR((TODAY()-U14)/365,1)</f>
        <v>28</v>
      </c>
      <c r="W14" s="9"/>
      <c r="X14" s="9"/>
      <c r="Y14" s="7">
        <v>28</v>
      </c>
    </row>
    <row r="15" ht="14.8" customHeight="1">
      <c r="A15" t="s" s="2">
        <v>171</v>
      </c>
      <c r="B15" t="s" s="2">
        <v>26</v>
      </c>
      <c r="C15" t="s" s="2">
        <v>172</v>
      </c>
      <c r="D15" t="s" s="2">
        <v>173</v>
      </c>
      <c r="E15" t="s" s="2">
        <v>29</v>
      </c>
      <c r="F15" t="s" s="2">
        <v>174</v>
      </c>
      <c r="G15" t="s" s="2">
        <v>175</v>
      </c>
      <c r="H15" t="s" s="2">
        <v>32</v>
      </c>
      <c r="I15" s="5"/>
      <c r="J15" t="s" s="2">
        <v>176</v>
      </c>
      <c r="K15" t="s" s="2">
        <v>177</v>
      </c>
      <c r="L15" t="s" s="2">
        <v>35</v>
      </c>
      <c r="M15" s="6">
        <v>93077</v>
      </c>
      <c r="N15" t="s" s="3">
        <v>178</v>
      </c>
      <c r="O15" t="s" s="2">
        <v>37</v>
      </c>
      <c r="P15" t="s" s="4">
        <v>179</v>
      </c>
      <c r="Q15" t="s" s="2">
        <v>81</v>
      </c>
      <c r="R15" s="7">
        <v>28</v>
      </c>
      <c r="S15" s="7">
        <v>1988</v>
      </c>
      <c r="T15" s="7">
        <f>VLOOKUP(Q15,$W$2:$X$13,2,FALSE)</f>
        <v>4</v>
      </c>
      <c r="U15" s="8">
        <f>DATE(S15,T15,R15)</f>
        <v>32261</v>
      </c>
      <c r="V15" s="7">
        <f>FLOOR((TODAY()-U15)/365,1)</f>
        <v>34</v>
      </c>
      <c r="W15" s="9"/>
      <c r="X15" s="9"/>
      <c r="Y15" s="7">
        <v>34</v>
      </c>
    </row>
    <row r="16" ht="14.8" customHeight="1">
      <c r="A16" t="s" s="2">
        <v>180</v>
      </c>
      <c r="B16" t="s" s="2">
        <v>26</v>
      </c>
      <c r="C16" t="s" s="2">
        <v>181</v>
      </c>
      <c r="D16" t="s" s="2">
        <v>182</v>
      </c>
      <c r="E16" t="s" s="2">
        <v>57</v>
      </c>
      <c r="F16" t="s" s="2">
        <v>183</v>
      </c>
      <c r="G16" t="s" s="2">
        <v>184</v>
      </c>
      <c r="H16" t="s" s="2">
        <v>32</v>
      </c>
      <c r="I16" s="5"/>
      <c r="J16" t="s" s="2">
        <v>185</v>
      </c>
      <c r="K16" t="s" s="2">
        <v>177</v>
      </c>
      <c r="L16" t="s" s="2">
        <v>49</v>
      </c>
      <c r="M16" s="6">
        <v>16820</v>
      </c>
      <c r="N16" t="s" s="3">
        <v>186</v>
      </c>
      <c r="O16" t="s" s="2">
        <v>51</v>
      </c>
      <c r="P16" t="s" s="4">
        <v>187</v>
      </c>
      <c r="Q16" t="s" s="2">
        <v>39</v>
      </c>
      <c r="R16" s="7">
        <v>31</v>
      </c>
      <c r="S16" s="7">
        <v>1979</v>
      </c>
      <c r="T16" s="7">
        <f>VLOOKUP(Q16,$W$2:$X$13,2,FALSE)</f>
        <v>8</v>
      </c>
      <c r="U16" s="8">
        <f>DATE(S16,T16,R16)</f>
        <v>29098</v>
      </c>
      <c r="V16" s="7">
        <f>FLOOR((TODAY()-U16)/365,1)</f>
        <v>42</v>
      </c>
      <c r="W16" s="9"/>
      <c r="X16" s="9"/>
      <c r="Y16" s="7">
        <v>42</v>
      </c>
    </row>
    <row r="17" ht="14.8" customHeight="1">
      <c r="A17" t="s" s="2">
        <v>188</v>
      </c>
      <c r="B17" t="s" s="2">
        <v>32</v>
      </c>
      <c r="C17" s="2"/>
      <c r="D17" t="s" s="2">
        <v>189</v>
      </c>
      <c r="E17" t="s" s="2">
        <v>57</v>
      </c>
      <c r="F17" t="s" s="2">
        <v>190</v>
      </c>
      <c r="G17" t="s" s="2">
        <v>191</v>
      </c>
      <c r="H17" t="s" s="2">
        <v>26</v>
      </c>
      <c r="I17" t="s" s="2">
        <v>192</v>
      </c>
      <c r="J17" t="s" s="2">
        <v>193</v>
      </c>
      <c r="K17" t="s" s="2">
        <v>194</v>
      </c>
      <c r="L17" t="s" s="2">
        <v>63</v>
      </c>
      <c r="M17" s="6">
        <v>32831</v>
      </c>
      <c r="N17" t="s" s="3">
        <v>195</v>
      </c>
      <c r="O17" t="s" s="2">
        <v>51</v>
      </c>
      <c r="P17" t="s" s="4">
        <v>196</v>
      </c>
      <c r="Q17" t="s" s="2">
        <v>80</v>
      </c>
      <c r="R17" s="7">
        <v>8</v>
      </c>
      <c r="S17" s="7">
        <v>1972</v>
      </c>
      <c r="T17" s="7">
        <f>VLOOKUP(Q17,$W$2:$X$13,2,FALSE)</f>
        <v>12</v>
      </c>
      <c r="U17" s="8">
        <f>DATE(S17,T17,R17)</f>
        <v>26641</v>
      </c>
      <c r="V17" s="7">
        <f>FLOOR((TODAY()-U17)/365,1)</f>
        <v>49</v>
      </c>
      <c r="W17" s="9"/>
      <c r="X17" s="9"/>
      <c r="Y17" s="7">
        <v>49</v>
      </c>
    </row>
    <row r="18" ht="14.8" customHeight="1">
      <c r="A18" t="s" s="2">
        <v>197</v>
      </c>
      <c r="B18" t="s" s="2">
        <v>26</v>
      </c>
      <c r="C18" t="s" s="2">
        <v>198</v>
      </c>
      <c r="D18" t="s" s="2">
        <v>199</v>
      </c>
      <c r="E18" t="s" s="2">
        <v>57</v>
      </c>
      <c r="F18" t="s" s="2">
        <v>200</v>
      </c>
      <c r="G18" t="s" s="2">
        <v>201</v>
      </c>
      <c r="H18" t="s" s="2">
        <v>26</v>
      </c>
      <c r="I18" t="s" s="2">
        <v>202</v>
      </c>
      <c r="J18" t="s" s="2">
        <v>203</v>
      </c>
      <c r="K18" t="s" s="2">
        <v>204</v>
      </c>
      <c r="L18" t="s" s="2">
        <v>76</v>
      </c>
      <c r="M18" s="6">
        <v>18661</v>
      </c>
      <c r="N18" t="s" s="3">
        <v>205</v>
      </c>
      <c r="O18" t="s" s="2">
        <v>65</v>
      </c>
      <c r="P18" t="s" s="4">
        <v>206</v>
      </c>
      <c r="Q18" t="s" s="2">
        <v>80</v>
      </c>
      <c r="R18" s="7">
        <v>10</v>
      </c>
      <c r="S18" s="7">
        <v>1935</v>
      </c>
      <c r="T18" s="7">
        <f>VLOOKUP(Q18,$W$2:$X$13,2,FALSE)</f>
        <v>12</v>
      </c>
      <c r="U18" s="8">
        <f>DATE(S18,T18,R18)</f>
        <v>13128</v>
      </c>
      <c r="V18" s="7">
        <f>FLOOR((TODAY()-U18)/365,1)</f>
        <v>86</v>
      </c>
      <c r="W18" s="9"/>
      <c r="X18" s="9"/>
      <c r="Y18" s="7">
        <v>86</v>
      </c>
    </row>
    <row r="19" ht="14.8" customHeight="1">
      <c r="A19" t="s" s="2">
        <v>207</v>
      </c>
      <c r="B19" t="s" s="2">
        <v>32</v>
      </c>
      <c r="C19" s="2"/>
      <c r="D19" t="s" s="2">
        <v>208</v>
      </c>
      <c r="E19" t="s" s="2">
        <v>57</v>
      </c>
      <c r="F19" t="s" s="2">
        <v>209</v>
      </c>
      <c r="G19" t="s" s="2">
        <v>210</v>
      </c>
      <c r="H19" t="s" s="2">
        <v>32</v>
      </c>
      <c r="I19" s="5"/>
      <c r="J19" t="s" s="2">
        <v>211</v>
      </c>
      <c r="K19" t="s" s="2">
        <v>212</v>
      </c>
      <c r="L19" t="s" s="2">
        <v>89</v>
      </c>
      <c r="M19" s="6">
        <v>57502</v>
      </c>
      <c r="N19" t="s" s="3">
        <v>213</v>
      </c>
      <c r="O19" t="s" s="2">
        <v>37</v>
      </c>
      <c r="P19" t="s" s="4">
        <v>214</v>
      </c>
      <c r="Q19" t="s" s="2">
        <v>53</v>
      </c>
      <c r="R19" s="7">
        <v>3</v>
      </c>
      <c r="S19" s="7">
        <v>1948</v>
      </c>
      <c r="T19" s="7">
        <f>VLOOKUP(Q19,$W$2:$X$13,2,FALSE)</f>
        <v>11</v>
      </c>
      <c r="U19" s="8">
        <f>DATE(S19,T19,R19)</f>
        <v>17840</v>
      </c>
      <c r="V19" s="7">
        <f>FLOOR((TODAY()-U19)/365,1)</f>
        <v>73</v>
      </c>
      <c r="W19" s="9"/>
      <c r="X19" s="9"/>
      <c r="Y19" s="7">
        <v>73</v>
      </c>
    </row>
    <row r="20" ht="14.8" customHeight="1">
      <c r="A20" t="s" s="2">
        <v>215</v>
      </c>
      <c r="B20" t="s" s="2">
        <v>32</v>
      </c>
      <c r="C20" s="2"/>
      <c r="D20" t="s" s="2">
        <v>216</v>
      </c>
      <c r="E20" t="s" s="2">
        <v>29</v>
      </c>
      <c r="F20" t="s" s="2">
        <v>217</v>
      </c>
      <c r="G20" t="s" s="2">
        <v>218</v>
      </c>
      <c r="H20" t="s" s="2">
        <v>26</v>
      </c>
      <c r="I20" t="s" s="2">
        <v>219</v>
      </c>
      <c r="J20" t="s" s="2">
        <v>220</v>
      </c>
      <c r="K20" t="s" s="2">
        <v>99</v>
      </c>
      <c r="L20" t="s" s="2">
        <v>100</v>
      </c>
      <c r="M20" s="6">
        <v>44872</v>
      </c>
      <c r="N20" t="s" s="3">
        <v>221</v>
      </c>
      <c r="O20" t="s" s="2">
        <v>51</v>
      </c>
      <c r="P20" t="s" s="4">
        <v>222</v>
      </c>
      <c r="Q20" t="s" s="2">
        <v>67</v>
      </c>
      <c r="R20" s="7">
        <v>27</v>
      </c>
      <c r="S20" s="7">
        <v>1926</v>
      </c>
      <c r="T20" s="7">
        <f>VLOOKUP(Q20,$W$2:$X$13,2,FALSE)</f>
        <v>6</v>
      </c>
      <c r="U20" s="8">
        <f>DATE(S20,T20,R20)</f>
        <v>9675</v>
      </c>
      <c r="V20" s="7">
        <v>95</v>
      </c>
      <c r="W20" s="9"/>
      <c r="X20" s="9"/>
      <c r="Y20" s="7">
        <v>96</v>
      </c>
    </row>
    <row r="21" ht="14.8" customHeight="1">
      <c r="A21" t="s" s="2">
        <v>223</v>
      </c>
      <c r="B21" t="s" s="2">
        <v>32</v>
      </c>
      <c r="C21" s="2"/>
      <c r="D21" t="s" s="2">
        <v>43</v>
      </c>
      <c r="E21" t="s" s="2">
        <v>57</v>
      </c>
      <c r="F21" t="s" s="2">
        <v>224</v>
      </c>
      <c r="G21" t="s" s="2">
        <v>225</v>
      </c>
      <c r="H21" t="s" s="2">
        <v>26</v>
      </c>
      <c r="I21" t="s" s="2">
        <v>226</v>
      </c>
      <c r="J21" t="s" s="2">
        <v>227</v>
      </c>
      <c r="K21" t="s" s="2">
        <v>228</v>
      </c>
      <c r="L21" t="s" s="2">
        <v>35</v>
      </c>
      <c r="M21" s="6">
        <v>81932</v>
      </c>
      <c r="N21" t="s" s="3">
        <v>229</v>
      </c>
      <c r="O21" t="s" s="2">
        <v>65</v>
      </c>
      <c r="P21" t="s" s="4">
        <v>230</v>
      </c>
      <c r="Q21" t="s" s="2">
        <v>112</v>
      </c>
      <c r="R21" s="7">
        <v>26</v>
      </c>
      <c r="S21" s="7">
        <v>1960</v>
      </c>
      <c r="T21" s="7">
        <f>VLOOKUP(Q21,$W$2:$X$13,2,FALSE)</f>
        <v>7</v>
      </c>
      <c r="U21" s="8">
        <f>DATE(S21,T21,R21)</f>
        <v>22123</v>
      </c>
      <c r="V21" s="7">
        <f>FLOOR((TODAY()-U21)/365,1)</f>
        <v>61</v>
      </c>
      <c r="W21" s="9"/>
      <c r="X21" s="9"/>
      <c r="Y21" s="7">
        <v>61</v>
      </c>
    </row>
    <row r="22" ht="14.8" customHeight="1">
      <c r="A22" t="s" s="2">
        <v>231</v>
      </c>
      <c r="B22" t="s" s="2">
        <v>26</v>
      </c>
      <c r="C22" t="s" s="2">
        <v>232</v>
      </c>
      <c r="D22" t="s" s="2">
        <v>233</v>
      </c>
      <c r="E22" t="s" s="2">
        <v>29</v>
      </c>
      <c r="F22" t="s" s="2">
        <v>234</v>
      </c>
      <c r="G22" t="s" s="2">
        <v>235</v>
      </c>
      <c r="H22" t="s" s="2">
        <v>26</v>
      </c>
      <c r="I22" t="s" s="2">
        <v>236</v>
      </c>
      <c r="J22" t="s" s="2">
        <v>237</v>
      </c>
      <c r="K22" t="s" s="2">
        <v>228</v>
      </c>
      <c r="L22" t="s" s="2">
        <v>35</v>
      </c>
      <c r="M22" s="6">
        <v>77790</v>
      </c>
      <c r="N22" t="s" s="3">
        <v>238</v>
      </c>
      <c r="O22" t="s" s="2">
        <v>78</v>
      </c>
      <c r="P22" t="s" s="4">
        <v>239</v>
      </c>
      <c r="Q22" t="s" s="2">
        <v>112</v>
      </c>
      <c r="R22" s="7">
        <v>8</v>
      </c>
      <c r="S22" s="7">
        <v>1937</v>
      </c>
      <c r="T22" s="7">
        <f>VLOOKUP(Q22,$W$2:$X$13,2,FALSE)</f>
        <v>7</v>
      </c>
      <c r="U22" s="8">
        <f>DATE(S22,T22,R22)</f>
        <v>13704</v>
      </c>
      <c r="V22" s="7">
        <f>FLOOR((TODAY()-U22)/365,1)</f>
        <v>84</v>
      </c>
      <c r="W22" s="9"/>
      <c r="X22" s="9"/>
      <c r="Y22" s="7">
        <v>84</v>
      </c>
    </row>
    <row r="23" ht="14.8" customHeight="1">
      <c r="A23" t="s" s="2">
        <v>240</v>
      </c>
      <c r="B23" t="s" s="2">
        <v>26</v>
      </c>
      <c r="C23" t="s" s="2">
        <v>241</v>
      </c>
      <c r="D23" t="s" s="2">
        <v>242</v>
      </c>
      <c r="E23" t="s" s="2">
        <v>29</v>
      </c>
      <c r="F23" t="s" s="2">
        <v>243</v>
      </c>
      <c r="G23" t="s" s="2">
        <v>244</v>
      </c>
      <c r="H23" t="s" s="2">
        <v>32</v>
      </c>
      <c r="I23" s="5"/>
      <c r="J23" t="s" s="2">
        <v>245</v>
      </c>
      <c r="K23" t="s" s="2">
        <v>168</v>
      </c>
      <c r="L23" t="s" s="2">
        <v>49</v>
      </c>
      <c r="M23" s="6">
        <v>74702</v>
      </c>
      <c r="N23" t="s" s="3">
        <v>246</v>
      </c>
      <c r="O23" t="s" s="2">
        <v>37</v>
      </c>
      <c r="P23" t="s" s="4">
        <v>247</v>
      </c>
      <c r="Q23" t="s" s="2">
        <v>40</v>
      </c>
      <c r="R23" s="7">
        <v>25</v>
      </c>
      <c r="S23" s="7">
        <v>1963</v>
      </c>
      <c r="T23" s="7">
        <f>VLOOKUP(Q23,$W$2:$X$13,2,FALSE)</f>
        <v>1</v>
      </c>
      <c r="U23" s="8">
        <f>DATE(S23,T23,R23)</f>
        <v>23036</v>
      </c>
      <c r="V23" s="7">
        <f>FLOOR((TODAY()-U23)/365,1)</f>
        <v>59</v>
      </c>
      <c r="W23" s="9"/>
      <c r="X23" s="9"/>
      <c r="Y23" s="7">
        <v>59</v>
      </c>
    </row>
    <row r="24" ht="14.8" customHeight="1">
      <c r="A24" t="s" s="2">
        <v>248</v>
      </c>
      <c r="B24" t="s" s="2">
        <v>32</v>
      </c>
      <c r="C24" s="2"/>
      <c r="D24" t="s" s="2">
        <v>249</v>
      </c>
      <c r="E24" t="s" s="2">
        <v>29</v>
      </c>
      <c r="F24" t="s" s="2">
        <v>250</v>
      </c>
      <c r="G24" t="s" s="2">
        <v>251</v>
      </c>
      <c r="H24" t="s" s="2">
        <v>32</v>
      </c>
      <c r="I24" s="5"/>
      <c r="J24" t="s" s="2">
        <v>252</v>
      </c>
      <c r="K24" t="s" s="2">
        <v>75</v>
      </c>
      <c r="L24" t="s" s="2">
        <v>141</v>
      </c>
      <c r="M24" s="6">
        <v>52324</v>
      </c>
      <c r="N24" t="s" s="3">
        <v>253</v>
      </c>
      <c r="O24" t="s" s="2">
        <v>143</v>
      </c>
      <c r="P24" t="s" s="4">
        <v>254</v>
      </c>
      <c r="Q24" t="s" s="2">
        <v>133</v>
      </c>
      <c r="R24" s="7">
        <v>29</v>
      </c>
      <c r="S24" s="7">
        <v>1974</v>
      </c>
      <c r="T24" s="7">
        <f>VLOOKUP(Q24,$W$2:$X$13,2,FALSE)</f>
        <v>9</v>
      </c>
      <c r="U24" s="8">
        <f>DATE(S24,T24,R24)</f>
        <v>27301</v>
      </c>
      <c r="V24" s="7">
        <f>FLOOR((TODAY()-U24)/365,1)</f>
        <v>47</v>
      </c>
      <c r="W24" s="9"/>
      <c r="X24" s="9"/>
      <c r="Y24" s="7">
        <v>47</v>
      </c>
    </row>
    <row r="25" ht="14.8" customHeight="1">
      <c r="A25" t="s" s="2">
        <v>255</v>
      </c>
      <c r="B25" t="s" s="2">
        <v>26</v>
      </c>
      <c r="C25" t="s" s="2">
        <v>114</v>
      </c>
      <c r="D25" t="s" s="2">
        <v>256</v>
      </c>
      <c r="E25" t="s" s="2">
        <v>57</v>
      </c>
      <c r="F25" t="s" s="2">
        <v>257</v>
      </c>
      <c r="G25" t="s" s="2">
        <v>258</v>
      </c>
      <c r="H25" t="s" s="2">
        <v>26</v>
      </c>
      <c r="I25" t="s" s="2">
        <v>259</v>
      </c>
      <c r="J25" t="s" s="2">
        <v>260</v>
      </c>
      <c r="K25" t="s" s="2">
        <v>177</v>
      </c>
      <c r="L25" t="s" s="2">
        <v>35</v>
      </c>
      <c r="M25" s="6">
        <v>44662</v>
      </c>
      <c r="N25" t="s" s="3">
        <v>261</v>
      </c>
      <c r="O25" t="s" s="2">
        <v>51</v>
      </c>
      <c r="P25" t="s" s="4">
        <v>262</v>
      </c>
      <c r="Q25" t="s" s="2">
        <v>40</v>
      </c>
      <c r="R25" s="7">
        <v>26</v>
      </c>
      <c r="S25" s="7">
        <v>1962</v>
      </c>
      <c r="T25" s="7">
        <f>VLOOKUP(Q25,$W$2:$X$13,2,FALSE)</f>
        <v>1</v>
      </c>
      <c r="U25" s="8">
        <f>DATE(S25,T25,R25)</f>
        <v>22672</v>
      </c>
      <c r="V25" s="7">
        <f>FLOOR((TODAY()-U25)/365,1)</f>
        <v>60</v>
      </c>
      <c r="W25" s="9"/>
      <c r="X25" s="9"/>
      <c r="Y25" s="7">
        <v>60</v>
      </c>
    </row>
    <row r="26" ht="14.8" customHeight="1">
      <c r="A26" t="s" s="2">
        <v>263</v>
      </c>
      <c r="B26" t="s" s="2">
        <v>32</v>
      </c>
      <c r="C26" s="2"/>
      <c r="D26" t="s" s="2">
        <v>42</v>
      </c>
      <c r="E26" t="s" s="2">
        <v>57</v>
      </c>
      <c r="F26" t="s" s="2">
        <v>264</v>
      </c>
      <c r="G26" t="s" s="2">
        <v>265</v>
      </c>
      <c r="H26" t="s" s="2">
        <v>26</v>
      </c>
      <c r="I26" t="s" s="2">
        <v>266</v>
      </c>
      <c r="J26" t="s" s="2">
        <v>267</v>
      </c>
      <c r="K26" t="s" s="2">
        <v>268</v>
      </c>
      <c r="L26" t="s" s="2">
        <v>35</v>
      </c>
      <c r="M26" s="6">
        <v>73592</v>
      </c>
      <c r="N26" t="s" s="3">
        <v>269</v>
      </c>
      <c r="O26" t="s" s="2">
        <v>37</v>
      </c>
      <c r="P26" t="s" s="4">
        <v>270</v>
      </c>
      <c r="Q26" t="s" s="2">
        <v>112</v>
      </c>
      <c r="R26" s="7">
        <v>10</v>
      </c>
      <c r="S26" s="7">
        <v>1950</v>
      </c>
      <c r="T26" s="7">
        <f>VLOOKUP(Q26,$W$2:$X$13,2,FALSE)</f>
        <v>7</v>
      </c>
      <c r="U26" s="8">
        <f>DATE(S26,T26,R26)</f>
        <v>18454</v>
      </c>
      <c r="V26" s="7">
        <f>FLOOR((TODAY()-U26)/365,1)</f>
        <v>71</v>
      </c>
      <c r="W26" s="9"/>
      <c r="X26" s="9"/>
      <c r="Y26" s="7">
        <v>71</v>
      </c>
    </row>
    <row r="27" ht="14.8" customHeight="1">
      <c r="A27" t="s" s="2">
        <v>271</v>
      </c>
      <c r="B27" t="s" s="2">
        <v>32</v>
      </c>
      <c r="C27" s="2"/>
      <c r="D27" t="s" s="2">
        <v>148</v>
      </c>
      <c r="E27" t="s" s="2">
        <v>57</v>
      </c>
      <c r="F27" t="s" s="2">
        <v>272</v>
      </c>
      <c r="G27" t="s" s="2">
        <v>273</v>
      </c>
      <c r="H27" t="s" s="2">
        <v>32</v>
      </c>
      <c r="I27" s="5"/>
      <c r="J27" t="s" s="2">
        <v>274</v>
      </c>
      <c r="K27" t="s" s="2">
        <v>275</v>
      </c>
      <c r="L27" t="s" s="2">
        <v>35</v>
      </c>
      <c r="M27" s="6">
        <v>89215</v>
      </c>
      <c r="N27" t="s" s="3">
        <v>276</v>
      </c>
      <c r="O27" t="s" s="2">
        <v>51</v>
      </c>
      <c r="P27" t="s" s="4">
        <v>277</v>
      </c>
      <c r="Q27" t="s" s="2">
        <v>81</v>
      </c>
      <c r="R27" s="7">
        <v>23</v>
      </c>
      <c r="S27" s="7">
        <v>1969</v>
      </c>
      <c r="T27" s="7">
        <f>VLOOKUP(Q27,$W$2:$X$13,2,FALSE)</f>
        <v>4</v>
      </c>
      <c r="U27" s="8">
        <f>DATE(S27,T27,R27)</f>
        <v>25316</v>
      </c>
      <c r="V27" s="7">
        <f>FLOOR((TODAY()-U27)/365,1)</f>
        <v>53</v>
      </c>
      <c r="W27" s="9"/>
      <c r="X27" s="9"/>
      <c r="Y27" s="7">
        <v>53</v>
      </c>
    </row>
    <row r="28" ht="14.8" customHeight="1">
      <c r="A28" t="s" s="2">
        <v>278</v>
      </c>
      <c r="B28" t="s" s="2">
        <v>26</v>
      </c>
      <c r="C28" t="s" s="2">
        <v>279</v>
      </c>
      <c r="D28" t="s" s="2">
        <v>280</v>
      </c>
      <c r="E28" t="s" s="2">
        <v>29</v>
      </c>
      <c r="F28" t="s" s="2">
        <v>281</v>
      </c>
      <c r="G28" t="s" s="2">
        <v>282</v>
      </c>
      <c r="H28" t="s" s="2">
        <v>32</v>
      </c>
      <c r="I28" s="5"/>
      <c r="J28" t="s" s="2">
        <v>283</v>
      </c>
      <c r="K28" t="s" s="2">
        <v>168</v>
      </c>
      <c r="L28" t="s" s="2">
        <v>35</v>
      </c>
      <c r="M28" s="6">
        <v>78752</v>
      </c>
      <c r="N28" t="s" s="3">
        <v>284</v>
      </c>
      <c r="O28" t="s" s="2">
        <v>65</v>
      </c>
      <c r="P28" t="s" s="4">
        <v>285</v>
      </c>
      <c r="Q28" t="s" s="2">
        <v>80</v>
      </c>
      <c r="R28" s="7">
        <v>12</v>
      </c>
      <c r="S28" s="7">
        <v>1978</v>
      </c>
      <c r="T28" s="7">
        <f>VLOOKUP(Q28,$W$2:$X$13,2,FALSE)</f>
        <v>12</v>
      </c>
      <c r="U28" s="8">
        <f>DATE(S28,T28,R28)</f>
        <v>28836</v>
      </c>
      <c r="V28" s="7">
        <f>FLOOR((TODAY()-U28)/365,1)</f>
        <v>43</v>
      </c>
      <c r="W28" s="9"/>
      <c r="X28" s="9"/>
      <c r="Y28" s="7">
        <v>43</v>
      </c>
    </row>
    <row r="29" ht="14.8" customHeight="1">
      <c r="A29" t="s" s="2">
        <v>286</v>
      </c>
      <c r="B29" t="s" s="2">
        <v>32</v>
      </c>
      <c r="C29" s="2"/>
      <c r="D29" t="s" s="2">
        <v>287</v>
      </c>
      <c r="E29" t="s" s="2">
        <v>57</v>
      </c>
      <c r="F29" t="s" s="2">
        <v>288</v>
      </c>
      <c r="G29" t="s" s="2">
        <v>289</v>
      </c>
      <c r="H29" t="s" s="2">
        <v>26</v>
      </c>
      <c r="I29" t="s" s="2">
        <v>290</v>
      </c>
      <c r="J29" t="s" s="2">
        <v>291</v>
      </c>
      <c r="K29" t="s" s="2">
        <v>292</v>
      </c>
      <c r="L29" t="s" s="2">
        <v>35</v>
      </c>
      <c r="M29" s="6">
        <v>20862</v>
      </c>
      <c r="N29" t="s" s="3">
        <v>293</v>
      </c>
      <c r="O29" t="s" s="2">
        <v>294</v>
      </c>
      <c r="P29" t="s" s="4">
        <v>295</v>
      </c>
      <c r="Q29" t="s" s="2">
        <v>67</v>
      </c>
      <c r="R29" s="7">
        <v>25</v>
      </c>
      <c r="S29" s="7">
        <v>1972</v>
      </c>
      <c r="T29" s="7">
        <f>VLOOKUP(Q29,$W$2:$X$13,2,FALSE)</f>
        <v>6</v>
      </c>
      <c r="U29" s="8">
        <f>DATE(S29,T29,R29)</f>
        <v>26475</v>
      </c>
      <c r="V29" s="7">
        <f>FLOOR((TODAY()-U29)/365,1)</f>
        <v>50</v>
      </c>
      <c r="W29" s="9"/>
      <c r="X29" s="9"/>
      <c r="Y29" s="7">
        <v>49</v>
      </c>
    </row>
    <row r="30" ht="14.8" customHeight="1">
      <c r="A30" t="s" s="2">
        <v>296</v>
      </c>
      <c r="B30" t="s" s="2">
        <v>26</v>
      </c>
      <c r="C30" t="s" s="2">
        <v>297</v>
      </c>
      <c r="D30" t="s" s="2">
        <v>298</v>
      </c>
      <c r="E30" t="s" s="2">
        <v>29</v>
      </c>
      <c r="F30" t="s" s="2">
        <v>299</v>
      </c>
      <c r="G30" t="s" s="2">
        <v>300</v>
      </c>
      <c r="H30" t="s" s="2">
        <v>26</v>
      </c>
      <c r="I30" t="s" s="2">
        <v>301</v>
      </c>
      <c r="J30" t="s" s="2">
        <v>302</v>
      </c>
      <c r="K30" t="s" s="2">
        <v>303</v>
      </c>
      <c r="L30" t="s" s="2">
        <v>35</v>
      </c>
      <c r="M30" s="6">
        <v>65231</v>
      </c>
      <c r="N30" t="s" s="3">
        <v>304</v>
      </c>
      <c r="O30" t="s" s="2">
        <v>143</v>
      </c>
      <c r="P30" t="s" s="4">
        <v>305</v>
      </c>
      <c r="Q30" t="s" s="2">
        <v>133</v>
      </c>
      <c r="R30" s="7">
        <v>16</v>
      </c>
      <c r="S30" s="7">
        <v>1998</v>
      </c>
      <c r="T30" s="7">
        <f>VLOOKUP(Q30,$W$2:$X$13,2,FALSE)</f>
        <v>9</v>
      </c>
      <c r="U30" s="8">
        <f>DATE(S30,T30,R30)</f>
        <v>36054</v>
      </c>
      <c r="V30" s="7">
        <f>FLOOR((TODAY()-U30)/365,1)</f>
        <v>23</v>
      </c>
      <c r="W30" s="9"/>
      <c r="X30" s="9"/>
      <c r="Y30" s="7">
        <v>23</v>
      </c>
    </row>
    <row r="31" ht="14.8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3"/>
      <c r="O31" s="5"/>
      <c r="P31" s="9"/>
      <c r="Q31" s="9"/>
      <c r="R31" s="9"/>
      <c r="S31" s="9"/>
      <c r="T31" s="9"/>
      <c r="U31" s="8"/>
      <c r="V31" s="9"/>
      <c r="W31" s="9"/>
      <c r="X31" s="9"/>
      <c r="Y31" s="9"/>
    </row>
    <row r="32" ht="14.8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3"/>
      <c r="O32" s="5"/>
      <c r="P32" s="9"/>
      <c r="Q32" s="9"/>
      <c r="R32" s="9"/>
      <c r="S32" s="9"/>
      <c r="T32" s="10"/>
      <c r="U32" s="9"/>
      <c r="V32" s="9"/>
      <c r="W32" s="9"/>
      <c r="X32" s="9"/>
      <c r="Y32" s="9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