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KAROL GUACAS\Desktop\"/>
    </mc:Choice>
  </mc:AlternateContent>
  <xr:revisionPtr revIDLastSave="0" documentId="13_ncr:1_{3C4EF5F9-1578-4335-9296-34ACA7336B67}" xr6:coauthVersionLast="47" xr6:coauthVersionMax="47" xr10:uidLastSave="{00000000-0000-0000-0000-000000000000}"/>
  <bookViews>
    <workbookView xWindow="-120" yWindow="-120" windowWidth="20730" windowHeight="11040" xr2:uid="{1D8F4530-351A-4D66-B344-4A89FA099FE1}"/>
  </bookViews>
  <sheets>
    <sheet name="Dataset_Ventas_de_helados" sheetId="1" r:id="rId1"/>
    <sheet name="Dataset2-Notas_estudian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2" l="1"/>
  <c r="D2" i="2"/>
  <c r="J2" i="1" a="1"/>
  <c r="J2" i="1" s="1"/>
  <c r="F2" i="2" a="1"/>
  <c r="F2" i="2" s="1"/>
  <c r="I16" i="1"/>
  <c r="I15" i="1"/>
  <c r="I14" i="1"/>
  <c r="I13" i="1"/>
  <c r="I12" i="1"/>
  <c r="I11" i="1"/>
  <c r="I10" i="1"/>
  <c r="I9" i="1"/>
  <c r="I8" i="1"/>
  <c r="I7" i="1"/>
  <c r="I6" i="1"/>
  <c r="I5" i="1"/>
  <c r="I4" i="1"/>
  <c r="I3" i="1"/>
  <c r="I2" i="1"/>
  <c r="F98" i="2" a="1"/>
  <c r="F98" i="2" s="1"/>
  <c r="F6" i="2" a="1"/>
  <c r="F6" i="2" s="1"/>
  <c r="F10" i="2" a="1"/>
  <c r="F10" i="2" s="1"/>
  <c r="F14" i="2" a="1"/>
  <c r="F14" i="2"/>
  <c r="F18" i="2" a="1"/>
  <c r="F18" i="2" s="1"/>
  <c r="F22" i="2" a="1"/>
  <c r="F22" i="2" s="1"/>
  <c r="F26" i="2" a="1"/>
  <c r="F26" i="2" s="1"/>
  <c r="F30" i="2" a="1"/>
  <c r="F30" i="2"/>
  <c r="F34" i="2" a="1"/>
  <c r="F34" i="2" s="1"/>
  <c r="F38" i="2" a="1"/>
  <c r="F38" i="2" s="1"/>
  <c r="F42" i="2" a="1"/>
  <c r="F42" i="2" s="1"/>
  <c r="F46" i="2" a="1"/>
  <c r="F46" i="2"/>
  <c r="F50" i="2" a="1"/>
  <c r="F50" i="2" s="1"/>
  <c r="F54" i="2" a="1"/>
  <c r="F54" i="2" s="1"/>
  <c r="F58" i="2" a="1"/>
  <c r="F58" i="2" s="1"/>
  <c r="F62" i="2" a="1"/>
  <c r="F62" i="2"/>
  <c r="F66" i="2" a="1"/>
  <c r="F66" i="2" s="1"/>
  <c r="F70" i="2" a="1"/>
  <c r="F70" i="2" s="1"/>
  <c r="F74" i="2" a="1"/>
  <c r="F74" i="2" s="1"/>
  <c r="F78" i="2" a="1"/>
  <c r="F78" i="2"/>
  <c r="F82" i="2" a="1"/>
  <c r="F82" i="2" s="1"/>
  <c r="F86" i="2" a="1"/>
  <c r="F86" i="2" s="1"/>
  <c r="F90" i="2" a="1"/>
  <c r="F90" i="2" s="1"/>
  <c r="F94" i="2" a="1"/>
  <c r="F94" i="2"/>
  <c r="E6" i="2"/>
  <c r="E10" i="2"/>
  <c r="E14" i="2"/>
  <c r="E18" i="2"/>
  <c r="E22" i="2"/>
  <c r="E26" i="2"/>
  <c r="E30" i="2"/>
  <c r="E34" i="2"/>
  <c r="E38" i="2"/>
  <c r="E42" i="2"/>
  <c r="E46" i="2"/>
  <c r="E50" i="2"/>
  <c r="E54" i="2"/>
  <c r="E58" i="2"/>
  <c r="E62" i="2"/>
  <c r="E66" i="2"/>
  <c r="E70" i="2"/>
  <c r="E74" i="2"/>
  <c r="E78" i="2"/>
  <c r="E82" i="2"/>
  <c r="E86" i="2"/>
  <c r="E90" i="2"/>
  <c r="E94" i="2"/>
  <c r="E98" i="2"/>
  <c r="E2" i="2"/>
  <c r="D6" i="2"/>
  <c r="D10" i="2"/>
  <c r="D14" i="2"/>
  <c r="D18" i="2"/>
  <c r="D22" i="2"/>
  <c r="D26" i="2"/>
  <c r="D34" i="2"/>
  <c r="D38" i="2"/>
  <c r="D42" i="2"/>
  <c r="D46" i="2"/>
  <c r="D50" i="2"/>
  <c r="D54" i="2"/>
  <c r="D58" i="2"/>
  <c r="D62" i="2"/>
  <c r="D66" i="2"/>
  <c r="D70" i="2"/>
  <c r="D74" i="2"/>
  <c r="D78" i="2"/>
  <c r="D82" i="2"/>
  <c r="D86" i="2"/>
  <c r="D90" i="2"/>
  <c r="D94" i="2"/>
  <c r="D98" i="2"/>
  <c r="F8" i="1"/>
  <c r="F7" i="1"/>
  <c r="F6" i="1"/>
  <c r="F5" i="1"/>
  <c r="F4" i="1"/>
  <c r="F3"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<sst xmlns="http://schemas.openxmlformats.org/spreadsheetml/2006/main" count="334" uniqueCount="66">
  <si>
    <t>Semana</t>
  </si>
  <si>
    <t>DÃ­a</t>
  </si>
  <si>
    <t>Helados vendidos</t>
  </si>
  <si>
    <t>Semana 1</t>
  </si>
  <si>
    <t>Lunes</t>
  </si>
  <si>
    <t>Martes</t>
  </si>
  <si>
    <t>MiÃ©rcoles</t>
  </si>
  <si>
    <t>Jueves</t>
  </si>
  <si>
    <t>Viernes</t>
  </si>
  <si>
    <t>SÃ¡bado</t>
  </si>
  <si>
    <t>Domingo</t>
  </si>
  <si>
    <t>Semana 2</t>
  </si>
  <si>
    <t>Semana 3</t>
  </si>
  <si>
    <t>Semana 4</t>
  </si>
  <si>
    <t>Semana 5</t>
  </si>
  <si>
    <t>Semana 6</t>
  </si>
  <si>
    <t>Semana 7</t>
  </si>
  <si>
    <t>Semana 8</t>
  </si>
  <si>
    <t>Semana 9</t>
  </si>
  <si>
    <t>Semana 10</t>
  </si>
  <si>
    <t>Semana 11</t>
  </si>
  <si>
    <t>Semana 12</t>
  </si>
  <si>
    <t>Semana 13</t>
  </si>
  <si>
    <t>Semana 14</t>
  </si>
  <si>
    <t>Semana 15</t>
  </si>
  <si>
    <t>PROMEDIO DE HELADOS VENDIDOS POR DÍA:</t>
  </si>
  <si>
    <t>Miercoles</t>
  </si>
  <si>
    <t>Sabado</t>
  </si>
  <si>
    <t>Estudiante</t>
  </si>
  <si>
    <t>EvaluaciÃ³n</t>
  </si>
  <si>
    <t>Nota</t>
  </si>
  <si>
    <t>Estudiante 1</t>
  </si>
  <si>
    <t>Estudiante 2</t>
  </si>
  <si>
    <t>Estudiante 3</t>
  </si>
  <si>
    <t>Estudiante 4</t>
  </si>
  <si>
    <t>Estudiante 5</t>
  </si>
  <si>
    <t>Estudiante 6</t>
  </si>
  <si>
    <t>Estudiante 7</t>
  </si>
  <si>
    <t>Estudiante 8</t>
  </si>
  <si>
    <t>Estudiante 9</t>
  </si>
  <si>
    <t>Estudiante 10</t>
  </si>
  <si>
    <t>Estudiante 11</t>
  </si>
  <si>
    <t>Estudiante 12</t>
  </si>
  <si>
    <t>Estudiante 13</t>
  </si>
  <si>
    <t>Estudiante 14</t>
  </si>
  <si>
    <t>Estudiante 15</t>
  </si>
  <si>
    <t>Estudiante 16</t>
  </si>
  <si>
    <t>Estudiante 17</t>
  </si>
  <si>
    <t>Estudiante 18</t>
  </si>
  <si>
    <t>Estudiante 19</t>
  </si>
  <si>
    <t>Estudiante 20</t>
  </si>
  <si>
    <t>Estudiante 21</t>
  </si>
  <si>
    <t>Estudiante 22</t>
  </si>
  <si>
    <t>Estudiante 23</t>
  </si>
  <si>
    <t>Estudiante 24</t>
  </si>
  <si>
    <t>Estudiante 25</t>
  </si>
  <si>
    <t>PROMEDIO</t>
  </si>
  <si>
    <t>DESVIACIÓN ESTANDAR</t>
  </si>
  <si>
    <t>NOTA 5</t>
  </si>
  <si>
    <t>HELADOS DEL PRÓXIMO SÁBADO:</t>
  </si>
  <si>
    <t>HELADOS</t>
  </si>
  <si>
    <t>SABADO</t>
  </si>
  <si>
    <t>ESTRATEGIAS PARA MEJORAR VENTAS</t>
  </si>
  <si>
    <t>Para aumentar ventas en los fines de semana se puede implementar que por la compra de 2 helados lleva el tercero con descuento y entre semana considerando que los días con menos ventas son martes, miercoles y jueves se puede implementar una promoción de 2x1, así como un descuento especial para quienes hayan alcanzado x cantidad de compras</t>
  </si>
  <si>
    <t>ESTRATEGIAS DE MEJORA PARA ESTUDIANTES DE BAJO RENDIMIENTO:</t>
  </si>
  <si>
    <t>Dar clases de refuerzo finalizando semana en los temas más críticos que consideren los estudiantes
Proponer talleres sobre aquellos temas complejos para una nota adicional
Implementar los estudiantes más destacados como tutores, que puedan ayudar a sus compañeros
Realizar retroalimentación de cada examen presentado para detectar errores comunes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</si>
</sst>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2" fontId="0" fillId="0" borderId="0" xfId="0" applyNumberFormat="1"/>
    <xf numFmtId="2" fontId="0" fillId="0" borderId="0" xfId="0" applyNumberFormat="1" applyAlignment="1">
      <alignment horizontal="center"/>
    </xf>
    <xf numFmtId="2" fontId="0" fillId="0" borderId="13" xfId="0" applyNumberFormat="1" applyBorder="1" applyAlignment="1">
      <alignment horizontal="center"/>
    </xf>
    <xf numFmtId="0" fontId="0" fillId="0" borderId="0" xfId="0" applyAlignment="1">
      <alignment horizontal="center"/>
    </xf>
    <xf numFmtId="0" fontId="0" fillId="0" borderId="0" xfId="0"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8A638-953B-42FC-BEFD-ACCABB157D26}">
  <dimension ref="A1:J106"/>
  <sheetViews>
    <sheetView tabSelected="1" topLeftCell="C1" workbookViewId="0">
      <selection activeCell="F2" sqref="F2:F8"/>
    </sheetView>
  </sheetViews>
  <sheetFormatPr baseColWidth="10" defaultRowHeight="15" x14ac:dyDescent="0.25"/>
  <cols>
    <col min="1" max="1" width="29.7109375" bestFit="1" customWidth="1"/>
    <col min="2" max="2" width="11.140625" bestFit="1" customWidth="1"/>
    <col min="3" max="3" width="16.85546875" bestFit="1" customWidth="1"/>
    <col min="5" max="5" width="40.140625" bestFit="1" customWidth="1"/>
    <col min="9" max="9" width="11.7109375" bestFit="1" customWidth="1"/>
    <col min="10" max="10" width="30" bestFit="1" customWidth="1"/>
  </cols>
  <sheetData>
    <row r="1" spans="1:10" ht="15.75" thickBot="1" x14ac:dyDescent="0.3">
      <c r="A1" t="s">
        <v>0</v>
      </c>
      <c r="B1" t="s">
        <v>1</v>
      </c>
      <c r="C1" t="s">
        <v>2</v>
      </c>
      <c r="E1" t="s">
        <v>25</v>
      </c>
      <c r="H1" t="s">
        <v>61</v>
      </c>
      <c r="I1" t="s">
        <v>60</v>
      </c>
      <c r="J1" t="s">
        <v>59</v>
      </c>
    </row>
    <row r="2" spans="1:10" x14ac:dyDescent="0.25">
      <c r="A2" s="1" t="s">
        <v>3</v>
      </c>
      <c r="B2" s="2" t="s">
        <v>4</v>
      </c>
      <c r="C2" s="3">
        <v>23</v>
      </c>
      <c r="E2" t="s">
        <v>4</v>
      </c>
      <c r="F2" s="9">
        <f>AVERAGE(C2,C9,C16,C23,C30,C37,C44,C51,C58,C65,C72,C79,C86,C93,C100)</f>
        <v>22.2</v>
      </c>
      <c r="H2">
        <v>1</v>
      </c>
      <c r="I2">
        <f>C7</f>
        <v>36</v>
      </c>
      <c r="J2" s="9" cm="1">
        <f t="array" ref="J2">TREND(I2:I16,H2:H16,16)</f>
        <v>42.752380952380953</v>
      </c>
    </row>
    <row r="3" spans="1:10" x14ac:dyDescent="0.25">
      <c r="A3" s="4" t="s">
        <v>3</v>
      </c>
      <c r="B3" t="s">
        <v>5</v>
      </c>
      <c r="C3" s="5">
        <v>15</v>
      </c>
      <c r="E3" t="s">
        <v>5</v>
      </c>
      <c r="F3" s="9">
        <f t="shared" ref="F3" si="0">AVERAGE(C3,C10,C17,C24,C31,C38,C45,C52,C59,C66,C73,C80,C87,C94,C101)</f>
        <v>18.399999999999999</v>
      </c>
      <c r="H3">
        <v>2</v>
      </c>
      <c r="I3">
        <f>C14</f>
        <v>42</v>
      </c>
    </row>
    <row r="4" spans="1:10" x14ac:dyDescent="0.25">
      <c r="A4" s="4" t="s">
        <v>3</v>
      </c>
      <c r="B4" t="s">
        <v>6</v>
      </c>
      <c r="C4" s="5">
        <v>21</v>
      </c>
      <c r="E4" t="s">
        <v>26</v>
      </c>
      <c r="F4" s="9">
        <f>AVERAGE(C4,C11,C18,C25,C32,C39,C46,C53,C60,C67,C74,C81,C88,C95,C102)</f>
        <v>21.333333333333332</v>
      </c>
      <c r="H4">
        <v>3</v>
      </c>
      <c r="I4">
        <f>C21</f>
        <v>42</v>
      </c>
    </row>
    <row r="5" spans="1:10" x14ac:dyDescent="0.25">
      <c r="A5" s="4" t="s">
        <v>3</v>
      </c>
      <c r="B5" t="s">
        <v>7</v>
      </c>
      <c r="C5" s="5">
        <v>25</v>
      </c>
      <c r="E5" t="s">
        <v>7</v>
      </c>
      <c r="F5" s="9">
        <f>AVERAGE(C5,C12,C19,C26,C33,C40,C47,C54,C61,C68,C75,C82,C89,C96,C103)</f>
        <v>21.533333333333335</v>
      </c>
      <c r="H5">
        <v>4</v>
      </c>
      <c r="I5">
        <f>C28</f>
        <v>45</v>
      </c>
    </row>
    <row r="6" spans="1:10" x14ac:dyDescent="0.25">
      <c r="A6" s="4" t="s">
        <v>3</v>
      </c>
      <c r="B6" t="s">
        <v>8</v>
      </c>
      <c r="C6" s="5">
        <v>15</v>
      </c>
      <c r="E6" t="s">
        <v>8</v>
      </c>
      <c r="F6" s="9">
        <f>AVERAGE(C6,C13,C20,C27,C34,C41,C48,C55,C62,C69,C76,C83,C90,C97,C104)</f>
        <v>20.466666666666665</v>
      </c>
      <c r="H6">
        <v>5</v>
      </c>
      <c r="I6">
        <f>C35</f>
        <v>31</v>
      </c>
    </row>
    <row r="7" spans="1:10" x14ac:dyDescent="0.25">
      <c r="A7" s="4" t="s">
        <v>3</v>
      </c>
      <c r="B7" t="s">
        <v>9</v>
      </c>
      <c r="C7" s="5">
        <v>36</v>
      </c>
      <c r="E7" t="s">
        <v>27</v>
      </c>
      <c r="F7" s="9">
        <f>AVERAGE(C7,C14,C21,C28,C35,C42,C49,C56,C63,C70,C77,C84,C91,C98,C105)</f>
        <v>40.666666666666664</v>
      </c>
      <c r="H7">
        <v>6</v>
      </c>
      <c r="I7">
        <f>C42</f>
        <v>34</v>
      </c>
    </row>
    <row r="8" spans="1:10" ht="15.75" thickBot="1" x14ac:dyDescent="0.3">
      <c r="A8" s="6" t="s">
        <v>3</v>
      </c>
      <c r="B8" s="7" t="s">
        <v>10</v>
      </c>
      <c r="C8" s="8">
        <v>39</v>
      </c>
      <c r="E8" t="s">
        <v>10</v>
      </c>
      <c r="F8" s="9">
        <f>AVERAGE(C8,C15,C22,C29,C36,C43,C50,C57,C64,C71,C78,C85,C92,C99,C106)</f>
        <v>37.266666666666666</v>
      </c>
      <c r="H8">
        <v>7</v>
      </c>
      <c r="I8">
        <f>C49</f>
        <v>38</v>
      </c>
    </row>
    <row r="9" spans="1:10" x14ac:dyDescent="0.25">
      <c r="A9" s="1" t="s">
        <v>11</v>
      </c>
      <c r="B9" s="2" t="s">
        <v>4</v>
      </c>
      <c r="C9" s="3">
        <v>21</v>
      </c>
      <c r="H9">
        <v>8</v>
      </c>
      <c r="I9">
        <f>C56</f>
        <v>42</v>
      </c>
    </row>
    <row r="10" spans="1:10" x14ac:dyDescent="0.25">
      <c r="A10" s="4" t="s">
        <v>11</v>
      </c>
      <c r="B10" t="s">
        <v>5</v>
      </c>
      <c r="C10" s="5">
        <v>17</v>
      </c>
      <c r="H10">
        <v>9</v>
      </c>
      <c r="I10">
        <f>C63</f>
        <v>42</v>
      </c>
    </row>
    <row r="11" spans="1:10" x14ac:dyDescent="0.25">
      <c r="A11" s="4" t="s">
        <v>11</v>
      </c>
      <c r="B11" t="s">
        <v>6</v>
      </c>
      <c r="C11" s="5">
        <v>19</v>
      </c>
      <c r="H11">
        <v>10</v>
      </c>
      <c r="I11">
        <f>C70</f>
        <v>52</v>
      </c>
    </row>
    <row r="12" spans="1:10" x14ac:dyDescent="0.25">
      <c r="A12" s="4" t="s">
        <v>11</v>
      </c>
      <c r="B12" t="s">
        <v>7</v>
      </c>
      <c r="C12" s="5">
        <v>16</v>
      </c>
      <c r="H12">
        <v>11</v>
      </c>
      <c r="I12">
        <f>C77</f>
        <v>49</v>
      </c>
    </row>
    <row r="13" spans="1:10" x14ac:dyDescent="0.25">
      <c r="A13" s="4" t="s">
        <v>11</v>
      </c>
      <c r="B13" t="s">
        <v>8</v>
      </c>
      <c r="C13" s="5">
        <v>21</v>
      </c>
      <c r="H13">
        <v>12</v>
      </c>
      <c r="I13">
        <f>C84</f>
        <v>37</v>
      </c>
    </row>
    <row r="14" spans="1:10" x14ac:dyDescent="0.25">
      <c r="A14" s="4" t="s">
        <v>11</v>
      </c>
      <c r="B14" t="s">
        <v>9</v>
      </c>
      <c r="C14" s="5">
        <v>42</v>
      </c>
      <c r="H14">
        <v>13</v>
      </c>
      <c r="I14">
        <f>C91</f>
        <v>41</v>
      </c>
    </row>
    <row r="15" spans="1:10" ht="15.75" thickBot="1" x14ac:dyDescent="0.3">
      <c r="A15" s="6" t="s">
        <v>11</v>
      </c>
      <c r="B15" s="7" t="s">
        <v>10</v>
      </c>
      <c r="C15" s="8">
        <v>36</v>
      </c>
      <c r="H15">
        <v>14</v>
      </c>
      <c r="I15">
        <f>C98</f>
        <v>33</v>
      </c>
    </row>
    <row r="16" spans="1:10" x14ac:dyDescent="0.25">
      <c r="A16" s="1" t="s">
        <v>12</v>
      </c>
      <c r="B16" s="2" t="s">
        <v>4</v>
      </c>
      <c r="C16" s="3">
        <v>22</v>
      </c>
      <c r="H16">
        <v>15</v>
      </c>
      <c r="I16">
        <f>C105</f>
        <v>46</v>
      </c>
    </row>
    <row r="17" spans="1:10" x14ac:dyDescent="0.25">
      <c r="A17" s="4" t="s">
        <v>12</v>
      </c>
      <c r="B17" t="s">
        <v>5</v>
      </c>
      <c r="C17" s="5">
        <v>14</v>
      </c>
    </row>
    <row r="18" spans="1:10" x14ac:dyDescent="0.25">
      <c r="A18" s="4" t="s">
        <v>12</v>
      </c>
      <c r="B18" t="s">
        <v>6</v>
      </c>
      <c r="C18" s="5">
        <v>17</v>
      </c>
    </row>
    <row r="19" spans="1:10" x14ac:dyDescent="0.25">
      <c r="A19" s="4" t="s">
        <v>12</v>
      </c>
      <c r="B19" t="s">
        <v>7</v>
      </c>
      <c r="C19" s="5">
        <v>17</v>
      </c>
      <c r="E19" t="s">
        <v>62</v>
      </c>
    </row>
    <row r="20" spans="1:10" ht="15" customHeight="1" x14ac:dyDescent="0.25">
      <c r="A20" s="4" t="s">
        <v>12</v>
      </c>
      <c r="B20" t="s">
        <v>8</v>
      </c>
      <c r="C20" s="5">
        <v>21</v>
      </c>
      <c r="E20" s="13" t="s">
        <v>63</v>
      </c>
      <c r="F20" s="13"/>
      <c r="G20" s="13"/>
      <c r="H20" s="13"/>
      <c r="I20" s="13"/>
      <c r="J20" s="13"/>
    </row>
    <row r="21" spans="1:10" x14ac:dyDescent="0.25">
      <c r="A21" s="4" t="s">
        <v>12</v>
      </c>
      <c r="B21" t="s">
        <v>9</v>
      </c>
      <c r="C21" s="5">
        <v>42</v>
      </c>
      <c r="E21" s="13"/>
      <c r="F21" s="13"/>
      <c r="G21" s="13"/>
      <c r="H21" s="13"/>
      <c r="I21" s="13"/>
      <c r="J21" s="13"/>
    </row>
    <row r="22" spans="1:10" ht="15.75" thickBot="1" x14ac:dyDescent="0.3">
      <c r="A22" s="6" t="s">
        <v>12</v>
      </c>
      <c r="B22" s="7" t="s">
        <v>10</v>
      </c>
      <c r="C22" s="8">
        <v>30</v>
      </c>
      <c r="E22" s="13"/>
      <c r="F22" s="13"/>
      <c r="G22" s="13"/>
      <c r="H22" s="13"/>
      <c r="I22" s="13"/>
      <c r="J22" s="13"/>
    </row>
    <row r="23" spans="1:10" x14ac:dyDescent="0.25">
      <c r="A23" s="1" t="s">
        <v>13</v>
      </c>
      <c r="B23" s="2" t="s">
        <v>4</v>
      </c>
      <c r="C23" s="3">
        <v>18</v>
      </c>
    </row>
    <row r="24" spans="1:10" x14ac:dyDescent="0.25">
      <c r="A24" s="4" t="s">
        <v>13</v>
      </c>
      <c r="B24" t="s">
        <v>5</v>
      </c>
      <c r="C24" s="5">
        <v>25</v>
      </c>
    </row>
    <row r="25" spans="1:10" x14ac:dyDescent="0.25">
      <c r="A25" s="4" t="s">
        <v>13</v>
      </c>
      <c r="B25" t="s">
        <v>6</v>
      </c>
      <c r="C25" s="5">
        <v>17</v>
      </c>
    </row>
    <row r="26" spans="1:10" x14ac:dyDescent="0.25">
      <c r="A26" s="4" t="s">
        <v>13</v>
      </c>
      <c r="B26" t="s">
        <v>7</v>
      </c>
      <c r="C26" s="5">
        <v>24</v>
      </c>
    </row>
    <row r="27" spans="1:10" x14ac:dyDescent="0.25">
      <c r="A27" s="4" t="s">
        <v>13</v>
      </c>
      <c r="B27" t="s">
        <v>8</v>
      </c>
      <c r="C27" s="5">
        <v>23</v>
      </c>
    </row>
    <row r="28" spans="1:10" x14ac:dyDescent="0.25">
      <c r="A28" s="4" t="s">
        <v>13</v>
      </c>
      <c r="B28" t="s">
        <v>9</v>
      </c>
      <c r="C28" s="5">
        <v>45</v>
      </c>
    </row>
    <row r="29" spans="1:10" ht="15.75" thickBot="1" x14ac:dyDescent="0.3">
      <c r="A29" s="6" t="s">
        <v>13</v>
      </c>
      <c r="B29" s="7" t="s">
        <v>10</v>
      </c>
      <c r="C29" s="8">
        <v>37</v>
      </c>
    </row>
    <row r="30" spans="1:10" x14ac:dyDescent="0.25">
      <c r="A30" s="1" t="s">
        <v>14</v>
      </c>
      <c r="B30" s="2" t="s">
        <v>4</v>
      </c>
      <c r="C30" s="3">
        <v>26</v>
      </c>
    </row>
    <row r="31" spans="1:10" x14ac:dyDescent="0.25">
      <c r="A31" s="4" t="s">
        <v>14</v>
      </c>
      <c r="B31" t="s">
        <v>5</v>
      </c>
      <c r="C31" s="5">
        <v>18</v>
      </c>
    </row>
    <row r="32" spans="1:10" x14ac:dyDescent="0.25">
      <c r="A32" s="4" t="s">
        <v>14</v>
      </c>
      <c r="B32" t="s">
        <v>6</v>
      </c>
      <c r="C32" s="5">
        <v>17</v>
      </c>
    </row>
    <row r="33" spans="1:3" x14ac:dyDescent="0.25">
      <c r="A33" s="4" t="s">
        <v>14</v>
      </c>
      <c r="B33" t="s">
        <v>7</v>
      </c>
      <c r="C33" s="5">
        <v>23</v>
      </c>
    </row>
    <row r="34" spans="1:3" x14ac:dyDescent="0.25">
      <c r="A34" s="4" t="s">
        <v>14</v>
      </c>
      <c r="B34" t="s">
        <v>8</v>
      </c>
      <c r="C34" s="5">
        <v>26</v>
      </c>
    </row>
    <row r="35" spans="1:3" x14ac:dyDescent="0.25">
      <c r="A35" s="4" t="s">
        <v>14</v>
      </c>
      <c r="B35" t="s">
        <v>9</v>
      </c>
      <c r="C35" s="5">
        <v>31</v>
      </c>
    </row>
    <row r="36" spans="1:3" ht="15.75" thickBot="1" x14ac:dyDescent="0.3">
      <c r="A36" s="6" t="s">
        <v>14</v>
      </c>
      <c r="B36" s="7" t="s">
        <v>10</v>
      </c>
      <c r="C36" s="8">
        <v>45</v>
      </c>
    </row>
    <row r="37" spans="1:3" x14ac:dyDescent="0.25">
      <c r="A37" s="1" t="s">
        <v>15</v>
      </c>
      <c r="B37" s="2" t="s">
        <v>4</v>
      </c>
      <c r="C37" s="3">
        <v>24</v>
      </c>
    </row>
    <row r="38" spans="1:3" x14ac:dyDescent="0.25">
      <c r="A38" s="4" t="s">
        <v>15</v>
      </c>
      <c r="B38" t="s">
        <v>5</v>
      </c>
      <c r="C38" s="5">
        <v>20</v>
      </c>
    </row>
    <row r="39" spans="1:3" x14ac:dyDescent="0.25">
      <c r="A39" s="4" t="s">
        <v>15</v>
      </c>
      <c r="B39" t="s">
        <v>6</v>
      </c>
      <c r="C39" s="5">
        <v>17</v>
      </c>
    </row>
    <row r="40" spans="1:3" x14ac:dyDescent="0.25">
      <c r="A40" s="4" t="s">
        <v>15</v>
      </c>
      <c r="B40" t="s">
        <v>7</v>
      </c>
      <c r="C40" s="5">
        <v>27</v>
      </c>
    </row>
    <row r="41" spans="1:3" x14ac:dyDescent="0.25">
      <c r="A41" s="4" t="s">
        <v>15</v>
      </c>
      <c r="B41" t="s">
        <v>8</v>
      </c>
      <c r="C41" s="5">
        <v>19</v>
      </c>
    </row>
    <row r="42" spans="1:3" x14ac:dyDescent="0.25">
      <c r="A42" s="4" t="s">
        <v>15</v>
      </c>
      <c r="B42" t="s">
        <v>9</v>
      </c>
      <c r="C42" s="5">
        <v>34</v>
      </c>
    </row>
    <row r="43" spans="1:3" ht="15.75" thickBot="1" x14ac:dyDescent="0.3">
      <c r="A43" s="6" t="s">
        <v>15</v>
      </c>
      <c r="B43" s="7" t="s">
        <v>10</v>
      </c>
      <c r="C43" s="8">
        <v>36</v>
      </c>
    </row>
    <row r="44" spans="1:3" x14ac:dyDescent="0.25">
      <c r="A44" s="1" t="s">
        <v>16</v>
      </c>
      <c r="B44" s="2" t="s">
        <v>4</v>
      </c>
      <c r="C44" s="3">
        <v>28</v>
      </c>
    </row>
    <row r="45" spans="1:3" x14ac:dyDescent="0.25">
      <c r="A45" s="4" t="s">
        <v>16</v>
      </c>
      <c r="B45" t="s">
        <v>5</v>
      </c>
      <c r="C45" s="5">
        <v>24</v>
      </c>
    </row>
    <row r="46" spans="1:3" x14ac:dyDescent="0.25">
      <c r="A46" s="4" t="s">
        <v>16</v>
      </c>
      <c r="B46" t="s">
        <v>6</v>
      </c>
      <c r="C46" s="5">
        <v>27</v>
      </c>
    </row>
    <row r="47" spans="1:3" x14ac:dyDescent="0.25">
      <c r="A47" s="4" t="s">
        <v>16</v>
      </c>
      <c r="B47" t="s">
        <v>7</v>
      </c>
      <c r="C47" s="5">
        <v>17</v>
      </c>
    </row>
    <row r="48" spans="1:3" x14ac:dyDescent="0.25">
      <c r="A48" s="4" t="s">
        <v>16</v>
      </c>
      <c r="B48" t="s">
        <v>8</v>
      </c>
      <c r="C48" s="5">
        <v>16</v>
      </c>
    </row>
    <row r="49" spans="1:3" x14ac:dyDescent="0.25">
      <c r="A49" s="4" t="s">
        <v>16</v>
      </c>
      <c r="B49" t="s">
        <v>9</v>
      </c>
      <c r="C49" s="5">
        <v>38</v>
      </c>
    </row>
    <row r="50" spans="1:3" ht="15.75" thickBot="1" x14ac:dyDescent="0.3">
      <c r="A50" s="6" t="s">
        <v>16</v>
      </c>
      <c r="B50" s="7" t="s">
        <v>10</v>
      </c>
      <c r="C50" s="8">
        <v>31</v>
      </c>
    </row>
    <row r="51" spans="1:3" x14ac:dyDescent="0.25">
      <c r="A51" s="1" t="s">
        <v>17</v>
      </c>
      <c r="B51" s="2" t="s">
        <v>4</v>
      </c>
      <c r="C51" s="3">
        <v>29</v>
      </c>
    </row>
    <row r="52" spans="1:3" x14ac:dyDescent="0.25">
      <c r="A52" s="4" t="s">
        <v>17</v>
      </c>
      <c r="B52" t="s">
        <v>5</v>
      </c>
      <c r="C52" s="5">
        <v>20</v>
      </c>
    </row>
    <row r="53" spans="1:3" x14ac:dyDescent="0.25">
      <c r="A53" s="4" t="s">
        <v>17</v>
      </c>
      <c r="B53" t="s">
        <v>6</v>
      </c>
      <c r="C53" s="5">
        <v>32</v>
      </c>
    </row>
    <row r="54" spans="1:3" x14ac:dyDescent="0.25">
      <c r="A54" s="4" t="s">
        <v>17</v>
      </c>
      <c r="B54" t="s">
        <v>7</v>
      </c>
      <c r="C54" s="5">
        <v>20</v>
      </c>
    </row>
    <row r="55" spans="1:3" x14ac:dyDescent="0.25">
      <c r="A55" s="4" t="s">
        <v>17</v>
      </c>
      <c r="B55" t="s">
        <v>8</v>
      </c>
      <c r="C55" s="5">
        <v>17</v>
      </c>
    </row>
    <row r="56" spans="1:3" x14ac:dyDescent="0.25">
      <c r="A56" s="4" t="s">
        <v>17</v>
      </c>
      <c r="B56" t="s">
        <v>9</v>
      </c>
      <c r="C56" s="5">
        <v>42</v>
      </c>
    </row>
    <row r="57" spans="1:3" ht="15.75" thickBot="1" x14ac:dyDescent="0.3">
      <c r="A57" s="6" t="s">
        <v>17</v>
      </c>
      <c r="B57" s="7" t="s">
        <v>10</v>
      </c>
      <c r="C57" s="8">
        <v>26</v>
      </c>
    </row>
    <row r="58" spans="1:3" x14ac:dyDescent="0.25">
      <c r="A58" s="1" t="s">
        <v>18</v>
      </c>
      <c r="B58" s="2" t="s">
        <v>4</v>
      </c>
      <c r="C58" s="3">
        <v>27</v>
      </c>
    </row>
    <row r="59" spans="1:3" x14ac:dyDescent="0.25">
      <c r="A59" s="4" t="s">
        <v>18</v>
      </c>
      <c r="B59" t="s">
        <v>5</v>
      </c>
      <c r="C59" s="5">
        <v>14</v>
      </c>
    </row>
    <row r="60" spans="1:3" x14ac:dyDescent="0.25">
      <c r="A60" s="4" t="s">
        <v>18</v>
      </c>
      <c r="B60" t="s">
        <v>6</v>
      </c>
      <c r="C60" s="5">
        <v>22</v>
      </c>
    </row>
    <row r="61" spans="1:3" x14ac:dyDescent="0.25">
      <c r="A61" s="4" t="s">
        <v>18</v>
      </c>
      <c r="B61" t="s">
        <v>7</v>
      </c>
      <c r="C61" s="5">
        <v>16</v>
      </c>
    </row>
    <row r="62" spans="1:3" x14ac:dyDescent="0.25">
      <c r="A62" s="4" t="s">
        <v>18</v>
      </c>
      <c r="B62" t="s">
        <v>8</v>
      </c>
      <c r="C62" s="5">
        <v>18</v>
      </c>
    </row>
    <row r="63" spans="1:3" x14ac:dyDescent="0.25">
      <c r="A63" s="4" t="s">
        <v>18</v>
      </c>
      <c r="B63" t="s">
        <v>9</v>
      </c>
      <c r="C63" s="5">
        <v>42</v>
      </c>
    </row>
    <row r="64" spans="1:3" ht="15.75" thickBot="1" x14ac:dyDescent="0.3">
      <c r="A64" s="6" t="s">
        <v>18</v>
      </c>
      <c r="B64" s="7" t="s">
        <v>10</v>
      </c>
      <c r="C64" s="8">
        <v>30</v>
      </c>
    </row>
    <row r="65" spans="1:3" x14ac:dyDescent="0.25">
      <c r="A65" s="1" t="s">
        <v>19</v>
      </c>
      <c r="B65" s="2" t="s">
        <v>4</v>
      </c>
      <c r="C65" s="3">
        <v>17</v>
      </c>
    </row>
    <row r="66" spans="1:3" x14ac:dyDescent="0.25">
      <c r="A66" s="4" t="s">
        <v>19</v>
      </c>
      <c r="B66" t="s">
        <v>5</v>
      </c>
      <c r="C66" s="5">
        <v>22</v>
      </c>
    </row>
    <row r="67" spans="1:3" x14ac:dyDescent="0.25">
      <c r="A67" s="4" t="s">
        <v>19</v>
      </c>
      <c r="B67" t="s">
        <v>6</v>
      </c>
      <c r="C67" s="5">
        <v>20</v>
      </c>
    </row>
    <row r="68" spans="1:3" x14ac:dyDescent="0.25">
      <c r="A68" s="4" t="s">
        <v>19</v>
      </c>
      <c r="B68" t="s">
        <v>7</v>
      </c>
      <c r="C68" s="5">
        <v>22</v>
      </c>
    </row>
    <row r="69" spans="1:3" x14ac:dyDescent="0.25">
      <c r="A69" s="4" t="s">
        <v>19</v>
      </c>
      <c r="B69" t="s">
        <v>8</v>
      </c>
      <c r="C69" s="5">
        <v>23</v>
      </c>
    </row>
    <row r="70" spans="1:3" x14ac:dyDescent="0.25">
      <c r="A70" s="4" t="s">
        <v>19</v>
      </c>
      <c r="B70" t="s">
        <v>9</v>
      </c>
      <c r="C70" s="5">
        <v>52</v>
      </c>
    </row>
    <row r="71" spans="1:3" ht="15.75" thickBot="1" x14ac:dyDescent="0.3">
      <c r="A71" s="6" t="s">
        <v>19</v>
      </c>
      <c r="B71" s="7" t="s">
        <v>10</v>
      </c>
      <c r="C71" s="8">
        <v>37</v>
      </c>
    </row>
    <row r="72" spans="1:3" x14ac:dyDescent="0.25">
      <c r="A72" s="1" t="s">
        <v>20</v>
      </c>
      <c r="B72" s="2" t="s">
        <v>4</v>
      </c>
      <c r="C72" s="3">
        <v>17</v>
      </c>
    </row>
    <row r="73" spans="1:3" x14ac:dyDescent="0.25">
      <c r="A73" s="4" t="s">
        <v>20</v>
      </c>
      <c r="B73" t="s">
        <v>5</v>
      </c>
      <c r="C73" s="5">
        <v>25</v>
      </c>
    </row>
    <row r="74" spans="1:3" x14ac:dyDescent="0.25">
      <c r="A74" s="4" t="s">
        <v>20</v>
      </c>
      <c r="B74" t="s">
        <v>6</v>
      </c>
      <c r="C74" s="5">
        <v>20</v>
      </c>
    </row>
    <row r="75" spans="1:3" x14ac:dyDescent="0.25">
      <c r="A75" s="4" t="s">
        <v>20</v>
      </c>
      <c r="B75" t="s">
        <v>7</v>
      </c>
      <c r="C75" s="5">
        <v>27</v>
      </c>
    </row>
    <row r="76" spans="1:3" x14ac:dyDescent="0.25">
      <c r="A76" s="4" t="s">
        <v>20</v>
      </c>
      <c r="B76" t="s">
        <v>8</v>
      </c>
      <c r="C76" s="5">
        <v>18</v>
      </c>
    </row>
    <row r="77" spans="1:3" x14ac:dyDescent="0.25">
      <c r="A77" s="4" t="s">
        <v>20</v>
      </c>
      <c r="B77" t="s">
        <v>9</v>
      </c>
      <c r="C77" s="5">
        <v>49</v>
      </c>
    </row>
    <row r="78" spans="1:3" ht="15.75" thickBot="1" x14ac:dyDescent="0.3">
      <c r="A78" s="6" t="s">
        <v>20</v>
      </c>
      <c r="B78" s="7" t="s">
        <v>10</v>
      </c>
      <c r="C78" s="8">
        <v>43</v>
      </c>
    </row>
    <row r="79" spans="1:3" x14ac:dyDescent="0.25">
      <c r="A79" s="1" t="s">
        <v>21</v>
      </c>
      <c r="B79" s="2" t="s">
        <v>4</v>
      </c>
      <c r="C79" s="3">
        <v>21</v>
      </c>
    </row>
    <row r="80" spans="1:3" x14ac:dyDescent="0.25">
      <c r="A80" s="4" t="s">
        <v>21</v>
      </c>
      <c r="B80" t="s">
        <v>5</v>
      </c>
      <c r="C80" s="5">
        <v>13</v>
      </c>
    </row>
    <row r="81" spans="1:3" x14ac:dyDescent="0.25">
      <c r="A81" s="4" t="s">
        <v>21</v>
      </c>
      <c r="B81" t="s">
        <v>6</v>
      </c>
      <c r="C81" s="5">
        <v>21</v>
      </c>
    </row>
    <row r="82" spans="1:3" x14ac:dyDescent="0.25">
      <c r="A82" s="4" t="s">
        <v>21</v>
      </c>
      <c r="B82" t="s">
        <v>7</v>
      </c>
      <c r="C82" s="5">
        <v>22</v>
      </c>
    </row>
    <row r="83" spans="1:3" x14ac:dyDescent="0.25">
      <c r="A83" s="4" t="s">
        <v>21</v>
      </c>
      <c r="B83" t="s">
        <v>8</v>
      </c>
      <c r="C83" s="5">
        <v>23</v>
      </c>
    </row>
    <row r="84" spans="1:3" x14ac:dyDescent="0.25">
      <c r="A84" s="4" t="s">
        <v>21</v>
      </c>
      <c r="B84" t="s">
        <v>9</v>
      </c>
      <c r="C84" s="5">
        <v>37</v>
      </c>
    </row>
    <row r="85" spans="1:3" ht="15.75" thickBot="1" x14ac:dyDescent="0.3">
      <c r="A85" s="6" t="s">
        <v>21</v>
      </c>
      <c r="B85" s="7" t="s">
        <v>10</v>
      </c>
      <c r="C85" s="8">
        <v>43</v>
      </c>
    </row>
    <row r="86" spans="1:3" x14ac:dyDescent="0.25">
      <c r="A86" s="1" t="s">
        <v>22</v>
      </c>
      <c r="B86" s="2" t="s">
        <v>4</v>
      </c>
      <c r="C86" s="3">
        <v>22</v>
      </c>
    </row>
    <row r="87" spans="1:3" x14ac:dyDescent="0.25">
      <c r="A87" s="4" t="s">
        <v>22</v>
      </c>
      <c r="B87" t="s">
        <v>5</v>
      </c>
      <c r="C87" s="5">
        <v>13</v>
      </c>
    </row>
    <row r="88" spans="1:3" x14ac:dyDescent="0.25">
      <c r="A88" s="4" t="s">
        <v>22</v>
      </c>
      <c r="B88" t="s">
        <v>6</v>
      </c>
      <c r="C88" s="5">
        <v>17</v>
      </c>
    </row>
    <row r="89" spans="1:3" x14ac:dyDescent="0.25">
      <c r="A89" s="4" t="s">
        <v>22</v>
      </c>
      <c r="B89" t="s">
        <v>7</v>
      </c>
      <c r="C89" s="5">
        <v>27</v>
      </c>
    </row>
    <row r="90" spans="1:3" x14ac:dyDescent="0.25">
      <c r="A90" s="4" t="s">
        <v>22</v>
      </c>
      <c r="B90" t="s">
        <v>8</v>
      </c>
      <c r="C90" s="5">
        <v>24</v>
      </c>
    </row>
    <row r="91" spans="1:3" x14ac:dyDescent="0.25">
      <c r="A91" s="4" t="s">
        <v>22</v>
      </c>
      <c r="B91" t="s">
        <v>9</v>
      </c>
      <c r="C91" s="5">
        <v>41</v>
      </c>
    </row>
    <row r="92" spans="1:3" ht="15.75" thickBot="1" x14ac:dyDescent="0.3">
      <c r="A92" s="6" t="s">
        <v>22</v>
      </c>
      <c r="B92" s="7" t="s">
        <v>10</v>
      </c>
      <c r="C92" s="8">
        <v>34</v>
      </c>
    </row>
    <row r="93" spans="1:3" x14ac:dyDescent="0.25">
      <c r="A93" s="1" t="s">
        <v>23</v>
      </c>
      <c r="B93" s="2" t="s">
        <v>4</v>
      </c>
      <c r="C93" s="3">
        <v>17</v>
      </c>
    </row>
    <row r="94" spans="1:3" x14ac:dyDescent="0.25">
      <c r="A94" s="4" t="s">
        <v>23</v>
      </c>
      <c r="B94" t="s">
        <v>5</v>
      </c>
      <c r="C94" s="5">
        <v>22</v>
      </c>
    </row>
    <row r="95" spans="1:3" x14ac:dyDescent="0.25">
      <c r="A95" s="4" t="s">
        <v>23</v>
      </c>
      <c r="B95" t="s">
        <v>6</v>
      </c>
      <c r="C95" s="5">
        <v>27</v>
      </c>
    </row>
    <row r="96" spans="1:3" x14ac:dyDescent="0.25">
      <c r="A96" s="4" t="s">
        <v>23</v>
      </c>
      <c r="B96" t="s">
        <v>7</v>
      </c>
      <c r="C96" s="5">
        <v>17</v>
      </c>
    </row>
    <row r="97" spans="1:3" x14ac:dyDescent="0.25">
      <c r="A97" s="4" t="s">
        <v>23</v>
      </c>
      <c r="B97" t="s">
        <v>8</v>
      </c>
      <c r="C97" s="5">
        <v>25</v>
      </c>
    </row>
    <row r="98" spans="1:3" x14ac:dyDescent="0.25">
      <c r="A98" s="4" t="s">
        <v>23</v>
      </c>
      <c r="B98" t="s">
        <v>9</v>
      </c>
      <c r="C98" s="5">
        <v>33</v>
      </c>
    </row>
    <row r="99" spans="1:3" ht="15.75" thickBot="1" x14ac:dyDescent="0.3">
      <c r="A99" s="6" t="s">
        <v>23</v>
      </c>
      <c r="B99" s="7" t="s">
        <v>10</v>
      </c>
      <c r="C99" s="8">
        <v>52</v>
      </c>
    </row>
    <row r="100" spans="1:3" x14ac:dyDescent="0.25">
      <c r="A100" s="1" t="s">
        <v>24</v>
      </c>
      <c r="B100" s="2" t="s">
        <v>4</v>
      </c>
      <c r="C100" s="3">
        <v>21</v>
      </c>
    </row>
    <row r="101" spans="1:3" x14ac:dyDescent="0.25">
      <c r="A101" s="4" t="s">
        <v>24</v>
      </c>
      <c r="B101" t="s">
        <v>5</v>
      </c>
      <c r="C101" s="5">
        <v>14</v>
      </c>
    </row>
    <row r="102" spans="1:3" x14ac:dyDescent="0.25">
      <c r="A102" s="4" t="s">
        <v>24</v>
      </c>
      <c r="B102" t="s">
        <v>6</v>
      </c>
      <c r="C102" s="5">
        <v>26</v>
      </c>
    </row>
    <row r="103" spans="1:3" x14ac:dyDescent="0.25">
      <c r="A103" s="4" t="s">
        <v>24</v>
      </c>
      <c r="B103" t="s">
        <v>7</v>
      </c>
      <c r="C103" s="5">
        <v>23</v>
      </c>
    </row>
    <row r="104" spans="1:3" x14ac:dyDescent="0.25">
      <c r="A104" s="4" t="s">
        <v>24</v>
      </c>
      <c r="B104" t="s">
        <v>8</v>
      </c>
      <c r="C104" s="5">
        <v>18</v>
      </c>
    </row>
    <row r="105" spans="1:3" x14ac:dyDescent="0.25">
      <c r="A105" s="4" t="s">
        <v>24</v>
      </c>
      <c r="B105" t="s">
        <v>9</v>
      </c>
      <c r="C105" s="5">
        <v>46</v>
      </c>
    </row>
    <row r="106" spans="1:3" ht="15.75" thickBot="1" x14ac:dyDescent="0.3">
      <c r="A106" s="6" t="s">
        <v>24</v>
      </c>
      <c r="B106" s="7" t="s">
        <v>10</v>
      </c>
      <c r="C106" s="8">
        <v>40</v>
      </c>
    </row>
  </sheetData>
  <mergeCells count="1">
    <mergeCell ref="E20:J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5932E-B957-49BE-9A77-B8BBFB3293C8}">
  <dimension ref="A1:O101"/>
  <sheetViews>
    <sheetView topLeftCell="C1" zoomScale="95" zoomScaleNormal="95" workbookViewId="0">
      <selection activeCell="H2" sqref="H2:O4"/>
    </sheetView>
  </sheetViews>
  <sheetFormatPr baseColWidth="10" defaultRowHeight="15" x14ac:dyDescent="0.25"/>
  <cols>
    <col min="1" max="1" width="14.85546875" customWidth="1"/>
    <col min="4" max="4" width="13.28515625" bestFit="1" customWidth="1"/>
    <col min="5" max="5" width="21.7109375" bestFit="1" customWidth="1"/>
  </cols>
  <sheetData>
    <row r="1" spans="1:15" ht="15.75" thickBot="1" x14ac:dyDescent="0.3">
      <c r="A1" t="s">
        <v>28</v>
      </c>
      <c r="B1" t="s">
        <v>29</v>
      </c>
      <c r="C1" t="s">
        <v>30</v>
      </c>
      <c r="D1" t="s">
        <v>56</v>
      </c>
      <c r="E1" t="s">
        <v>57</v>
      </c>
      <c r="F1" t="s">
        <v>58</v>
      </c>
      <c r="H1" t="s">
        <v>64</v>
      </c>
    </row>
    <row r="2" spans="1:15" x14ac:dyDescent="0.25">
      <c r="A2" s="1" t="s">
        <v>31</v>
      </c>
      <c r="B2" s="2">
        <v>1</v>
      </c>
      <c r="C2" s="3">
        <v>3.79</v>
      </c>
      <c r="D2" s="11">
        <f>AVERAGE(C2:C5)</f>
        <v>3.9175</v>
      </c>
      <c r="E2" s="10">
        <f>_xlfn.STDEV.S(C2:C5)</f>
        <v>0.13047988350699896</v>
      </c>
      <c r="F2" s="10" cm="1">
        <f t="array" ref="F2">TREND(C2:C5,B2:B5,5)</f>
        <v>3.9249999999999998</v>
      </c>
      <c r="H2" s="13" t="s">
        <v>65</v>
      </c>
      <c r="I2" s="12"/>
      <c r="J2" s="12"/>
      <c r="K2" s="12"/>
      <c r="L2" s="12"/>
      <c r="M2" s="12"/>
      <c r="N2" s="12"/>
      <c r="O2" s="12"/>
    </row>
    <row r="3" spans="1:15" x14ac:dyDescent="0.25">
      <c r="A3" s="4" t="s">
        <v>31</v>
      </c>
      <c r="B3">
        <v>2</v>
      </c>
      <c r="C3" s="5">
        <v>4.07</v>
      </c>
      <c r="D3" s="11"/>
      <c r="E3" s="10"/>
      <c r="F3" s="10"/>
      <c r="H3" s="12"/>
      <c r="I3" s="12"/>
      <c r="J3" s="12"/>
      <c r="K3" s="12"/>
      <c r="L3" s="12"/>
      <c r="M3" s="12"/>
      <c r="N3" s="12"/>
      <c r="O3" s="12"/>
    </row>
    <row r="4" spans="1:15" x14ac:dyDescent="0.25">
      <c r="A4" s="4" t="s">
        <v>31</v>
      </c>
      <c r="B4">
        <v>3</v>
      </c>
      <c r="C4" s="5">
        <v>3.98</v>
      </c>
      <c r="D4" s="11"/>
      <c r="E4" s="10"/>
      <c r="F4" s="10"/>
      <c r="H4" s="12"/>
      <c r="I4" s="12"/>
      <c r="J4" s="12"/>
      <c r="K4" s="12"/>
      <c r="L4" s="12"/>
      <c r="M4" s="12"/>
      <c r="N4" s="12"/>
      <c r="O4" s="12"/>
    </row>
    <row r="5" spans="1:15" ht="15.75" thickBot="1" x14ac:dyDescent="0.3">
      <c r="A5" s="6" t="s">
        <v>31</v>
      </c>
      <c r="B5" s="7">
        <v>4</v>
      </c>
      <c r="C5" s="8">
        <v>3.83</v>
      </c>
      <c r="D5" s="11"/>
      <c r="E5" s="10"/>
      <c r="F5" s="10"/>
    </row>
    <row r="6" spans="1:15" x14ac:dyDescent="0.25">
      <c r="A6" s="1" t="s">
        <v>32</v>
      </c>
      <c r="B6" s="2">
        <v>1</v>
      </c>
      <c r="C6" s="3">
        <v>3.34</v>
      </c>
      <c r="D6" s="11">
        <f t="shared" ref="D6" si="0">AVERAGE(C6:C9)</f>
        <v>3.4275000000000002</v>
      </c>
      <c r="E6" s="10">
        <f t="shared" ref="E6" si="1">_xlfn.STDEV.S(C6:C9)</f>
        <v>0.32428125652484657</v>
      </c>
      <c r="F6" s="10" cm="1">
        <f t="array" ref="F6">TREND(C6:C9,B6:B9,5)</f>
        <v>3.2650000000000006</v>
      </c>
    </row>
    <row r="7" spans="1:15" x14ac:dyDescent="0.25">
      <c r="A7" s="4" t="s">
        <v>32</v>
      </c>
      <c r="B7">
        <v>2</v>
      </c>
      <c r="C7" s="5">
        <v>3.88</v>
      </c>
      <c r="D7" s="11"/>
      <c r="E7" s="10"/>
      <c r="F7" s="10"/>
    </row>
    <row r="8" spans="1:15" x14ac:dyDescent="0.25">
      <c r="A8" s="4" t="s">
        <v>32</v>
      </c>
      <c r="B8">
        <v>3</v>
      </c>
      <c r="C8" s="5">
        <v>3.11</v>
      </c>
      <c r="D8" s="11"/>
      <c r="E8" s="10"/>
      <c r="F8" s="10"/>
    </row>
    <row r="9" spans="1:15" ht="15.75" thickBot="1" x14ac:dyDescent="0.3">
      <c r="A9" s="6" t="s">
        <v>32</v>
      </c>
      <c r="B9" s="7">
        <v>4</v>
      </c>
      <c r="C9" s="8">
        <v>3.38</v>
      </c>
      <c r="D9" s="11"/>
      <c r="E9" s="10"/>
      <c r="F9" s="10"/>
    </row>
    <row r="10" spans="1:15" x14ac:dyDescent="0.25">
      <c r="A10" s="1" t="s">
        <v>33</v>
      </c>
      <c r="B10" s="2">
        <v>1</v>
      </c>
      <c r="C10" s="3">
        <v>3.26</v>
      </c>
      <c r="D10" s="11">
        <f t="shared" ref="D10" si="2">AVERAGE(C10:C13)</f>
        <v>3.5075000000000003</v>
      </c>
      <c r="E10" s="10">
        <f t="shared" ref="E10" si="3">_xlfn.STDEV.S(C10:C13)</f>
        <v>0.86976529401135816</v>
      </c>
      <c r="F10" s="10" cm="1">
        <f t="array" ref="F10">TREND(C10:C13,B10:B13,5)</f>
        <v>3.2700000000000005</v>
      </c>
    </row>
    <row r="11" spans="1:15" x14ac:dyDescent="0.25">
      <c r="A11" s="4" t="s">
        <v>33</v>
      </c>
      <c r="B11">
        <v>2</v>
      </c>
      <c r="C11" s="5">
        <v>3.54</v>
      </c>
      <c r="D11" s="11"/>
      <c r="E11" s="10"/>
      <c r="F11" s="10"/>
    </row>
    <row r="12" spans="1:15" x14ac:dyDescent="0.25">
      <c r="A12" s="4" t="s">
        <v>33</v>
      </c>
      <c r="B12">
        <v>3</v>
      </c>
      <c r="C12" s="5">
        <v>4.66</v>
      </c>
      <c r="D12" s="11"/>
      <c r="E12" s="10"/>
      <c r="F12" s="10"/>
    </row>
    <row r="13" spans="1:15" ht="15.75" thickBot="1" x14ac:dyDescent="0.3">
      <c r="A13" s="6" t="s">
        <v>33</v>
      </c>
      <c r="B13" s="7">
        <v>4</v>
      </c>
      <c r="C13" s="8">
        <v>2.57</v>
      </c>
      <c r="D13" s="11"/>
      <c r="E13" s="10"/>
      <c r="F13" s="10"/>
    </row>
    <row r="14" spans="1:15" x14ac:dyDescent="0.25">
      <c r="A14" s="1" t="s">
        <v>34</v>
      </c>
      <c r="B14" s="2">
        <v>1</v>
      </c>
      <c r="C14" s="3">
        <v>3.84</v>
      </c>
      <c r="D14" s="11">
        <f t="shared" ref="D14" si="4">AVERAGE(C14:C17)</f>
        <v>3.4574999999999996</v>
      </c>
      <c r="E14" s="10">
        <f t="shared" ref="E14" si="5">_xlfn.STDEV.S(C14:C17)</f>
        <v>0.60928236475381636</v>
      </c>
      <c r="F14" s="10" cm="1">
        <f t="array" ref="F14">TREND(C14:C17,B14:B17,5)</f>
        <v>3.7499999999999996</v>
      </c>
    </row>
    <row r="15" spans="1:15" x14ac:dyDescent="0.25">
      <c r="A15" s="4" t="s">
        <v>34</v>
      </c>
      <c r="B15">
        <v>2</v>
      </c>
      <c r="C15" s="5">
        <v>2.69</v>
      </c>
      <c r="D15" s="11"/>
      <c r="E15" s="10"/>
      <c r="F15" s="10"/>
    </row>
    <row r="16" spans="1:15" x14ac:dyDescent="0.25">
      <c r="A16" s="4" t="s">
        <v>34</v>
      </c>
      <c r="B16">
        <v>3</v>
      </c>
      <c r="C16" s="5">
        <v>3.26</v>
      </c>
      <c r="D16" s="11"/>
      <c r="E16" s="10"/>
      <c r="F16" s="10"/>
    </row>
    <row r="17" spans="1:6" ht="15.75" thickBot="1" x14ac:dyDescent="0.3">
      <c r="A17" s="6" t="s">
        <v>34</v>
      </c>
      <c r="B17" s="7">
        <v>4</v>
      </c>
      <c r="C17" s="8">
        <v>4.04</v>
      </c>
      <c r="D17" s="11"/>
      <c r="E17" s="10"/>
      <c r="F17" s="10"/>
    </row>
    <row r="18" spans="1:6" x14ac:dyDescent="0.25">
      <c r="A18" s="1" t="s">
        <v>35</v>
      </c>
      <c r="B18" s="2">
        <v>1</v>
      </c>
      <c r="C18" s="3">
        <v>3.53</v>
      </c>
      <c r="D18" s="11">
        <f t="shared" ref="D18" si="6">AVERAGE(C18:C21)</f>
        <v>3.3675000000000002</v>
      </c>
      <c r="E18" s="10">
        <f t="shared" ref="E18" si="7">_xlfn.STDEV.S(C18:C21)</f>
        <v>0.39474675426150796</v>
      </c>
      <c r="F18" s="10" cm="1">
        <f t="array" ref="F18">TREND(C18:C21,B18:B21,5)</f>
        <v>3.645</v>
      </c>
    </row>
    <row r="19" spans="1:6" x14ac:dyDescent="0.25">
      <c r="A19" s="4" t="s">
        <v>35</v>
      </c>
      <c r="B19">
        <v>2</v>
      </c>
      <c r="C19" s="5">
        <v>2.96</v>
      </c>
      <c r="D19" s="11"/>
      <c r="E19" s="10"/>
      <c r="F19" s="10"/>
    </row>
    <row r="20" spans="1:6" x14ac:dyDescent="0.25">
      <c r="A20" s="4" t="s">
        <v>35</v>
      </c>
      <c r="B20">
        <v>3</v>
      </c>
      <c r="C20" s="5">
        <v>3.14</v>
      </c>
      <c r="D20" s="11"/>
      <c r="E20" s="10"/>
      <c r="F20" s="10"/>
    </row>
    <row r="21" spans="1:6" ht="15.75" thickBot="1" x14ac:dyDescent="0.3">
      <c r="A21" s="6" t="s">
        <v>35</v>
      </c>
      <c r="B21" s="7">
        <v>4</v>
      </c>
      <c r="C21" s="8">
        <v>3.84</v>
      </c>
      <c r="D21" s="11"/>
      <c r="E21" s="10"/>
      <c r="F21" s="10"/>
    </row>
    <row r="22" spans="1:6" x14ac:dyDescent="0.25">
      <c r="A22" s="1" t="s">
        <v>36</v>
      </c>
      <c r="B22" s="2">
        <v>1</v>
      </c>
      <c r="C22" s="3">
        <v>3.13</v>
      </c>
      <c r="D22" s="11">
        <f t="shared" ref="D22" si="8">AVERAGE(C22:C25)</f>
        <v>3.3574999999999999</v>
      </c>
      <c r="E22" s="10">
        <f t="shared" ref="E22" si="9">_xlfn.STDEV.S(C22:C25)</f>
        <v>0.24295061226512685</v>
      </c>
      <c r="F22" s="10" cm="1">
        <f t="array" ref="F22">TREND(C22:C25,B22:B25,5)</f>
        <v>3.3649999999999998</v>
      </c>
    </row>
    <row r="23" spans="1:6" x14ac:dyDescent="0.25">
      <c r="A23" s="4" t="s">
        <v>36</v>
      </c>
      <c r="B23">
        <v>2</v>
      </c>
      <c r="C23" s="5">
        <v>3.61</v>
      </c>
      <c r="D23" s="11"/>
      <c r="E23" s="10"/>
      <c r="F23" s="10"/>
    </row>
    <row r="24" spans="1:6" x14ac:dyDescent="0.25">
      <c r="A24" s="4" t="s">
        <v>36</v>
      </c>
      <c r="B24">
        <v>3</v>
      </c>
      <c r="C24" s="5">
        <v>3.52</v>
      </c>
      <c r="D24" s="11"/>
      <c r="E24" s="10"/>
      <c r="F24" s="10"/>
    </row>
    <row r="25" spans="1:6" ht="15.75" thickBot="1" x14ac:dyDescent="0.3">
      <c r="A25" s="6" t="s">
        <v>36</v>
      </c>
      <c r="B25" s="7">
        <v>4</v>
      </c>
      <c r="C25" s="8">
        <v>3.17</v>
      </c>
      <c r="D25" s="11"/>
      <c r="E25" s="10"/>
      <c r="F25" s="10"/>
    </row>
    <row r="26" spans="1:6" x14ac:dyDescent="0.25">
      <c r="A26" s="1" t="s">
        <v>37</v>
      </c>
      <c r="B26" s="2">
        <v>1</v>
      </c>
      <c r="C26" s="3">
        <v>4.57</v>
      </c>
      <c r="D26" s="11">
        <f t="shared" ref="D26" si="10">AVERAGE(C26:C29)</f>
        <v>3.6175000000000002</v>
      </c>
      <c r="E26" s="10">
        <f t="shared" ref="E26" si="11">_xlfn.STDEV.S(C26:C29)</f>
        <v>0.86028580522211606</v>
      </c>
      <c r="F26" s="10" cm="1">
        <f t="array" ref="F26">TREND(C26:C29,B26:B29,5)</f>
        <v>2.5499999999999998</v>
      </c>
    </row>
    <row r="27" spans="1:6" x14ac:dyDescent="0.25">
      <c r="A27" s="4" t="s">
        <v>37</v>
      </c>
      <c r="B27">
        <v>2</v>
      </c>
      <c r="C27" s="5">
        <v>3.82</v>
      </c>
      <c r="D27" s="11"/>
      <c r="E27" s="10"/>
      <c r="F27" s="10"/>
    </row>
    <row r="28" spans="1:6" x14ac:dyDescent="0.25">
      <c r="A28" s="4" t="s">
        <v>37</v>
      </c>
      <c r="B28">
        <v>3</v>
      </c>
      <c r="C28" s="5">
        <v>2.4900000000000002</v>
      </c>
      <c r="D28" s="11"/>
      <c r="E28" s="10"/>
      <c r="F28" s="10"/>
    </row>
    <row r="29" spans="1:6" ht="15.75" thickBot="1" x14ac:dyDescent="0.3">
      <c r="A29" s="6" t="s">
        <v>37</v>
      </c>
      <c r="B29" s="7">
        <v>4</v>
      </c>
      <c r="C29" s="8">
        <v>3.59</v>
      </c>
      <c r="D29" s="11"/>
      <c r="E29" s="10"/>
      <c r="F29" s="10"/>
    </row>
    <row r="30" spans="1:6" x14ac:dyDescent="0.25">
      <c r="A30" s="1" t="s">
        <v>38</v>
      </c>
      <c r="B30" s="2">
        <v>1</v>
      </c>
      <c r="C30" s="3">
        <v>3.17</v>
      </c>
      <c r="D30" s="11">
        <f>AVERAGE(C30:C33)</f>
        <v>3.4099999999999997</v>
      </c>
      <c r="E30" s="10">
        <f t="shared" ref="E30" si="12">_xlfn.STDEV.S(C30:C33)</f>
        <v>0.37638632635454056</v>
      </c>
      <c r="F30" s="10" cm="1">
        <f t="array" ref="F30">TREND(C30:C33,B30:B33,5)</f>
        <v>3.4049999999999994</v>
      </c>
    </row>
    <row r="31" spans="1:6" x14ac:dyDescent="0.25">
      <c r="A31" s="4" t="s">
        <v>38</v>
      </c>
      <c r="B31">
        <v>2</v>
      </c>
      <c r="C31" s="5">
        <v>3.93</v>
      </c>
      <c r="D31" s="11"/>
      <c r="E31" s="10"/>
      <c r="F31" s="10"/>
    </row>
    <row r="32" spans="1:6" x14ac:dyDescent="0.25">
      <c r="A32" s="4" t="s">
        <v>38</v>
      </c>
      <c r="B32">
        <v>3</v>
      </c>
      <c r="C32" s="5">
        <v>3.1</v>
      </c>
      <c r="D32" s="11"/>
      <c r="E32" s="10"/>
      <c r="F32" s="10"/>
    </row>
    <row r="33" spans="1:6" ht="15.75" thickBot="1" x14ac:dyDescent="0.3">
      <c r="A33" s="6" t="s">
        <v>38</v>
      </c>
      <c r="B33" s="7">
        <v>4</v>
      </c>
      <c r="C33" s="8">
        <v>3.44</v>
      </c>
      <c r="D33" s="11"/>
      <c r="E33" s="10"/>
      <c r="F33" s="10"/>
    </row>
    <row r="34" spans="1:6" x14ac:dyDescent="0.25">
      <c r="A34" s="1" t="s">
        <v>39</v>
      </c>
      <c r="B34" s="2">
        <v>1</v>
      </c>
      <c r="C34" s="3">
        <v>3.75</v>
      </c>
      <c r="D34" s="11">
        <f t="shared" ref="D34" si="13">AVERAGE(C34:C37)</f>
        <v>3.4775</v>
      </c>
      <c r="E34" s="10">
        <f t="shared" ref="E34" si="14">_xlfn.STDEV.S(C34:C37)</f>
        <v>0.45980974326345109</v>
      </c>
      <c r="F34" s="10" cm="1">
        <f t="array" ref="F34">TREND(C34:C37,B34:B37,5)</f>
        <v>2.9049999999999994</v>
      </c>
    </row>
    <row r="35" spans="1:6" x14ac:dyDescent="0.25">
      <c r="A35" s="4" t="s">
        <v>39</v>
      </c>
      <c r="B35">
        <v>2</v>
      </c>
      <c r="C35" s="5">
        <v>3.93</v>
      </c>
      <c r="D35" s="11"/>
      <c r="E35" s="10"/>
      <c r="F35" s="10"/>
    </row>
    <row r="36" spans="1:6" x14ac:dyDescent="0.25">
      <c r="A36" s="4" t="s">
        <v>39</v>
      </c>
      <c r="B36">
        <v>3</v>
      </c>
      <c r="C36" s="5">
        <v>2.9</v>
      </c>
      <c r="D36" s="11"/>
      <c r="E36" s="10"/>
      <c r="F36" s="10"/>
    </row>
    <row r="37" spans="1:6" ht="15.75" thickBot="1" x14ac:dyDescent="0.3">
      <c r="A37" s="6" t="s">
        <v>39</v>
      </c>
      <c r="B37" s="7">
        <v>4</v>
      </c>
      <c r="C37" s="8">
        <v>3.33</v>
      </c>
      <c r="D37" s="11"/>
      <c r="E37" s="10"/>
      <c r="F37" s="10"/>
    </row>
    <row r="38" spans="1:6" x14ac:dyDescent="0.25">
      <c r="A38" s="1" t="s">
        <v>40</v>
      </c>
      <c r="B38" s="2">
        <v>1</v>
      </c>
      <c r="C38" s="3">
        <v>3.26</v>
      </c>
      <c r="D38" s="11">
        <f t="shared" ref="D38" si="15">AVERAGE(C38:C41)</f>
        <v>3.6274999999999995</v>
      </c>
      <c r="E38" s="10">
        <f t="shared" ref="E38" si="16">_xlfn.STDEV.S(C38:C41)</f>
        <v>0.55253205035244002</v>
      </c>
      <c r="F38" s="10" cm="1">
        <f t="array" ref="F38">TREND(C38:C41,B38:B41,5)</f>
        <v>4.26</v>
      </c>
    </row>
    <row r="39" spans="1:6" x14ac:dyDescent="0.25">
      <c r="A39" s="4" t="s">
        <v>40</v>
      </c>
      <c r="B39">
        <v>2</v>
      </c>
      <c r="C39" s="5">
        <v>3.17</v>
      </c>
      <c r="D39" s="11"/>
      <c r="E39" s="10"/>
      <c r="F39" s="10"/>
    </row>
    <row r="40" spans="1:6" x14ac:dyDescent="0.25">
      <c r="A40" s="4" t="s">
        <v>40</v>
      </c>
      <c r="B40">
        <v>3</v>
      </c>
      <c r="C40" s="5">
        <v>4.38</v>
      </c>
      <c r="D40" s="11"/>
      <c r="E40" s="10"/>
      <c r="F40" s="10"/>
    </row>
    <row r="41" spans="1:6" ht="15.75" thickBot="1" x14ac:dyDescent="0.3">
      <c r="A41" s="6" t="s">
        <v>40</v>
      </c>
      <c r="B41" s="7">
        <v>4</v>
      </c>
      <c r="C41" s="8">
        <v>3.7</v>
      </c>
      <c r="D41" s="11"/>
      <c r="E41" s="10"/>
      <c r="F41" s="10"/>
    </row>
    <row r="42" spans="1:6" x14ac:dyDescent="0.25">
      <c r="A42" s="1" t="s">
        <v>41</v>
      </c>
      <c r="B42" s="2">
        <v>1</v>
      </c>
      <c r="C42" s="3">
        <v>2.87</v>
      </c>
      <c r="D42" s="11">
        <f t="shared" ref="D42" si="17">AVERAGE(C42:C45)</f>
        <v>3.8525</v>
      </c>
      <c r="E42" s="10">
        <f t="shared" ref="E42" si="18">_xlfn.STDEV.S(C42:C45)</f>
        <v>0.70839607565259632</v>
      </c>
      <c r="F42" s="10" cm="1">
        <f t="array" ref="F42">TREND(C42:C45,B42:B45,5)</f>
        <v>4.8649999999999993</v>
      </c>
    </row>
    <row r="43" spans="1:6" x14ac:dyDescent="0.25">
      <c r="A43" s="4" t="s">
        <v>41</v>
      </c>
      <c r="B43">
        <v>2</v>
      </c>
      <c r="C43" s="5">
        <v>3.96</v>
      </c>
      <c r="D43" s="11"/>
      <c r="E43" s="10"/>
      <c r="F43" s="10"/>
    </row>
    <row r="44" spans="1:6" x14ac:dyDescent="0.25">
      <c r="A44" s="4" t="s">
        <v>41</v>
      </c>
      <c r="B44">
        <v>3</v>
      </c>
      <c r="C44" s="5">
        <v>4.5599999999999996</v>
      </c>
      <c r="D44" s="11"/>
      <c r="E44" s="10"/>
      <c r="F44" s="10"/>
    </row>
    <row r="45" spans="1:6" ht="15.75" thickBot="1" x14ac:dyDescent="0.3">
      <c r="A45" s="6" t="s">
        <v>41</v>
      </c>
      <c r="B45" s="7">
        <v>4</v>
      </c>
      <c r="C45" s="8">
        <v>4.0199999999999996</v>
      </c>
      <c r="D45" s="11"/>
      <c r="E45" s="10"/>
      <c r="F45" s="10"/>
    </row>
    <row r="46" spans="1:6" x14ac:dyDescent="0.25">
      <c r="A46" s="1" t="s">
        <v>42</v>
      </c>
      <c r="B46" s="2">
        <v>1</v>
      </c>
      <c r="C46" s="3">
        <v>2.74</v>
      </c>
      <c r="D46" s="11">
        <f t="shared" ref="D46" si="19">AVERAGE(C46:C49)</f>
        <v>3.32</v>
      </c>
      <c r="E46" s="10">
        <f t="shared" ref="E46" si="20">_xlfn.STDEV.S(C46:C49)</f>
        <v>0.58452259722500566</v>
      </c>
      <c r="F46" s="10" cm="1">
        <f t="array" ref="F46">TREND(C46:C49,B46:B49,5)</f>
        <v>3.8449999999999998</v>
      </c>
    </row>
    <row r="47" spans="1:6" x14ac:dyDescent="0.25">
      <c r="A47" s="4" t="s">
        <v>42</v>
      </c>
      <c r="B47">
        <v>2</v>
      </c>
      <c r="C47" s="5">
        <v>3.26</v>
      </c>
      <c r="D47" s="11"/>
      <c r="E47" s="10"/>
      <c r="F47" s="10"/>
    </row>
    <row r="48" spans="1:6" x14ac:dyDescent="0.25">
      <c r="A48" s="4" t="s">
        <v>42</v>
      </c>
      <c r="B48">
        <v>3</v>
      </c>
      <c r="C48" s="5">
        <v>4.13</v>
      </c>
      <c r="D48" s="11"/>
      <c r="E48" s="10"/>
      <c r="F48" s="10"/>
    </row>
    <row r="49" spans="1:6" ht="15.75" thickBot="1" x14ac:dyDescent="0.3">
      <c r="A49" s="6" t="s">
        <v>42</v>
      </c>
      <c r="B49" s="7">
        <v>4</v>
      </c>
      <c r="C49" s="8">
        <v>3.15</v>
      </c>
      <c r="D49" s="11"/>
      <c r="E49" s="10"/>
      <c r="F49" s="10"/>
    </row>
    <row r="50" spans="1:6" x14ac:dyDescent="0.25">
      <c r="A50" s="1" t="s">
        <v>43</v>
      </c>
      <c r="B50" s="2">
        <v>1</v>
      </c>
      <c r="C50" s="3">
        <v>3.72</v>
      </c>
      <c r="D50" s="11">
        <f t="shared" ref="D50" si="21">AVERAGE(C50:C53)</f>
        <v>3.5300000000000002</v>
      </c>
      <c r="E50" s="10">
        <f t="shared" ref="E50" si="22">_xlfn.STDEV.S(C50:C53)</f>
        <v>0.36941395028702789</v>
      </c>
      <c r="F50" s="10" cm="1">
        <f t="array" ref="F50">TREND(C50:C53,B50:B53,5)</f>
        <v>3.1300000000000003</v>
      </c>
    </row>
    <row r="51" spans="1:6" x14ac:dyDescent="0.25">
      <c r="A51" s="4" t="s">
        <v>43</v>
      </c>
      <c r="B51">
        <v>2</v>
      </c>
      <c r="C51" s="5">
        <v>3.89</v>
      </c>
      <c r="D51" s="11"/>
      <c r="E51" s="10"/>
      <c r="F51" s="10"/>
    </row>
    <row r="52" spans="1:6" x14ac:dyDescent="0.25">
      <c r="A52" s="4" t="s">
        <v>43</v>
      </c>
      <c r="B52">
        <v>3</v>
      </c>
      <c r="C52" s="5">
        <v>3.04</v>
      </c>
      <c r="D52" s="11"/>
      <c r="E52" s="10"/>
      <c r="F52" s="10"/>
    </row>
    <row r="53" spans="1:6" ht="15.75" thickBot="1" x14ac:dyDescent="0.3">
      <c r="A53" s="6" t="s">
        <v>43</v>
      </c>
      <c r="B53" s="7">
        <v>4</v>
      </c>
      <c r="C53" s="8">
        <v>3.47</v>
      </c>
      <c r="D53" s="11"/>
      <c r="E53" s="10"/>
      <c r="F53" s="10"/>
    </row>
    <row r="54" spans="1:6" x14ac:dyDescent="0.25">
      <c r="A54" s="1" t="s">
        <v>44</v>
      </c>
      <c r="B54" s="2">
        <v>1</v>
      </c>
      <c r="C54" s="3">
        <v>1.88</v>
      </c>
      <c r="D54" s="11">
        <f t="shared" ref="D54" si="23">AVERAGE(C54:C57)</f>
        <v>2.7800000000000002</v>
      </c>
      <c r="E54" s="10">
        <f t="shared" ref="E54" si="24">_xlfn.STDEV.S(C54:C57)</f>
        <v>0.63566238418413912</v>
      </c>
      <c r="F54" s="10" cm="1">
        <f t="array" ref="F54">TREND(C54:C57,B54:B57,5)</f>
        <v>3.625</v>
      </c>
    </row>
    <row r="55" spans="1:6" x14ac:dyDescent="0.25">
      <c r="A55" s="4" t="s">
        <v>44</v>
      </c>
      <c r="B55">
        <v>2</v>
      </c>
      <c r="C55" s="5">
        <v>2.99</v>
      </c>
      <c r="D55" s="11"/>
      <c r="E55" s="10"/>
      <c r="F55" s="10"/>
    </row>
    <row r="56" spans="1:6" x14ac:dyDescent="0.25">
      <c r="A56" s="4" t="s">
        <v>44</v>
      </c>
      <c r="B56">
        <v>3</v>
      </c>
      <c r="C56" s="5">
        <v>3.37</v>
      </c>
      <c r="D56" s="11"/>
      <c r="E56" s="10"/>
      <c r="F56" s="10"/>
    </row>
    <row r="57" spans="1:6" ht="15.75" thickBot="1" x14ac:dyDescent="0.3">
      <c r="A57" s="6" t="s">
        <v>44</v>
      </c>
      <c r="B57" s="7">
        <v>4</v>
      </c>
      <c r="C57" s="8">
        <v>2.88</v>
      </c>
      <c r="D57" s="11"/>
      <c r="E57" s="10"/>
      <c r="F57" s="10"/>
    </row>
    <row r="58" spans="1:6" x14ac:dyDescent="0.25">
      <c r="A58" s="1" t="s">
        <v>45</v>
      </c>
      <c r="B58" s="2">
        <v>1</v>
      </c>
      <c r="C58" s="3">
        <v>4.32</v>
      </c>
      <c r="D58" s="11">
        <f t="shared" ref="D58" si="25">AVERAGE(C58:C61)</f>
        <v>3.4874999999999998</v>
      </c>
      <c r="E58" s="10">
        <f t="shared" ref="E58" si="26">_xlfn.STDEV.S(C58:C61)</f>
        <v>0.64381027225935561</v>
      </c>
      <c r="F58" s="10" cm="1">
        <f t="array" ref="F58">TREND(C58:C61,B58:B61,5)</f>
        <v>3.05</v>
      </c>
    </row>
    <row r="59" spans="1:6" x14ac:dyDescent="0.25">
      <c r="A59" s="4" t="s">
        <v>45</v>
      </c>
      <c r="B59">
        <v>2</v>
      </c>
      <c r="C59" s="5">
        <v>2.78</v>
      </c>
      <c r="D59" s="11"/>
      <c r="E59" s="10"/>
      <c r="F59" s="10"/>
    </row>
    <row r="60" spans="1:6" x14ac:dyDescent="0.25">
      <c r="A60" s="4" t="s">
        <v>45</v>
      </c>
      <c r="B60">
        <v>3</v>
      </c>
      <c r="C60" s="5">
        <v>3.28</v>
      </c>
      <c r="D60" s="11"/>
      <c r="E60" s="10"/>
      <c r="F60" s="10"/>
    </row>
    <row r="61" spans="1:6" ht="15.75" thickBot="1" x14ac:dyDescent="0.3">
      <c r="A61" s="6" t="s">
        <v>45</v>
      </c>
      <c r="B61" s="7">
        <v>4</v>
      </c>
      <c r="C61" s="8">
        <v>3.57</v>
      </c>
      <c r="D61" s="11"/>
      <c r="E61" s="10"/>
      <c r="F61" s="10"/>
    </row>
    <row r="62" spans="1:6" x14ac:dyDescent="0.25">
      <c r="A62" s="1" t="s">
        <v>46</v>
      </c>
      <c r="B62" s="2">
        <v>1</v>
      </c>
      <c r="C62" s="3">
        <v>4.22</v>
      </c>
      <c r="D62" s="11">
        <f t="shared" ref="D62" si="27">AVERAGE(C62:C65)</f>
        <v>3.6475</v>
      </c>
      <c r="E62" s="10">
        <f t="shared" ref="E62" si="28">_xlfn.STDEV.S(C62:C65)</f>
        <v>0.65479640601742162</v>
      </c>
      <c r="F62" s="10" cm="1">
        <f t="array" ref="F62">TREND(C62:C65,B62:B65,5)</f>
        <v>3.4400000000000004</v>
      </c>
    </row>
    <row r="63" spans="1:6" x14ac:dyDescent="0.25">
      <c r="A63" s="4" t="s">
        <v>46</v>
      </c>
      <c r="B63">
        <v>2</v>
      </c>
      <c r="C63" s="5">
        <v>2.78</v>
      </c>
      <c r="D63" s="11"/>
      <c r="E63" s="10"/>
      <c r="F63" s="10"/>
    </row>
    <row r="64" spans="1:6" x14ac:dyDescent="0.25">
      <c r="A64" s="4" t="s">
        <v>46</v>
      </c>
      <c r="B64">
        <v>3</v>
      </c>
      <c r="C64" s="5">
        <v>4.08</v>
      </c>
      <c r="D64" s="11"/>
      <c r="E64" s="10"/>
      <c r="F64" s="10"/>
    </row>
    <row r="65" spans="1:6" ht="15.75" thickBot="1" x14ac:dyDescent="0.3">
      <c r="A65" s="6" t="s">
        <v>46</v>
      </c>
      <c r="B65" s="7">
        <v>4</v>
      </c>
      <c r="C65" s="8">
        <v>3.51</v>
      </c>
      <c r="D65" s="11"/>
      <c r="E65" s="10"/>
      <c r="F65" s="10"/>
    </row>
    <row r="66" spans="1:6" x14ac:dyDescent="0.25">
      <c r="A66" s="1" t="s">
        <v>47</v>
      </c>
      <c r="B66" s="2">
        <v>1</v>
      </c>
      <c r="C66" s="3">
        <v>3.01</v>
      </c>
      <c r="D66" s="11">
        <f t="shared" ref="D66" si="29">AVERAGE(C66:C69)</f>
        <v>3.3849999999999998</v>
      </c>
      <c r="E66" s="10">
        <f t="shared" ref="E66" si="30">_xlfn.STDEV.S(C66:C69)</f>
        <v>0.3366996683495051</v>
      </c>
      <c r="F66" s="10" cm="1">
        <f t="array" ref="F66">TREND(C66:C69,B66:B69,5)</f>
        <v>3.4949999999999997</v>
      </c>
    </row>
    <row r="67" spans="1:6" x14ac:dyDescent="0.25">
      <c r="A67" s="4" t="s">
        <v>47</v>
      </c>
      <c r="B67">
        <v>2</v>
      </c>
      <c r="C67" s="5">
        <v>3.73</v>
      </c>
      <c r="D67" s="11"/>
      <c r="E67" s="10"/>
      <c r="F67" s="10"/>
    </row>
    <row r="68" spans="1:6" x14ac:dyDescent="0.25">
      <c r="A68" s="4" t="s">
        <v>47</v>
      </c>
      <c r="B68">
        <v>3</v>
      </c>
      <c r="C68" s="5">
        <v>3.6</v>
      </c>
      <c r="D68" s="11"/>
      <c r="E68" s="10"/>
      <c r="F68" s="10"/>
    </row>
    <row r="69" spans="1:6" ht="15.75" thickBot="1" x14ac:dyDescent="0.3">
      <c r="A69" s="6" t="s">
        <v>47</v>
      </c>
      <c r="B69" s="7">
        <v>4</v>
      </c>
      <c r="C69" s="8">
        <v>3.2</v>
      </c>
      <c r="D69" s="11"/>
      <c r="E69" s="10"/>
      <c r="F69" s="10"/>
    </row>
    <row r="70" spans="1:6" x14ac:dyDescent="0.25">
      <c r="A70" s="1" t="s">
        <v>48</v>
      </c>
      <c r="B70" s="2">
        <v>1</v>
      </c>
      <c r="C70" s="3">
        <v>3.53</v>
      </c>
      <c r="D70" s="11">
        <f t="shared" ref="D70" si="31">AVERAGE(C70:C73)</f>
        <v>3.5575000000000001</v>
      </c>
      <c r="E70" s="10">
        <f t="shared" ref="E70" si="32">_xlfn.STDEV.S(C70:C73)</f>
        <v>0.21313141485947118</v>
      </c>
      <c r="F70" s="10" cm="1">
        <f t="array" ref="F70">TREND(C70:C73,B70:B73,5)</f>
        <v>3.8450000000000006</v>
      </c>
    </row>
    <row r="71" spans="1:6" x14ac:dyDescent="0.25">
      <c r="A71" s="4" t="s">
        <v>48</v>
      </c>
      <c r="B71">
        <v>2</v>
      </c>
      <c r="C71" s="5">
        <v>3.31</v>
      </c>
      <c r="D71" s="11"/>
      <c r="E71" s="10"/>
      <c r="F71" s="10"/>
    </row>
    <row r="72" spans="1:6" x14ac:dyDescent="0.25">
      <c r="A72" s="4" t="s">
        <v>48</v>
      </c>
      <c r="B72">
        <v>3</v>
      </c>
      <c r="C72" s="5">
        <v>3.56</v>
      </c>
      <c r="D72" s="11"/>
      <c r="E72" s="10"/>
      <c r="F72" s="10"/>
    </row>
    <row r="73" spans="1:6" ht="15.75" thickBot="1" x14ac:dyDescent="0.3">
      <c r="A73" s="6" t="s">
        <v>48</v>
      </c>
      <c r="B73" s="7">
        <v>4</v>
      </c>
      <c r="C73" s="8">
        <v>3.83</v>
      </c>
      <c r="D73" s="11"/>
      <c r="E73" s="10"/>
      <c r="F73" s="10"/>
    </row>
    <row r="74" spans="1:6" x14ac:dyDescent="0.25">
      <c r="A74" s="1" t="s">
        <v>49</v>
      </c>
      <c r="B74" s="2">
        <v>1</v>
      </c>
      <c r="C74" s="3">
        <v>4.29</v>
      </c>
      <c r="D74" s="11">
        <f t="shared" ref="D74" si="33">AVERAGE(C74:C77)</f>
        <v>3.5649999999999999</v>
      </c>
      <c r="E74" s="10">
        <f t="shared" ref="E74" si="34">_xlfn.STDEV.S(C74:C77)</f>
        <v>1.0160216533125657</v>
      </c>
      <c r="F74" s="10" cm="1">
        <f t="array" ref="F74">TREND(C74:C77,B74:B77,5)</f>
        <v>2.66</v>
      </c>
    </row>
    <row r="75" spans="1:6" x14ac:dyDescent="0.25">
      <c r="A75" s="4" t="s">
        <v>49</v>
      </c>
      <c r="B75">
        <v>2</v>
      </c>
      <c r="C75" s="5">
        <v>2.88</v>
      </c>
      <c r="D75" s="11"/>
      <c r="E75" s="10"/>
      <c r="F75" s="10"/>
    </row>
    <row r="76" spans="1:6" x14ac:dyDescent="0.25">
      <c r="A76" s="4" t="s">
        <v>49</v>
      </c>
      <c r="B76">
        <v>3</v>
      </c>
      <c r="C76" s="5">
        <v>4.57</v>
      </c>
      <c r="D76" s="11"/>
      <c r="E76" s="10"/>
      <c r="F76" s="10"/>
    </row>
    <row r="77" spans="1:6" ht="15.75" thickBot="1" x14ac:dyDescent="0.3">
      <c r="A77" s="6" t="s">
        <v>49</v>
      </c>
      <c r="B77" s="7">
        <v>4</v>
      </c>
      <c r="C77" s="8">
        <v>2.52</v>
      </c>
      <c r="D77" s="11"/>
      <c r="E77" s="10"/>
      <c r="F77" s="10"/>
    </row>
    <row r="78" spans="1:6" x14ac:dyDescent="0.25">
      <c r="A78" s="1" t="s">
        <v>50</v>
      </c>
      <c r="B78" s="2">
        <v>1</v>
      </c>
      <c r="C78" s="3">
        <v>3.42</v>
      </c>
      <c r="D78" s="11">
        <f t="shared" ref="D78" si="35">AVERAGE(C78:C81)</f>
        <v>3.51</v>
      </c>
      <c r="E78" s="10">
        <f t="shared" ref="E78" si="36">_xlfn.STDEV.S(C78:C81)</f>
        <v>0.26191601707417594</v>
      </c>
      <c r="F78" s="10" cm="1">
        <f t="array" ref="F78">TREND(C78:C81,B78:B81,5)</f>
        <v>3.3</v>
      </c>
    </row>
    <row r="79" spans="1:6" x14ac:dyDescent="0.25">
      <c r="A79" s="4" t="s">
        <v>50</v>
      </c>
      <c r="B79">
        <v>2</v>
      </c>
      <c r="C79" s="5">
        <v>3.79</v>
      </c>
      <c r="D79" s="11"/>
      <c r="E79" s="10"/>
      <c r="F79" s="10"/>
    </row>
    <row r="80" spans="1:6" x14ac:dyDescent="0.25">
      <c r="A80" s="4" t="s">
        <v>50</v>
      </c>
      <c r="B80">
        <v>3</v>
      </c>
      <c r="C80" s="5">
        <v>3.64</v>
      </c>
      <c r="D80" s="11"/>
      <c r="E80" s="10"/>
      <c r="F80" s="10"/>
    </row>
    <row r="81" spans="1:6" ht="15.75" thickBot="1" x14ac:dyDescent="0.3">
      <c r="A81" s="6" t="s">
        <v>50</v>
      </c>
      <c r="B81" s="7">
        <v>4</v>
      </c>
      <c r="C81" s="8">
        <v>3.19</v>
      </c>
      <c r="D81" s="11"/>
      <c r="E81" s="10"/>
      <c r="F81" s="10"/>
    </row>
    <row r="82" spans="1:6" x14ac:dyDescent="0.25">
      <c r="A82" s="1" t="s">
        <v>51</v>
      </c>
      <c r="B82" s="2">
        <v>1</v>
      </c>
      <c r="C82" s="3">
        <v>3.4</v>
      </c>
      <c r="D82" s="11">
        <f t="shared" ref="D82" si="37">AVERAGE(C82:C85)</f>
        <v>3.4449999999999998</v>
      </c>
      <c r="E82" s="10">
        <f t="shared" ref="E82" si="38">_xlfn.STDEV.S(C82:C85)</f>
        <v>0.32705758922041034</v>
      </c>
      <c r="F82" s="10" cm="1">
        <f t="array" ref="F82">TREND(C82:C85,B82:B85,5)</f>
        <v>3.8250000000000002</v>
      </c>
    </row>
    <row r="83" spans="1:6" x14ac:dyDescent="0.25">
      <c r="A83" s="4" t="s">
        <v>51</v>
      </c>
      <c r="B83">
        <v>2</v>
      </c>
      <c r="C83" s="5">
        <v>3.25</v>
      </c>
      <c r="D83" s="11"/>
      <c r="E83" s="10"/>
      <c r="F83" s="10"/>
    </row>
    <row r="84" spans="1:6" x14ac:dyDescent="0.25">
      <c r="A84" s="4" t="s">
        <v>51</v>
      </c>
      <c r="B84">
        <v>3</v>
      </c>
      <c r="C84" s="5">
        <v>3.21</v>
      </c>
      <c r="D84" s="11"/>
      <c r="E84" s="10"/>
      <c r="F84" s="10"/>
    </row>
    <row r="85" spans="1:6" ht="15.75" thickBot="1" x14ac:dyDescent="0.3">
      <c r="A85" s="6" t="s">
        <v>51</v>
      </c>
      <c r="B85" s="7">
        <v>4</v>
      </c>
      <c r="C85" s="8">
        <v>3.92</v>
      </c>
      <c r="D85" s="11"/>
      <c r="E85" s="10"/>
      <c r="F85" s="10"/>
    </row>
    <row r="86" spans="1:6" x14ac:dyDescent="0.25">
      <c r="A86" s="1" t="s">
        <v>52</v>
      </c>
      <c r="B86" s="2">
        <v>1</v>
      </c>
      <c r="C86" s="3">
        <v>3.68</v>
      </c>
      <c r="D86" s="11">
        <f t="shared" ref="D86" si="39">AVERAGE(C86:C89)</f>
        <v>3.6075000000000004</v>
      </c>
      <c r="E86" s="10">
        <f t="shared" ref="E86" si="40">_xlfn.STDEV.S(C86:C89)</f>
        <v>0.33350412291304599</v>
      </c>
      <c r="F86" s="10" cm="1">
        <f t="array" ref="F86">TREND(C86:C89,B86:B89,5)</f>
        <v>3.7850000000000001</v>
      </c>
    </row>
    <row r="87" spans="1:6" x14ac:dyDescent="0.25">
      <c r="A87" s="4" t="s">
        <v>52</v>
      </c>
      <c r="B87">
        <v>2</v>
      </c>
      <c r="C87" s="5">
        <v>3.15</v>
      </c>
      <c r="D87" s="11"/>
      <c r="E87" s="10"/>
      <c r="F87" s="10"/>
    </row>
    <row r="88" spans="1:6" x14ac:dyDescent="0.25">
      <c r="A88" s="4" t="s">
        <v>52</v>
      </c>
      <c r="B88">
        <v>3</v>
      </c>
      <c r="C88" s="5">
        <v>3.95</v>
      </c>
      <c r="D88" s="11"/>
      <c r="E88" s="10"/>
      <c r="F88" s="10"/>
    </row>
    <row r="89" spans="1:6" ht="15.75" thickBot="1" x14ac:dyDescent="0.3">
      <c r="A89" s="6" t="s">
        <v>52</v>
      </c>
      <c r="B89" s="7">
        <v>4</v>
      </c>
      <c r="C89" s="8">
        <v>3.65</v>
      </c>
      <c r="D89" s="11"/>
      <c r="E89" s="10"/>
      <c r="F89" s="10"/>
    </row>
    <row r="90" spans="1:6" x14ac:dyDescent="0.25">
      <c r="A90" s="1" t="s">
        <v>53</v>
      </c>
      <c r="B90" s="2">
        <v>1</v>
      </c>
      <c r="C90" s="3">
        <v>3.91</v>
      </c>
      <c r="D90" s="11">
        <f t="shared" ref="D90" si="41">AVERAGE(C90:C93)</f>
        <v>3.5075000000000003</v>
      </c>
      <c r="E90" s="10">
        <f t="shared" ref="E90" si="42">_xlfn.STDEV.S(C90:C93)</f>
        <v>0.41250252524479269</v>
      </c>
      <c r="F90" s="10" cm="1">
        <f t="array" ref="F90">TREND(C90:C93,B90:B93,5)</f>
        <v>2.81</v>
      </c>
    </row>
    <row r="91" spans="1:6" x14ac:dyDescent="0.25">
      <c r="A91" s="4" t="s">
        <v>53</v>
      </c>
      <c r="B91">
        <v>2</v>
      </c>
      <c r="C91" s="5">
        <v>3.81</v>
      </c>
      <c r="D91" s="11"/>
      <c r="E91" s="10"/>
      <c r="F91" s="10"/>
    </row>
    <row r="92" spans="1:6" x14ac:dyDescent="0.25">
      <c r="A92" s="4" t="s">
        <v>53</v>
      </c>
      <c r="B92">
        <v>3</v>
      </c>
      <c r="C92" s="5">
        <v>3.09</v>
      </c>
      <c r="D92" s="11"/>
      <c r="E92" s="10"/>
      <c r="F92" s="10"/>
    </row>
    <row r="93" spans="1:6" ht="15.75" thickBot="1" x14ac:dyDescent="0.3">
      <c r="A93" s="6" t="s">
        <v>53</v>
      </c>
      <c r="B93" s="7">
        <v>4</v>
      </c>
      <c r="C93" s="8">
        <v>3.22</v>
      </c>
      <c r="D93" s="11"/>
      <c r="E93" s="10"/>
      <c r="F93" s="10"/>
    </row>
    <row r="94" spans="1:6" x14ac:dyDescent="0.25">
      <c r="A94" s="1" t="s">
        <v>54</v>
      </c>
      <c r="B94" s="2">
        <v>1</v>
      </c>
      <c r="C94" s="3">
        <v>3.87</v>
      </c>
      <c r="D94" s="11">
        <f t="shared" ref="D94" si="43">AVERAGE(C94:C97)</f>
        <v>3.6825000000000001</v>
      </c>
      <c r="E94" s="10">
        <f t="shared" ref="E94" si="44">_xlfn.STDEV.S(C94:C97)</f>
        <v>0.18571932227602667</v>
      </c>
      <c r="F94" s="10" cm="1">
        <f t="array" ref="F94">TREND(C94:C97,B94:B97,5)</f>
        <v>3.37</v>
      </c>
    </row>
    <row r="95" spans="1:6" x14ac:dyDescent="0.25">
      <c r="A95" s="4" t="s">
        <v>54</v>
      </c>
      <c r="B95">
        <v>2</v>
      </c>
      <c r="C95" s="5">
        <v>3.81</v>
      </c>
      <c r="D95" s="11"/>
      <c r="E95" s="10"/>
      <c r="F95" s="10"/>
    </row>
    <row r="96" spans="1:6" x14ac:dyDescent="0.25">
      <c r="A96" s="4" t="s">
        <v>54</v>
      </c>
      <c r="B96">
        <v>3</v>
      </c>
      <c r="C96" s="5">
        <v>3.49</v>
      </c>
      <c r="D96" s="11"/>
      <c r="E96" s="10"/>
      <c r="F96" s="10"/>
    </row>
    <row r="97" spans="1:6" ht="15.75" thickBot="1" x14ac:dyDescent="0.3">
      <c r="A97" s="6" t="s">
        <v>54</v>
      </c>
      <c r="B97" s="7">
        <v>4</v>
      </c>
      <c r="C97" s="8">
        <v>3.56</v>
      </c>
      <c r="D97" s="11"/>
      <c r="E97" s="10"/>
      <c r="F97" s="10"/>
    </row>
    <row r="98" spans="1:6" x14ac:dyDescent="0.25">
      <c r="A98" s="1" t="s">
        <v>55</v>
      </c>
      <c r="B98" s="2">
        <v>1</v>
      </c>
      <c r="C98" s="3">
        <v>4.1399999999999997</v>
      </c>
      <c r="D98" s="11">
        <f t="shared" ref="D98" si="45">AVERAGE(C98:C101)</f>
        <v>3.6274999999999999</v>
      </c>
      <c r="E98" s="10">
        <f t="shared" ref="E98" si="46">_xlfn.STDEV.S(C98:C101)</f>
        <v>0.41532116087031551</v>
      </c>
      <c r="F98" s="10" cm="1">
        <f t="array" ref="F98">TREND(C98:C101,B98:B101,5)</f>
        <v>3.2150000000000003</v>
      </c>
    </row>
    <row r="99" spans="1:6" x14ac:dyDescent="0.25">
      <c r="A99" s="4" t="s">
        <v>55</v>
      </c>
      <c r="B99">
        <v>2</v>
      </c>
      <c r="C99" s="5">
        <v>3.2</v>
      </c>
      <c r="D99" s="11"/>
      <c r="E99" s="10"/>
      <c r="F99" s="10"/>
    </row>
    <row r="100" spans="1:6" x14ac:dyDescent="0.25">
      <c r="A100" s="4" t="s">
        <v>55</v>
      </c>
      <c r="B100">
        <v>3</v>
      </c>
      <c r="C100" s="5">
        <v>3.77</v>
      </c>
      <c r="D100" s="11"/>
      <c r="E100" s="10"/>
      <c r="F100" s="10"/>
    </row>
    <row r="101" spans="1:6" ht="15.75" thickBot="1" x14ac:dyDescent="0.3">
      <c r="A101" s="6" t="s">
        <v>55</v>
      </c>
      <c r="B101" s="7">
        <v>4</v>
      </c>
      <c r="C101" s="8">
        <v>3.4</v>
      </c>
      <c r="D101" s="11"/>
      <c r="E101" s="10"/>
      <c r="F101" s="10"/>
    </row>
  </sheetData>
  <mergeCells count="76">
    <mergeCell ref="H2:O4"/>
    <mergeCell ref="F82:F85"/>
    <mergeCell ref="F86:F89"/>
    <mergeCell ref="F90:F93"/>
    <mergeCell ref="F94:F97"/>
    <mergeCell ref="F98:F101"/>
    <mergeCell ref="F62:F65"/>
    <mergeCell ref="F66:F69"/>
    <mergeCell ref="F70:F73"/>
    <mergeCell ref="F74:F77"/>
    <mergeCell ref="F78:F81"/>
    <mergeCell ref="F42:F45"/>
    <mergeCell ref="F46:F49"/>
    <mergeCell ref="F50:F53"/>
    <mergeCell ref="F54:F57"/>
    <mergeCell ref="F58:F61"/>
    <mergeCell ref="F22:F25"/>
    <mergeCell ref="F26:F29"/>
    <mergeCell ref="F30:F33"/>
    <mergeCell ref="F34:F37"/>
    <mergeCell ref="F38:F41"/>
    <mergeCell ref="F2:F5"/>
    <mergeCell ref="F6:F9"/>
    <mergeCell ref="F10:F13"/>
    <mergeCell ref="F14:F17"/>
    <mergeCell ref="F18:F21"/>
    <mergeCell ref="D46:D49"/>
    <mergeCell ref="D2:D5"/>
    <mergeCell ref="D6:D9"/>
    <mergeCell ref="D10:D13"/>
    <mergeCell ref="D14:D17"/>
    <mergeCell ref="D18:D21"/>
    <mergeCell ref="D22:D25"/>
    <mergeCell ref="D26:D29"/>
    <mergeCell ref="D30:D33"/>
    <mergeCell ref="D34:D37"/>
    <mergeCell ref="D38:D41"/>
    <mergeCell ref="D42:D45"/>
    <mergeCell ref="D94:D97"/>
    <mergeCell ref="D50:D53"/>
    <mergeCell ref="D54:D57"/>
    <mergeCell ref="D58:D61"/>
    <mergeCell ref="D62:D65"/>
    <mergeCell ref="D66:D69"/>
    <mergeCell ref="D70:D73"/>
    <mergeCell ref="E58:E61"/>
    <mergeCell ref="D98:D101"/>
    <mergeCell ref="E2:E5"/>
    <mergeCell ref="E6:E9"/>
    <mergeCell ref="E10:E13"/>
    <mergeCell ref="E14:E17"/>
    <mergeCell ref="E18:E21"/>
    <mergeCell ref="E22:E25"/>
    <mergeCell ref="E26:E29"/>
    <mergeCell ref="E30:E33"/>
    <mergeCell ref="E34:E37"/>
    <mergeCell ref="D74:D77"/>
    <mergeCell ref="D78:D81"/>
    <mergeCell ref="D82:D85"/>
    <mergeCell ref="D86:D89"/>
    <mergeCell ref="D90:D93"/>
    <mergeCell ref="E38:E41"/>
    <mergeCell ref="E42:E45"/>
    <mergeCell ref="E46:E49"/>
    <mergeCell ref="E50:E53"/>
    <mergeCell ref="E54:E57"/>
    <mergeCell ref="E86:E89"/>
    <mergeCell ref="E90:E93"/>
    <mergeCell ref="E94:E97"/>
    <mergeCell ref="E98:E101"/>
    <mergeCell ref="E62:E65"/>
    <mergeCell ref="E66:E69"/>
    <mergeCell ref="E70:E73"/>
    <mergeCell ref="E74:E77"/>
    <mergeCell ref="E78:E81"/>
    <mergeCell ref="E82:E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Dataset_Ventas_de_helados</vt:lpstr>
      <vt:lpstr>Dataset2-Notas_estudiantes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KAROL TATIANA GUACAS PIAMBA</cp:lastModifiedBy>
  <dcterms:created xsi:type="dcterms:W3CDTF">2025-07-15T21:20:49Z</dcterms:created>
  <dcterms:modified xsi:type="dcterms:W3CDTF">2025-07-15T22:45:33Z</dcterms:modified>
</cp:coreProperties>
</file>