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\CT19_MoralHazardDiscrete\"/>
    </mc:Choice>
  </mc:AlternateContent>
  <xr:revisionPtr revIDLastSave="0" documentId="13_ncr:1_{9CDE0428-50AF-4464-97E9-20F23A9EFAB4}" xr6:coauthVersionLast="40" xr6:coauthVersionMax="40" xr10:uidLastSave="{00000000-0000-0000-0000-000000000000}"/>
  <bookViews>
    <workbookView xWindow="0" yWindow="0" windowWidth="19200" windowHeight="7148" xr2:uid="{B50853FB-C8EB-442C-AA81-F2AA1EFBD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H4" i="1" s="1"/>
  <c r="F3" i="1"/>
  <c r="G3" i="1" s="1"/>
  <c r="H3" i="1" s="1"/>
  <c r="I3" i="1"/>
  <c r="J3" i="1" s="1"/>
  <c r="I4" i="1"/>
  <c r="I2" i="1"/>
  <c r="F2" i="1"/>
  <c r="L4" i="1" l="1"/>
  <c r="N4" i="1"/>
  <c r="K3" i="1"/>
  <c r="O3" i="1" s="1"/>
  <c r="L3" i="1"/>
  <c r="N3" i="1"/>
  <c r="J4" i="1"/>
  <c r="K4" i="1"/>
  <c r="M4" i="1" s="1"/>
  <c r="G2" i="1"/>
  <c r="H2" i="1" s="1"/>
  <c r="L2" i="1" s="1"/>
  <c r="J2" i="1"/>
  <c r="K2" i="1"/>
  <c r="M3" i="1" l="1"/>
  <c r="O4" i="1"/>
  <c r="O2" i="1"/>
  <c r="N2" i="1"/>
  <c r="M2" i="1"/>
</calcChain>
</file>

<file path=xl/sharedStrings.xml><?xml version="1.0" encoding="utf-8"?>
<sst xmlns="http://schemas.openxmlformats.org/spreadsheetml/2006/main" count="14" uniqueCount="14">
  <si>
    <t>id</t>
  </si>
  <si>
    <t>alpha0</t>
  </si>
  <si>
    <t>alpha1</t>
  </si>
  <si>
    <t>gamma</t>
  </si>
  <si>
    <t>e_FB</t>
  </si>
  <si>
    <t>w0_FB</t>
  </si>
  <si>
    <t>w1_FB</t>
  </si>
  <si>
    <t>e_SB</t>
  </si>
  <si>
    <t>w0_SB</t>
  </si>
  <si>
    <t>w1_SB</t>
  </si>
  <si>
    <t>Principal_payoff_FB</t>
  </si>
  <si>
    <t>Principal_payoff_SB</t>
  </si>
  <si>
    <t>Agent_payoff_FB</t>
  </si>
  <si>
    <t>Agent_payoff_SB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</si>
</sst>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BF4E-E9CD-4447-BA30-2B7312CB9754}">
  <dimension ref="A1:O4"/>
  <sheetViews>
    <sheetView tabSelected="1" workbookViewId="0">
      <selection activeCell="K4" sqref="K4"/>
    </sheetView>
  </sheetViews>
  <sheetFormatPr defaultRowHeight="14.25" x14ac:dyDescent="0.45"/>
  <cols>
    <col min="12" max="12" width="17.53125" bestFit="1" customWidth="1"/>
    <col min="13" max="13" width="16.3984375" bestFit="1" customWidth="1"/>
    <col min="14" max="14" width="14.265625" bestFit="1" customWidth="1"/>
    <col min="15" max="15" width="12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>
        <v>1</v>
      </c>
      <c r="B2">
        <v>0.5</v>
      </c>
      <c r="C2">
        <v>0.55000000000000004</v>
      </c>
      <c r="D2">
        <v>1</v>
      </c>
      <c r="F2">
        <f>IF(-1/D2*LN(1-D2/10)&gt;10*(C2-B2),0,1)</f>
        <v>1</v>
      </c>
      <c r="G2">
        <f>IF(F2=0,0,-1/D2*LN(1-D2/10))</f>
        <v>0.10536051565782628</v>
      </c>
      <c r="H2">
        <f>G2</f>
        <v>0.10536051565782628</v>
      </c>
      <c r="I2">
        <f>IF(C2*(-1/D2*LN(1-D2/10*(1-B2)/(C2-B2)))+(1-C2)*(-1/D2*LN(1+D2/10*B2/(C2-B2)))&gt;10*(C2-B2),0,1)</f>
        <v>0</v>
      </c>
      <c r="J2">
        <f>IF(I2=0,0,-1/D2*LN(1+D2/10*B2/(C2-B2)))</f>
        <v>0</v>
      </c>
      <c r="K2">
        <f>IF(I2=0,0,-1/D2*LN(1-D2/10*(1-B2)/(C2-B2)))</f>
        <v>0</v>
      </c>
      <c r="L2">
        <f>IF(F2=0,B2*(10-H2)+(1-B2)*(-G2),C2*(10-H2)+(1-C2)*(-G2))</f>
        <v>5.3946394843421741</v>
      </c>
      <c r="M2">
        <f>IF(I2=0,B2*(10-K2)+(1-B2)*(-J2),C2*(10-K2)+(1-C2)*(-J2))</f>
        <v>5</v>
      </c>
      <c r="N2">
        <f>IF(F2=0,B2*(10*(1-EXP(-D2*H2))/D2)+(1-B2)*(10*(1-EXP(-D2*G2))/D2)-F2,C2*(10*(1-EXP(-D2*H2))/D2)+(1-C2)*(10*(1-EXP(-D2*G2))/D2)-F2)</f>
        <v>-2.2204460492503131E-16</v>
      </c>
      <c r="O2">
        <f>IF(I2=0,B2*(10*(1-EXP(-D2*K2))/D2)+(1-B2)*(10*(1-EXP(-D2*J2))/D2)-I2,C2*(10*(1-EXP(-D2*K2))/D2)+(1-C2)*(10*(1-EXP(-D2*J2))/D2)-I2)</f>
        <v>0</v>
      </c>
    </row>
    <row r="3" spans="1:15" x14ac:dyDescent="0.45">
      <c r="A3">
        <v>2</v>
      </c>
      <c r="B3">
        <v>0.5</v>
      </c>
      <c r="C3">
        <v>0.8</v>
      </c>
      <c r="D3">
        <v>1</v>
      </c>
      <c r="F3">
        <f t="shared" ref="F3:F4" si="0">IF(-1/D3*LN(1-D3/10)&gt;10*(C3-B3),0,1)</f>
        <v>1</v>
      </c>
      <c r="G3">
        <f t="shared" ref="G3:G4" si="1">IF(F3=0,0,-1/D3*LN(1-D3/10))</f>
        <v>0.10536051565782628</v>
      </c>
      <c r="H3">
        <f t="shared" ref="H3:H4" si="2">G3</f>
        <v>0.10536051565782628</v>
      </c>
      <c r="I3">
        <f t="shared" ref="I3:I4" si="3">IF(C3*(-1/D3*LN(1-D3/10*(1-B3)/(C3-B3)))+(1-C3)*(-1/D3*LN(1+D3/10*B3/(C3-B3)))&gt;10*(C3-B3),0,1)</f>
        <v>1</v>
      </c>
      <c r="J3">
        <f t="shared" ref="J3:J4" si="4">IF(I3=0,0,-1/D3*LN(1+D3/10*B3/(C3-B3)))</f>
        <v>-0.15415067982725836</v>
      </c>
      <c r="K3">
        <f t="shared" ref="K3:K4" si="5">IF(I3=0,0,-1/D3*LN(1-D3/10*(1-B3)/(C3-B3)))</f>
        <v>0.18232155679395459</v>
      </c>
      <c r="L3">
        <f t="shared" ref="L3:L4" si="6">IF(F3=0,B3*(10-H3)+(1-B3)*(-G3),C3*(10-H3)+(1-C3)*(-G3))</f>
        <v>7.8946394843421741</v>
      </c>
      <c r="M3">
        <f t="shared" ref="M3:M4" si="7">IF(I3=0,B3*(10-K3)+(1-B3)*(-J3),C3*(10-K3)+(1-C3)*(-J3))</f>
        <v>7.884972890530288</v>
      </c>
      <c r="N3">
        <f t="shared" ref="N3:N4" si="8">IF(F3=0,B3*(10*(1-EXP(-D3*H3))/D3)+(1-B3)*(10*(1-EXP(-D3*G3))/D3)-F3,C3*(10*(1-EXP(-D3*H3))/D3)+(1-C3)*(10*(1-EXP(-D3*G3))/D3)-F3)</f>
        <v>-2.2204460492503131E-16</v>
      </c>
      <c r="O3">
        <f t="shared" ref="O3:O4" si="9">IF(I3=0,B3*(10*(1-EXP(-D3*K3))/D3)+(1-B3)*(10*(1-EXP(-D3*J3))/D3)-I3,C3*(10*(1-EXP(-D3*K3))/D3)+(1-C3)*(10*(1-EXP(-D3*J3))/D3)-I3)</f>
        <v>-4.4408920985006262E-16</v>
      </c>
    </row>
    <row r="4" spans="1:15" x14ac:dyDescent="0.45">
      <c r="A4">
        <v>3</v>
      </c>
      <c r="B4">
        <v>0.5</v>
      </c>
      <c r="C4">
        <v>0.8</v>
      </c>
      <c r="D4">
        <v>3</v>
      </c>
      <c r="F4">
        <f>IF(-1/D4*LN(1-D4/10)&gt;10*(C4-B4),0,1)</f>
        <v>1</v>
      </c>
      <c r="G4">
        <f t="shared" si="1"/>
        <v>0.11889164797957748</v>
      </c>
      <c r="H4">
        <f t="shared" si="2"/>
        <v>0.11889164797957748</v>
      </c>
      <c r="I4">
        <f t="shared" si="3"/>
        <v>1</v>
      </c>
      <c r="J4">
        <f t="shared" si="4"/>
        <v>-0.13515503603605478</v>
      </c>
      <c r="K4">
        <f t="shared" si="5"/>
        <v>0.23104906018664834</v>
      </c>
      <c r="L4">
        <f t="shared" si="6"/>
        <v>7.8811083520204237</v>
      </c>
      <c r="M4">
        <f t="shared" si="7"/>
        <v>7.8421917590578918</v>
      </c>
      <c r="N4">
        <f t="shared" si="8"/>
        <v>2.2204460492503131E-16</v>
      </c>
      <c r="O4">
        <f t="shared" si="9"/>
        <v>-2.2204460492503131E-16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2019-02-06T21:25:52Z</dcterms:created>
  <dcterms:modified xsi:type="dcterms:W3CDTF">2019-02-06T22:35:57Z</dcterms:modified>
</cp:coreProperties>
</file>