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9B17A729-DA13-4810-930C-82D98B994A23}" xr6:coauthVersionLast="47" xr6:coauthVersionMax="47" xr10:uidLastSave="{00000000-0000-0000-0000-000000000000}"/>
  <bookViews>
    <workbookView xWindow="-120" yWindow="-120" windowWidth="20730" windowHeight="11160" firstSheet="3" activeTab="3" xr2:uid="{739C4E5D-80AC-469E-B034-BAD601D51D5C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5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<sst xmlns="http://schemas.openxmlformats.org/spreadsheetml/2006/main" count="261" uniqueCount="81">
  <si>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</si>
  <si>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</si>
  <si>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</si>
  <si>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</si>
  <si>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</si>
  <si>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</si>
  <si>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</si>
  <si>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</si>
  <si>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</si>
  <si>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</si>
  <si>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</si>
  <si>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</si>
  <si>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</si>
  <si>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</si>
  <si>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</si>
  <si>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</si>
  <si>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</si>
  <si>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</si>
  <si>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</si>
  <si>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</si>
  <si>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</si>
  <si>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</si>
  <si>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</si>
  <si>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</si>
  <si>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</si>
  <si>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</si>
  <si>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</si>
  <si>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</si>
  <si>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</si>
  <si>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</si>
  <si>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</si>
  <si>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</si>
  <si>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</si>
  <si>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</si>
  <si>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</si>
  <si>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</si>
  <si>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</si>
  <si>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</si>
  <si>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</si>
  <si>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</si>
  <si>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</si>
  <si>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</si>
  <si>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</si>
  <si>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</si>
  <si>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</si>
  <si>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</si>
  <si>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</si>
  <si>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</si>
  <si>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</si>
  <si>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</si>
  <si>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</si>
  <si>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</si>
  <si>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</si>
  <si>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</si>
  <si>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</si>
  <si>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</si>
  <si>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</si>
  <si>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</si>
  <si>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</si>
  <si>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</si>
  <si>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</si>
  <si>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</si>
  <si>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</si>
  <si>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</si>
  <si>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</si>
  <si>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</si>
  <si>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</si>
  <si>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</si>
  <si>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</si>
  <si>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</si>
  <si>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</si>
  <si>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</si>
  <si>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</si>
  <si>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</si>
  <si>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</si>
  <si>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</si>
  <si>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</si>
  <si>
    <t>Limpeza da casa</t>
  </si>
  <si>
    <t>Jantar em restaurante</t>
  </si>
  <si>
    <t>Uniforme escolar</t>
  </si>
  <si>
    <t>Compra de novo vídeo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</si>
</sst>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165" fontId="1" fillId="0" borderId="0" xfId="0" applyNumberFormat="1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0" fillId="2" borderId="0" xfId="0" applyFill="1"/>
    <xf numFmtId="1" fontId="1" fillId="0" borderId="0" xfId="0" applyNumberFormat="1" applyFont="1" applyAlignment="1">
      <alignment horizontal="center"/>
    </xf>
    <xf numFmtId="0" fontId="0" fillId="3" borderId="0" xfId="0" applyFill="1"/>
    <xf numFmtId="0" fontId="1" fillId="3" borderId="0" xfId="0" applyFont="1" applyFill="1"/>
    <xf numFmtId="0" fontId="2" fillId="3" borderId="0" xfId="0" applyFont="1" applyFill="1" applyAlignment="1">
      <alignment horizontal="right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5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5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b/>
        <i val="0"/>
        <sz val="12"/>
        <color theme="0"/>
        <name val="Century Gothic"/>
        <family val="2"/>
        <scheme val="none"/>
      </font>
      <fill>
        <patternFill>
          <bgColor theme="5"/>
        </patternFill>
      </fill>
      <border>
        <bottom style="thin">
          <color theme="5"/>
        </bottom>
        <vertical/>
        <horizontal/>
      </border>
    </dxf>
    <dxf>
      <font>
        <sz val="10"/>
        <color theme="0"/>
        <name val="Century Gothic"/>
        <family val="2"/>
        <scheme val="none"/>
      </font>
      <fill>
        <patternFill patternType="solid"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9" formatCode="dd/mm/yyyy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5" formatCode="&quot;R$&quot;\ #,##0.0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</dxfs>
  <tableStyles count="1" defaultTableStyle="TableStyleMedium2" defaultPivotStyle="PivotStyleLight16">
    <tableStyle name="My_style" pivot="0" table="0" count="10" xr9:uid="{F4946B25-0699-4544-894B-F343B8003251}">
      <tableStyleElement type="wholeTable" dxfId="7"/>
      <tableStyleElement type="headerRow" dxfId="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theme="5" tint="-0.249977111117893"/>
            <name val="Century Gothic"/>
            <family val="2"/>
            <scheme val="none"/>
          </font>
          <fill>
            <patternFill patternType="solid">
              <fgColor theme="0" tint="-0.14996795556505021"/>
              <bgColor theme="0" tint="-0.14996795556505021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sz val="10"/>
            <color theme="0"/>
            <name val="Century Gothic"/>
            <family val="2"/>
            <scheme val="none"/>
          </font>
          <fill>
            <patternFill patternType="solid">
              <fgColor theme="0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_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Planilha.xlsx]Controller!td_entrada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67000">
                <a:schemeClr val="accent2"/>
              </a:gs>
              <a:gs pos="74000">
                <a:schemeClr val="accent2"/>
              </a:gs>
              <a:gs pos="91398">
                <a:schemeClr val="accent2"/>
              </a:gs>
              <a:gs pos="83000">
                <a:schemeClr val="accent2"/>
              </a:gs>
              <a:gs pos="100000">
                <a:schemeClr val="bg1"/>
              </a:gs>
            </a:gsLst>
            <a:lin ang="5400000" scaled="0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67000">
                <a:schemeClr val="accent2"/>
              </a:gs>
              <a:gs pos="74000">
                <a:schemeClr val="accent2"/>
              </a:gs>
              <a:gs pos="91398">
                <a:schemeClr val="accent2"/>
              </a:gs>
              <a:gs pos="83000">
                <a:schemeClr val="accent2"/>
              </a:gs>
              <a:gs pos="100000">
                <a:schemeClr val="bg1"/>
              </a:gs>
            </a:gsLst>
            <a:lin ang="5400000" scaled="0"/>
            <a:tileRect/>
          </a:gradFill>
          <a:ln>
            <a:noFill/>
          </a:ln>
          <a:effectLst/>
        </c:spPr>
        <c:dLbl>
          <c:idx val="0"/>
          <c:layout>
            <c:manualLayout>
              <c:x val="-3.4893484205065985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67000">
                  <a:schemeClr val="accent2"/>
                </a:gs>
                <a:gs pos="74000">
                  <a:schemeClr val="accent2"/>
                </a:gs>
                <a:gs pos="91398">
                  <a:schemeClr val="accent2"/>
                </a:gs>
                <a:gs pos="83000">
                  <a:schemeClr val="accent2"/>
                </a:gs>
                <a:gs pos="100000">
                  <a:schemeClr val="bg1"/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3.489348420506598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B3-4FFF-8818-903072C1D8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Controller!$H$4:$H$8</c:f>
              <c:numCache>
                <c:formatCode>"R$"\ #,##0.00</c:formatCode>
                <c:ptCount val="4"/>
                <c:pt idx="0">
                  <c:v>900</c:v>
                </c:pt>
                <c:pt idx="1">
                  <c:v>1000</c:v>
                </c:pt>
                <c:pt idx="2">
                  <c:v>45000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3-4FFF-8818-903072C1D8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3081679"/>
        <c:axId val="1263082159"/>
      </c:barChart>
      <c:catAx>
        <c:axId val="12630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1263082159"/>
        <c:crosses val="autoZero"/>
        <c:auto val="1"/>
        <c:lblAlgn val="ctr"/>
        <c:lblOffset val="100"/>
        <c:noMultiLvlLbl val="0"/>
      </c:catAx>
      <c:valAx>
        <c:axId val="126308215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6308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Planilha.xlsx]Controller!td_saida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67000">
                <a:schemeClr val="accent2"/>
              </a:gs>
              <a:gs pos="74000">
                <a:schemeClr val="accent2"/>
              </a:gs>
              <a:gs pos="91398">
                <a:schemeClr val="accent2"/>
              </a:gs>
              <a:gs pos="83000">
                <a:schemeClr val="accent2"/>
              </a:gs>
              <a:gs pos="100000">
                <a:schemeClr val="bg1"/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67000">
                  <a:schemeClr val="accent2"/>
                </a:gs>
                <a:gs pos="74000">
                  <a:schemeClr val="accent2"/>
                </a:gs>
                <a:gs pos="91398">
                  <a:schemeClr val="accent2"/>
                </a:gs>
                <a:gs pos="83000">
                  <a:schemeClr val="accent2"/>
                </a:gs>
                <a:gs pos="100000">
                  <a:schemeClr val="bg1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3800</c:v>
                </c:pt>
                <c:pt idx="1">
                  <c:v>180</c:v>
                </c:pt>
                <c:pt idx="2">
                  <c:v>1477</c:v>
                </c:pt>
                <c:pt idx="3">
                  <c:v>5100</c:v>
                </c:pt>
                <c:pt idx="4">
                  <c:v>470</c:v>
                </c:pt>
                <c:pt idx="5">
                  <c:v>400</c:v>
                </c:pt>
                <c:pt idx="6">
                  <c:v>450</c:v>
                </c:pt>
                <c:pt idx="7">
                  <c:v>1300</c:v>
                </c:pt>
                <c:pt idx="8">
                  <c:v>2000</c:v>
                </c:pt>
                <c:pt idx="9">
                  <c:v>1490</c:v>
                </c:pt>
                <c:pt idx="10">
                  <c:v>800</c:v>
                </c:pt>
                <c:pt idx="11">
                  <c:v>250</c:v>
                </c:pt>
                <c:pt idx="12">
                  <c:v>2250</c:v>
                </c:pt>
                <c:pt idx="13">
                  <c:v>1800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C-4FA7-917F-265CB3A533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735951"/>
        <c:axId val="877558463"/>
      </c:barChart>
      <c:catAx>
        <c:axId val="107973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877558463"/>
        <c:crosses val="autoZero"/>
        <c:auto val="1"/>
        <c:lblAlgn val="ctr"/>
        <c:lblOffset val="100"/>
        <c:noMultiLvlLbl val="0"/>
      </c:catAx>
      <c:valAx>
        <c:axId val="87755846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7973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3-4CF1-AF38-390079EE91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63081679"/>
        <c:axId val="1263082159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27000">
                  <a:schemeClr val="accent2"/>
                </a:gs>
                <a:gs pos="100000">
                  <a:schemeClr val="bg1">
                    <a:alpha val="57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3-4CF1-AF38-390079EE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949279"/>
        <c:axId val="1102272287"/>
      </c:barChart>
      <c:catAx>
        <c:axId val="1263081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082159"/>
        <c:crosses val="autoZero"/>
        <c:auto val="1"/>
        <c:lblAlgn val="ctr"/>
        <c:lblOffset val="100"/>
        <c:noMultiLvlLbl val="0"/>
      </c:catAx>
      <c:valAx>
        <c:axId val="126308215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63081679"/>
        <c:crosses val="autoZero"/>
        <c:crossBetween val="between"/>
      </c:valAx>
      <c:valAx>
        <c:axId val="1102272287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399949279"/>
        <c:crosses val="max"/>
        <c:crossBetween val="between"/>
      </c:valAx>
      <c:catAx>
        <c:axId val="1399949279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2722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jpe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207596</xdr:colOff>
      <xdr:row>8</xdr:row>
      <xdr:rowOff>25035</xdr:rowOff>
    </xdr:from>
    <xdr:to>
      <xdr:col>8</xdr:col>
      <xdr:colOff>514409</xdr:colOff>
      <xdr:row>24</xdr:row>
      <xdr:rowOff>61058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C9301039-D8F6-45C2-84C9-80881936FF1D}"/>
            </a:ext>
          </a:extLst>
        </xdr:cNvPr>
        <xdr:cNvGrpSpPr/>
      </xdr:nvGrpSpPr>
      <xdr:grpSpPr>
        <a:xfrm>
          <a:off x="2137019" y="1588112"/>
          <a:ext cx="4580852" cy="3162177"/>
          <a:chOff x="2194109" y="159362"/>
          <a:chExt cx="4580852" cy="3162177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5AA6C0F1-0E36-93F4-7A4E-1ECA9A106B4A}"/>
              </a:ext>
            </a:extLst>
          </xdr:cNvPr>
          <xdr:cNvGrpSpPr/>
        </xdr:nvGrpSpPr>
        <xdr:grpSpPr>
          <a:xfrm>
            <a:off x="2194109" y="159362"/>
            <a:ext cx="4580852" cy="3162177"/>
            <a:chOff x="2194109" y="159362"/>
            <a:chExt cx="4580852" cy="3162177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4AF1A54D-EF6A-A48B-3A4F-37B53EA14A35}"/>
                </a:ext>
              </a:extLst>
            </xdr:cNvPr>
            <xdr:cNvGrpSpPr/>
          </xdr:nvGrpSpPr>
          <xdr:grpSpPr>
            <a:xfrm>
              <a:off x="2194109" y="159362"/>
              <a:ext cx="4580852" cy="3162177"/>
              <a:chOff x="2194109" y="159362"/>
              <a:chExt cx="4580852" cy="3162177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DA138542-0FC3-3128-131B-368A9930BDDC}"/>
                  </a:ext>
                </a:extLst>
              </xdr:cNvPr>
              <xdr:cNvGrpSpPr/>
            </xdr:nvGrpSpPr>
            <xdr:grpSpPr>
              <a:xfrm>
                <a:off x="2194109" y="159362"/>
                <a:ext cx="4580852" cy="3162177"/>
                <a:chOff x="2196517" y="159362"/>
                <a:chExt cx="4532693" cy="3033526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98EC9CAE-CACF-2524-D8F0-D87B80C0FF5C}"/>
                    </a:ext>
                  </a:extLst>
                </xdr:cNvPr>
                <xdr:cNvSpPr/>
              </xdr:nvSpPr>
              <xdr:spPr>
                <a:xfrm>
                  <a:off x="2205673" y="199724"/>
                  <a:ext cx="4523537" cy="2993164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21E7AB45-7618-57DE-EBB1-B2B75F4DDB90}"/>
                    </a:ext>
                  </a:extLst>
                </xdr:cNvPr>
                <xdr:cNvSpPr/>
              </xdr:nvSpPr>
              <xdr:spPr>
                <a:xfrm>
                  <a:off x="2196517" y="159362"/>
                  <a:ext cx="4525368" cy="621214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ln>
                  <a:noFill/>
                </a:ln>
              </xdr:spPr>
              <xdr:style>
                <a:lnRef idx="3">
                  <a:schemeClr val="lt1"/>
                </a:lnRef>
                <a:fillRef idx="1">
                  <a:schemeClr val="accent2"/>
                </a:fillRef>
                <a:effectRef idx="1">
                  <a:schemeClr val="accent2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7D04F021-4F7B-49B2-8AAD-DD04EAB0B4F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35251" y="989135"/>
              <a:ext cx="3739172" cy="21939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41F7A1AD-8A28-9610-72FC-4AC75DD85B0A}"/>
                </a:ext>
              </a:extLst>
            </xdr:cNvPr>
            <xdr:cNvSpPr txBox="1"/>
          </xdr:nvSpPr>
          <xdr:spPr>
            <a:xfrm>
              <a:off x="2930770" y="280865"/>
              <a:ext cx="2259134" cy="3663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Century Gothic" panose="020B0502020202020204" pitchFamily="34" charset="0"/>
                </a:rPr>
                <a:t>Entradas</a:t>
              </a:r>
              <a:endParaRPr lang="pt-BR" sz="1100" kern="1200">
                <a:solidFill>
                  <a:schemeClr val="bg1"/>
                </a:solidFill>
                <a:latin typeface="Century Gothic" panose="020B0502020202020204" pitchFamily="34" charset="0"/>
              </a:endParaRPr>
            </a:p>
          </xdr:txBody>
        </xdr:sp>
      </xdr:grpSp>
      <xdr:pic>
        <xdr:nvPicPr>
          <xdr:cNvPr id="17" name="Gráfico 16" descr="Registrar">
            <a:extLst>
              <a:ext uri="{FF2B5EF4-FFF2-40B4-BE49-F238E27FC236}">
                <a16:creationId xmlns:a16="http://schemas.microsoft.com/office/drawing/2014/main" id="{18C6E55D-6C7D-A693-0917-B5631690BB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05672" y="195385"/>
            <a:ext cx="512884" cy="51288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207596</xdr:colOff>
      <xdr:row>25</xdr:row>
      <xdr:rowOff>155454</xdr:rowOff>
    </xdr:from>
    <xdr:to>
      <xdr:col>20</xdr:col>
      <xdr:colOff>170047</xdr:colOff>
      <xdr:row>41</xdr:row>
      <xdr:rowOff>143548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D7E0484C-51A1-0833-B4A9-D16F5358A1D1}"/>
            </a:ext>
          </a:extLst>
        </xdr:cNvPr>
        <xdr:cNvGrpSpPr/>
      </xdr:nvGrpSpPr>
      <xdr:grpSpPr>
        <a:xfrm>
          <a:off x="2137019" y="5040069"/>
          <a:ext cx="11563413" cy="3114248"/>
          <a:chOff x="2267378" y="3953242"/>
          <a:chExt cx="11563413" cy="3114248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4413E3D7-BC76-6A5C-CAB9-A18707EB5A0E}"/>
              </a:ext>
            </a:extLst>
          </xdr:cNvPr>
          <xdr:cNvGrpSpPr/>
        </xdr:nvGrpSpPr>
        <xdr:grpSpPr>
          <a:xfrm>
            <a:off x="2267378" y="3953242"/>
            <a:ext cx="11563413" cy="3114248"/>
            <a:chOff x="2150145" y="4917952"/>
            <a:chExt cx="9870892" cy="3114248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EB36EC8B-043B-8517-DDED-3E4908982F7E}"/>
                </a:ext>
              </a:extLst>
            </xdr:cNvPr>
            <xdr:cNvGrpSpPr/>
          </xdr:nvGrpSpPr>
          <xdr:grpSpPr>
            <a:xfrm>
              <a:off x="2150145" y="4917952"/>
              <a:ext cx="9870892" cy="3114248"/>
              <a:chOff x="2150145" y="4917952"/>
              <a:chExt cx="9870892" cy="3114248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E74AB23A-DFA5-CCB2-112E-E3F1F89AA1F9}"/>
                  </a:ext>
                </a:extLst>
              </xdr:cNvPr>
              <xdr:cNvGrpSpPr/>
            </xdr:nvGrpSpPr>
            <xdr:grpSpPr>
              <a:xfrm>
                <a:off x="2150145" y="4917952"/>
                <a:ext cx="9870892" cy="3114248"/>
                <a:chOff x="2152553" y="4728760"/>
                <a:chExt cx="9760816" cy="2993164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BEA8D054-9DD1-464D-8289-5A947855CCA1}"/>
                    </a:ext>
                  </a:extLst>
                </xdr:cNvPr>
                <xdr:cNvSpPr/>
              </xdr:nvSpPr>
              <xdr:spPr>
                <a:xfrm>
                  <a:off x="2158049" y="4728760"/>
                  <a:ext cx="9754405" cy="2993164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471DB750-DD90-4FA9-9542-E12E4DB30333}"/>
                    </a:ext>
                  </a:extLst>
                </xdr:cNvPr>
                <xdr:cNvSpPr/>
              </xdr:nvSpPr>
              <xdr:spPr>
                <a:xfrm>
                  <a:off x="2152553" y="4728760"/>
                  <a:ext cx="9760816" cy="623896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ln>
                  <a:noFill/>
                </a:ln>
              </xdr:spPr>
              <xdr:style>
                <a:lnRef idx="3">
                  <a:schemeClr val="lt1"/>
                </a:lnRef>
                <a:fillRef idx="1">
                  <a:schemeClr val="accent2"/>
                </a:fillRef>
                <a:effectRef idx="1">
                  <a:schemeClr val="accent2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EA4DCD12-BDC9-47BC-A5D3-EE1D7FBB28B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66460" y="5579757"/>
              <a:ext cx="9688635" cy="234553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057BC8D3-1A4E-4DBB-A0EE-C74E3B18F28F}"/>
                </a:ext>
              </a:extLst>
            </xdr:cNvPr>
            <xdr:cNvSpPr txBox="1"/>
          </xdr:nvSpPr>
          <xdr:spPr>
            <a:xfrm>
              <a:off x="2886999" y="5027857"/>
              <a:ext cx="2259134" cy="3663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Century Gothic" panose="020B0502020202020204" pitchFamily="34" charset="0"/>
                </a:rPr>
                <a:t>Saídas</a:t>
              </a:r>
              <a:endParaRPr lang="pt-BR" sz="1100" kern="1200">
                <a:solidFill>
                  <a:schemeClr val="bg1"/>
                </a:solidFill>
                <a:latin typeface="Century Gothic" panose="020B0502020202020204" pitchFamily="34" charset="0"/>
              </a:endParaRPr>
            </a:p>
          </xdr:txBody>
        </xdr:sp>
      </xdr:grpSp>
      <xdr:pic>
        <xdr:nvPicPr>
          <xdr:cNvPr id="19" name="Gráfico 18" descr="Dinheiro">
            <a:extLst>
              <a:ext uri="{FF2B5EF4-FFF2-40B4-BE49-F238E27FC236}">
                <a16:creationId xmlns:a16="http://schemas.microsoft.com/office/drawing/2014/main" id="{999B0096-D08B-C53D-ED57-4E2025EEA9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494615" y="3960000"/>
            <a:ext cx="582693" cy="58269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61057</xdr:colOff>
      <xdr:row>8</xdr:row>
      <xdr:rowOff>109904</xdr:rowOff>
    </xdr:from>
    <xdr:to>
      <xdr:col>0</xdr:col>
      <xdr:colOff>1889857</xdr:colOff>
      <xdr:row>15</xdr:row>
      <xdr:rowOff>158751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MESES">
              <a:extLst>
                <a:ext uri="{FF2B5EF4-FFF2-40B4-BE49-F238E27FC236}">
                  <a16:creationId xmlns:a16="http://schemas.microsoft.com/office/drawing/2014/main" id="{628BD402-DF1C-4C7C-9B35-2A322EB7BA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57" y="1672981"/>
              <a:ext cx="1828800" cy="1416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207596</xdr:colOff>
      <xdr:row>0</xdr:row>
      <xdr:rowOff>170962</xdr:rowOff>
    </xdr:from>
    <xdr:to>
      <xdr:col>20</xdr:col>
      <xdr:colOff>232019</xdr:colOff>
      <xdr:row>6</xdr:row>
      <xdr:rowOff>61058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331DE952-BAEC-7740-077F-7271DF996544}"/>
            </a:ext>
          </a:extLst>
        </xdr:cNvPr>
        <xdr:cNvGrpSpPr/>
      </xdr:nvGrpSpPr>
      <xdr:grpSpPr>
        <a:xfrm>
          <a:off x="2137019" y="170962"/>
          <a:ext cx="11625385" cy="1062404"/>
          <a:chOff x="2137019" y="170962"/>
          <a:chExt cx="11625385" cy="1062404"/>
        </a:xfrm>
      </xdr:grpSpPr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461306B1-C529-0B2F-DEFC-6CD76CE34B93}"/>
              </a:ext>
            </a:extLst>
          </xdr:cNvPr>
          <xdr:cNvSpPr/>
        </xdr:nvSpPr>
        <xdr:spPr>
          <a:xfrm>
            <a:off x="2137019" y="170962"/>
            <a:ext cx="11625385" cy="1062404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046861A2-7D36-0FCF-B2FB-3AE2EE76845F}"/>
              </a:ext>
            </a:extLst>
          </xdr:cNvPr>
          <xdr:cNvSpPr txBox="1"/>
        </xdr:nvSpPr>
        <xdr:spPr>
          <a:xfrm>
            <a:off x="3400668" y="354137"/>
            <a:ext cx="2662116" cy="402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Century Gothic" panose="020B0502020202020204" pitchFamily="34" charset="0"/>
              </a:rPr>
              <a:t>Olá,</a:t>
            </a:r>
            <a:r>
              <a:rPr lang="pt-BR" sz="2000" kern="1200" baseline="0">
                <a:solidFill>
                  <a:schemeClr val="bg1"/>
                </a:solidFill>
                <a:latin typeface="Century Gothic" panose="020B0502020202020204" pitchFamily="34" charset="0"/>
              </a:rPr>
              <a:t> Tatiana</a:t>
            </a:r>
            <a:endParaRPr lang="pt-BR" sz="2000" kern="1200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5FA59B83-1BC0-4401-98F6-7F3E3204A3DF}"/>
              </a:ext>
            </a:extLst>
          </xdr:cNvPr>
          <xdr:cNvSpPr txBox="1"/>
        </xdr:nvSpPr>
        <xdr:spPr>
          <a:xfrm>
            <a:off x="3400668" y="738556"/>
            <a:ext cx="4317024" cy="402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kern="1200">
                <a:solidFill>
                  <a:schemeClr val="bg2"/>
                </a:solidFill>
                <a:latin typeface="Century Gothic" panose="020B0502020202020204" pitchFamily="34" charset="0"/>
              </a:rPr>
              <a:t>Acompanhamento Financeiro</a:t>
            </a:r>
          </a:p>
        </xdr:txBody>
      </xdr:sp>
      <xdr:grpSp>
        <xdr:nvGrpSpPr>
          <xdr:cNvPr id="30" name="Agrupar 2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515C08-9B0E-E934-29CF-AF990A0987A9}"/>
              </a:ext>
            </a:extLst>
          </xdr:cNvPr>
          <xdr:cNvGrpSpPr/>
        </xdr:nvGrpSpPr>
        <xdr:grpSpPr>
          <a:xfrm>
            <a:off x="7137400" y="561731"/>
            <a:ext cx="4243753" cy="256442"/>
            <a:chOff x="7137400" y="561731"/>
            <a:chExt cx="4243753" cy="256442"/>
          </a:xfrm>
        </xdr:grpSpPr>
        <xdr:sp macro="" textlink="">
          <xdr:nvSpPr>
            <xdr:cNvPr id="27" name="Retângulo 26">
              <a:extLst>
                <a:ext uri="{FF2B5EF4-FFF2-40B4-BE49-F238E27FC236}">
                  <a16:creationId xmlns:a16="http://schemas.microsoft.com/office/drawing/2014/main" id="{C14DC8E7-B997-44B6-873C-93F3F1007397}"/>
                </a:ext>
              </a:extLst>
            </xdr:cNvPr>
            <xdr:cNvSpPr/>
          </xdr:nvSpPr>
          <xdr:spPr>
            <a:xfrm>
              <a:off x="7137400" y="567592"/>
              <a:ext cx="4243753" cy="25058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r>
                <a:rPr lang="pt-BR" sz="1100" kern="1200">
                  <a:solidFill>
                    <a:schemeClr val="tx1">
                      <a:lumMod val="50000"/>
                      <a:lumOff val="50000"/>
                    </a:schemeClr>
                  </a:solidFill>
                </a:rPr>
                <a:t>pesquisar dados</a:t>
              </a:r>
            </a:p>
          </xdr:txBody>
        </xdr:sp>
        <xdr:pic>
          <xdr:nvPicPr>
            <xdr:cNvPr id="29" name="Gráfico 28" descr="Lupa">
              <a:extLst>
                <a:ext uri="{FF2B5EF4-FFF2-40B4-BE49-F238E27FC236}">
                  <a16:creationId xmlns:a16="http://schemas.microsoft.com/office/drawing/2014/main" id="{3D00E8BC-BE34-8A62-F182-099061473D3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1112500" y="561731"/>
              <a:ext cx="244231" cy="244231"/>
            </a:xfrm>
            <a:prstGeom prst="rect">
              <a:avLst/>
            </a:prstGeom>
          </xdr:spPr>
        </xdr:pic>
      </xdr:grpSp>
      <xdr:pic>
        <xdr:nvPicPr>
          <xdr:cNvPr id="34" name="Imagem 33" descr="Fotos Boneca Png Professora | Freepik">
            <a:extLst>
              <a:ext uri="{FF2B5EF4-FFF2-40B4-BE49-F238E27FC236}">
                <a16:creationId xmlns:a16="http://schemas.microsoft.com/office/drawing/2014/main" id="{6EEC83FD-BE93-AE2F-4FAD-CEDF4B993358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382" t="2518" r="23226" b="43166"/>
          <a:stretch/>
        </xdr:blipFill>
        <xdr:spPr bwMode="auto">
          <a:xfrm>
            <a:off x="2259135" y="219807"/>
            <a:ext cx="938104" cy="97692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12213</xdr:colOff>
      <xdr:row>0</xdr:row>
      <xdr:rowOff>183173</xdr:rowOff>
    </xdr:from>
    <xdr:to>
      <xdr:col>1</xdr:col>
      <xdr:colOff>0</xdr:colOff>
      <xdr:row>4</xdr:row>
      <xdr:rowOff>24424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3F754B1A-C530-4910-5BFD-EE8A95478CEA}"/>
            </a:ext>
          </a:extLst>
        </xdr:cNvPr>
        <xdr:cNvSpPr/>
      </xdr:nvSpPr>
      <xdr:spPr>
        <a:xfrm>
          <a:off x="12213" y="183173"/>
          <a:ext cx="1917210" cy="622789"/>
        </a:xfrm>
        <a:prstGeom prst="roundRect">
          <a:avLst>
            <a:gd name="adj" fmla="val 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kern="1200">
              <a:latin typeface="Century Gothic" panose="020B0502020202020204" pitchFamily="34" charset="0"/>
            </a:rPr>
            <a:t>Cash App</a:t>
          </a:r>
        </a:p>
      </xdr:txBody>
    </xdr:sp>
    <xdr:clientData/>
  </xdr:twoCellAnchor>
  <xdr:twoCellAnchor editAs="oneCell">
    <xdr:from>
      <xdr:col>0</xdr:col>
      <xdr:colOff>1257787</xdr:colOff>
      <xdr:row>1</xdr:row>
      <xdr:rowOff>12210</xdr:rowOff>
    </xdr:from>
    <xdr:to>
      <xdr:col>0</xdr:col>
      <xdr:colOff>1795096</xdr:colOff>
      <xdr:row>3</xdr:row>
      <xdr:rowOff>158750</xdr:rowOff>
    </xdr:to>
    <xdr:pic>
      <xdr:nvPicPr>
        <xdr:cNvPr id="38" name="Gráfico 37" descr="Carteira">
          <a:extLst>
            <a:ext uri="{FF2B5EF4-FFF2-40B4-BE49-F238E27FC236}">
              <a16:creationId xmlns:a16="http://schemas.microsoft.com/office/drawing/2014/main" id="{6171BCD4-A032-B3C7-ABF7-3F0BED29A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57787" y="207595"/>
          <a:ext cx="537309" cy="537309"/>
        </a:xfrm>
        <a:prstGeom prst="rect">
          <a:avLst/>
        </a:prstGeom>
      </xdr:spPr>
    </xdr:pic>
    <xdr:clientData/>
  </xdr:twoCellAnchor>
  <xdr:twoCellAnchor>
    <xdr:from>
      <xdr:col>9</xdr:col>
      <xdr:colOff>262309</xdr:colOff>
      <xdr:row>8</xdr:row>
      <xdr:rowOff>18685</xdr:rowOff>
    </xdr:from>
    <xdr:to>
      <xdr:col>16</xdr:col>
      <xdr:colOff>569122</xdr:colOff>
      <xdr:row>24</xdr:row>
      <xdr:rowOff>54708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B73F1D5D-4781-499A-8BCB-196097EAFB07}"/>
            </a:ext>
          </a:extLst>
        </xdr:cNvPr>
        <xdr:cNvGrpSpPr/>
      </xdr:nvGrpSpPr>
      <xdr:grpSpPr>
        <a:xfrm>
          <a:off x="7076347" y="1581762"/>
          <a:ext cx="4580852" cy="3162177"/>
          <a:chOff x="2194109" y="159362"/>
          <a:chExt cx="4580852" cy="3162177"/>
        </a:xfrm>
      </xdr:grpSpPr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B6064BE7-58F0-0DF3-CD60-C0264229E8D7}"/>
              </a:ext>
            </a:extLst>
          </xdr:cNvPr>
          <xdr:cNvGrpSpPr/>
        </xdr:nvGrpSpPr>
        <xdr:grpSpPr>
          <a:xfrm>
            <a:off x="2194109" y="159362"/>
            <a:ext cx="4580852" cy="3162177"/>
            <a:chOff x="2194109" y="159362"/>
            <a:chExt cx="4580852" cy="3162177"/>
          </a:xfrm>
        </xdr:grpSpPr>
        <xdr:grpSp>
          <xdr:nvGrpSpPr>
            <xdr:cNvPr id="44" name="Agrupar 43">
              <a:extLst>
                <a:ext uri="{FF2B5EF4-FFF2-40B4-BE49-F238E27FC236}">
                  <a16:creationId xmlns:a16="http://schemas.microsoft.com/office/drawing/2014/main" id="{385DCB0A-C0FA-5060-E270-DAA3AA564D24}"/>
                </a:ext>
              </a:extLst>
            </xdr:cNvPr>
            <xdr:cNvGrpSpPr/>
          </xdr:nvGrpSpPr>
          <xdr:grpSpPr>
            <a:xfrm>
              <a:off x="2194109" y="159362"/>
              <a:ext cx="4580852" cy="3162177"/>
              <a:chOff x="2196517" y="159362"/>
              <a:chExt cx="4532693" cy="3033526"/>
            </a:xfrm>
          </xdr:grpSpPr>
          <xdr:sp macro="" textlink="">
            <xdr:nvSpPr>
              <xdr:cNvPr id="46" name="Retângulo: Cantos Arredondados 45">
                <a:extLst>
                  <a:ext uri="{FF2B5EF4-FFF2-40B4-BE49-F238E27FC236}">
                    <a16:creationId xmlns:a16="http://schemas.microsoft.com/office/drawing/2014/main" id="{99C26D9B-DD55-EAE4-4F44-78F945A9327D}"/>
                  </a:ext>
                </a:extLst>
              </xdr:cNvPr>
              <xdr:cNvSpPr/>
            </xdr:nvSpPr>
            <xdr:spPr>
              <a:xfrm>
                <a:off x="2205673" y="199724"/>
                <a:ext cx="4523537" cy="2993164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7" name="Retângulo: Cantos Superiores Arredondados 46">
                <a:extLst>
                  <a:ext uri="{FF2B5EF4-FFF2-40B4-BE49-F238E27FC236}">
                    <a16:creationId xmlns:a16="http://schemas.microsoft.com/office/drawing/2014/main" id="{9F24EE1C-7C9E-8AE3-D1DD-8466A8E7C332}"/>
                  </a:ext>
                </a:extLst>
              </xdr:cNvPr>
              <xdr:cNvSpPr/>
            </xdr:nvSpPr>
            <xdr:spPr>
              <a:xfrm>
                <a:off x="2196517" y="159362"/>
                <a:ext cx="4525368" cy="621214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ln>
                <a:noFill/>
              </a:ln>
            </xdr:spPr>
            <xdr:style>
              <a:lnRef idx="3">
                <a:schemeClr val="lt1"/>
              </a:lnRef>
              <a:fillRef idx="1">
                <a:schemeClr val="accent2"/>
              </a:fillRef>
              <a:effectRef idx="1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43" name="CaixaDeTexto 42">
              <a:extLst>
                <a:ext uri="{FF2B5EF4-FFF2-40B4-BE49-F238E27FC236}">
                  <a16:creationId xmlns:a16="http://schemas.microsoft.com/office/drawing/2014/main" id="{2C01D6D7-C921-0CC9-B43D-CCFE17B8E5EB}"/>
                </a:ext>
              </a:extLst>
            </xdr:cNvPr>
            <xdr:cNvSpPr txBox="1"/>
          </xdr:nvSpPr>
          <xdr:spPr>
            <a:xfrm>
              <a:off x="2930770" y="280865"/>
              <a:ext cx="2259134" cy="3663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Century Gothic" panose="020B0502020202020204" pitchFamily="34" charset="0"/>
                </a:rPr>
                <a:t>Economias</a:t>
              </a:r>
              <a:endParaRPr lang="pt-BR" sz="1100" kern="1200">
                <a:solidFill>
                  <a:schemeClr val="bg1"/>
                </a:solidFill>
                <a:latin typeface="Century Gothic" panose="020B0502020202020204" pitchFamily="34" charset="0"/>
              </a:endParaRPr>
            </a:p>
          </xdr:txBody>
        </xdr:sp>
      </xdr:grpSp>
      <xdr:pic>
        <xdr:nvPicPr>
          <xdr:cNvPr id="41" name="Gráfico 40" descr="Cofrinho">
            <a:extLst>
              <a:ext uri="{FF2B5EF4-FFF2-40B4-BE49-F238E27FC236}">
                <a16:creationId xmlns:a16="http://schemas.microsoft.com/office/drawing/2014/main" id="{61359AF0-A4D0-F816-1288-C1DF33B6E0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2405672" y="195385"/>
            <a:ext cx="512884" cy="512884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262309</xdr:colOff>
      <xdr:row>9</xdr:row>
      <xdr:rowOff>153012</xdr:rowOff>
    </xdr:from>
    <xdr:to>
      <xdr:col>16</xdr:col>
      <xdr:colOff>560270</xdr:colOff>
      <xdr:row>23</xdr:row>
      <xdr:rowOff>160828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49ABC0DE-DAC7-4435-AB26-391A3B554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671.999687962962" createdVersion="8" refreshedVersion="8" minRefreshableVersion="3" recordCount="44" xr:uid="{B8D1AB10-9576-40AE-A517-D31C6EBED5CE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80" maxValue="1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3751512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15000"/>
    <s v="Transferência"/>
    <s v="Recebido"/>
  </r>
  <r>
    <d v="2024-08-01T00:00:00"/>
    <x v="0"/>
    <x v="1"/>
    <x v="1"/>
    <s v="Compras no supermercado"/>
    <n v="150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600"/>
    <s v="Débito Automático"/>
    <s v="Pendente"/>
  </r>
  <r>
    <d v="2024-08-12T00:00:00"/>
    <x v="0"/>
    <x v="1"/>
    <x v="6"/>
    <s v="Compra de roupas de inverno"/>
    <n v="900"/>
    <s v="Cartão de Crédito"/>
    <s v="Pendente"/>
  </r>
  <r>
    <d v="2024-08-15T00:00:00"/>
    <x v="0"/>
    <x v="0"/>
    <x v="7"/>
    <s v="Dividendos de ações"/>
    <n v="1000"/>
    <s v="Transferência"/>
    <s v="Recebido"/>
  </r>
  <r>
    <d v="2024-08-15T00:00:00"/>
    <x v="0"/>
    <x v="1"/>
    <x v="8"/>
    <s v="Limpeza da casa"/>
    <n v="240"/>
    <s v="Transferência"/>
    <s v="Pago"/>
  </r>
  <r>
    <d v="2024-08-18T00:00:00"/>
    <x v="0"/>
    <x v="1"/>
    <x v="9"/>
    <s v="Compra de novo celular"/>
    <n v="23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65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"/>
    <n v="250"/>
    <s v="Cartão de Crédito"/>
    <s v="Pago"/>
  </r>
  <r>
    <d v="2024-09-01T00:00:00"/>
    <x v="1"/>
    <x v="0"/>
    <x v="0"/>
    <s v="Salário mensal"/>
    <n v="15000"/>
    <s v="Transferência"/>
    <s v="Recebido"/>
  </r>
  <r>
    <d v="2024-09-02T00:00:00"/>
    <x v="1"/>
    <x v="1"/>
    <x v="1"/>
    <s v="Compras no supermercado"/>
    <n v="150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450"/>
    <s v="Débito Automático"/>
    <s v="Pendente"/>
  </r>
  <r>
    <d v="2024-09-14T00:00:00"/>
    <x v="1"/>
    <x v="1"/>
    <x v="5"/>
    <s v="Uniforme escolar"/>
    <n v="18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9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vídeo game"/>
    <n v="2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15000"/>
    <s v="Transferência"/>
    <s v="Recebido"/>
  </r>
  <r>
    <d v="2024-10-01T00:00:00"/>
    <x v="2"/>
    <x v="1"/>
    <x v="1"/>
    <s v="Compras no supermercado"/>
    <n v="8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80"/>
    <s v="Transferência"/>
    <s v="Pago"/>
  </r>
  <r>
    <d v="2024-10-08T00:00:00"/>
    <x v="2"/>
    <x v="1"/>
    <x v="4"/>
    <s v="Remédios de farmácia"/>
    <n v="1300"/>
    <s v="Débito Automático"/>
    <s v="Pendente"/>
  </r>
  <r>
    <d v="2024-10-10T00:00:00"/>
    <x v="2"/>
    <x v="1"/>
    <x v="5"/>
    <s v="Cursos online"/>
    <n v="697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1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250"/>
    <s v="Débito Automático"/>
    <s v="Pago"/>
  </r>
  <r>
    <d v="2024-10-26T00:00:00"/>
    <x v="2"/>
    <x v="1"/>
    <x v="12"/>
    <s v="Salão de beleza"/>
    <n v="10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F7474-783D-47D7-AAB4-235C2267C609}" name="td_entrada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3:H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formats count="12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3" type="button" dataOnly="0" labelOnly="1" outline="0" axis="axisRow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3" type="button" dataOnly="0" labelOnly="1" outline="0" axis="axisRow" fieldPosition="0"/>
    </format>
    <format dxfId="19">
      <pivotArea dataOnly="0" labelOnly="1" fieldPosition="0">
        <references count="1">
          <reference field="3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06A37-9487-4B9D-BEC3-A6D1EDCB0286}" name="td_saida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4:D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formats count="12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3" type="button" dataOnly="0" labelOnly="1" outline="0" axis="axisRow" fieldPosition="0"/>
    </format>
    <format dxfId="25">
      <pivotArea dataOnly="0" labelOnly="1" fieldPosition="0">
        <references count="1">
          <reference field="3" count="15">
            <x v="0"/>
            <x v="1"/>
            <x v="2"/>
            <x v="3"/>
            <x v="5"/>
            <x v="7"/>
            <x v="8"/>
            <x v="9"/>
            <x v="11"/>
            <x v="12"/>
            <x v="13"/>
            <x v="14"/>
            <x v="15"/>
            <x v="17"/>
            <x v="18"/>
          </reference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3" count="15">
            <x v="0"/>
            <x v="1"/>
            <x v="2"/>
            <x v="3"/>
            <x v="5"/>
            <x v="7"/>
            <x v="8"/>
            <x v="9"/>
            <x v="11"/>
            <x v="12"/>
            <x v="13"/>
            <x v="14"/>
            <x v="15"/>
            <x v="17"/>
            <x v="18"/>
          </reference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F57A7B3-3544-497B-9B25-D42D2D267F55}" sourceName="Mês">
  <pivotTables>
    <pivotTable tabId="2" name="td_saida"/>
    <pivotTable tabId="2" name="td_entrada"/>
  </pivotTables>
  <data>
    <tabular pivotCacheId="1375151239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56BE6C24-2880-4C8F-A4DD-598BDA1D3B1B}" cache="SegmentaçãodeDados_Mês" caption="Mês" style="My_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DD7E93-5C49-477C-BD7D-0467AD7D28C0}" name="tbl_operations" displayName="tbl_operations" ref="A1:H45" totalsRowShown="0" headerRowDxfId="39" dataDxfId="38">
  <autoFilter ref="A1:H45" xr:uid="{72DD7E93-5C49-477C-BD7D-0467AD7D28C0}"/>
  <tableColumns count="8">
    <tableColumn id="1" xr3:uid="{BCEC9378-D4A8-4F75-AB40-90DBB45BD62F}" name="Data" dataDxfId="10"/>
    <tableColumn id="8" xr3:uid="{D3C492CB-DF59-4466-914B-27FB1D195FEF}" name="Mês" dataDxfId="8">
      <calculatedColumnFormula>MONTH(tbl_operations[[#This Row],[Data]])</calculatedColumnFormula>
    </tableColumn>
    <tableColumn id="2" xr3:uid="{F4319ED9-E550-42C8-BEA6-BDA0460C907A}" name="Tipo" dataDxfId="9"/>
    <tableColumn id="3" xr3:uid="{6D1F5532-44D3-4741-988D-95443629646D}" name="Categoria" dataDxfId="41"/>
    <tableColumn id="4" xr3:uid="{2A68FA0B-FF37-4E7A-8AED-8E6C3D055EFA}" name="Descrição" dataDxfId="37"/>
    <tableColumn id="5" xr3:uid="{36E9CC4F-D3F8-4DEF-92BE-7592A2B72389}" name="Valor" dataDxfId="35"/>
    <tableColumn id="6" xr3:uid="{F916BBED-301D-4846-99D5-DEDADE80D9E4}" name="Operação bancária" dataDxfId="36"/>
    <tableColumn id="7" xr3:uid="{21A06E16-169D-45C8-BF10-1CE59F66DF5E}" name="Status" dataDxfId="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B5BE36-D70F-4006-B4B6-0DEEB9437A43}" name="Tabela2" displayName="Tabela2" ref="C6:D21" totalsRowShown="0" headerRowDxfId="4" dataDxfId="5">
  <autoFilter ref="C6:D21" xr:uid="{94B5BE36-D70F-4006-B4B6-0DEEB9437A43}"/>
  <tableColumns count="2">
    <tableColumn id="1" xr3:uid="{93F5FA32-6290-4DFB-9706-C68DE572752B}" name="Data de Lançamento" dataDxfId="3" totalsRowDxfId="1"/>
    <tableColumn id="2" xr3:uid="{83D46C29-78D0-4DF0-B52B-B4F5650C08F6}" name="Depósito Reservado" dataDxfId="2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CE9D-3DDC-4BD8-B3D7-0F8853D58A2A}">
  <sheetPr>
    <tabColor theme="8"/>
  </sheetPr>
  <dimension ref="A1:H45"/>
  <sheetViews>
    <sheetView showGridLines="0" workbookViewId="0">
      <selection activeCell="E18" sqref="E18"/>
    </sheetView>
  </sheetViews>
  <sheetFormatPr defaultRowHeight="13.5" x14ac:dyDescent="0.25"/>
  <cols>
    <col min="1" max="1" width="10.7109375" style="1" bestFit="1" customWidth="1"/>
    <col min="2" max="2" width="10.7109375" style="1" customWidth="1"/>
    <col min="3" max="3" width="9.28515625" style="1" bestFit="1" customWidth="1"/>
    <col min="4" max="4" width="21.5703125" style="1" bestFit="1" customWidth="1"/>
    <col min="5" max="5" width="36.7109375" style="1" bestFit="1" customWidth="1"/>
    <col min="6" max="6" width="12.85546875" style="1" bestFit="1" customWidth="1"/>
    <col min="7" max="7" width="22.42578125" style="1" bestFit="1" customWidth="1"/>
    <col min="8" max="8" width="9.85546875" style="1" bestFit="1" customWidth="1"/>
    <col min="9" max="16384" width="9.140625" style="1"/>
  </cols>
  <sheetData>
    <row r="1" spans="1:8" x14ac:dyDescent="0.25">
      <c r="A1" s="1" t="s">
        <v>0</v>
      </c>
      <c r="B1" s="7" t="s">
        <v>72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6</v>
      </c>
    </row>
    <row r="2" spans="1:8" x14ac:dyDescent="0.25">
      <c r="A2" s="2">
        <v>45505</v>
      </c>
      <c r="B2" s="7">
        <f>MONTH(tbl_operations[[#This Row],[Data]])</f>
        <v>8</v>
      </c>
      <c r="C2" s="1" t="s">
        <v>7</v>
      </c>
      <c r="D2" s="1" t="s">
        <v>8</v>
      </c>
      <c r="E2" s="1" t="s">
        <v>9</v>
      </c>
      <c r="F2" s="3">
        <v>15000</v>
      </c>
      <c r="G2" s="1" t="s">
        <v>10</v>
      </c>
      <c r="H2" s="1" t="s">
        <v>11</v>
      </c>
    </row>
    <row r="3" spans="1:8" x14ac:dyDescent="0.25">
      <c r="A3" s="2">
        <v>45505</v>
      </c>
      <c r="B3" s="7">
        <f>MONTH(tbl_operations[[#This Row],[Data]])</f>
        <v>8</v>
      </c>
      <c r="C3" s="1" t="s">
        <v>12</v>
      </c>
      <c r="D3" s="1" t="s">
        <v>13</v>
      </c>
      <c r="E3" s="1" t="s">
        <v>14</v>
      </c>
      <c r="F3" s="3">
        <v>1500</v>
      </c>
      <c r="G3" s="1" t="s">
        <v>15</v>
      </c>
      <c r="H3" s="1" t="s">
        <v>16</v>
      </c>
    </row>
    <row r="4" spans="1:8" x14ac:dyDescent="0.25">
      <c r="A4" s="2">
        <v>45507</v>
      </c>
      <c r="B4" s="7">
        <f>MONTH(tbl_operations[[#This Row],[Data]])</f>
        <v>8</v>
      </c>
      <c r="C4" s="1" t="s">
        <v>12</v>
      </c>
      <c r="D4" s="1" t="s">
        <v>17</v>
      </c>
      <c r="E4" s="1" t="s">
        <v>18</v>
      </c>
      <c r="F4" s="3">
        <v>300</v>
      </c>
      <c r="G4" s="1" t="s">
        <v>19</v>
      </c>
      <c r="H4" s="1" t="s">
        <v>20</v>
      </c>
    </row>
    <row r="5" spans="1:8" x14ac:dyDescent="0.25">
      <c r="A5" s="2">
        <v>45509</v>
      </c>
      <c r="B5" s="7">
        <f>MONTH(tbl_operations[[#This Row],[Data]])</f>
        <v>8</v>
      </c>
      <c r="C5" s="1" t="s">
        <v>12</v>
      </c>
      <c r="D5" s="1" t="s">
        <v>21</v>
      </c>
      <c r="E5" s="1" t="s">
        <v>22</v>
      </c>
      <c r="F5" s="3">
        <v>120</v>
      </c>
      <c r="G5" s="1" t="s">
        <v>19</v>
      </c>
      <c r="H5" s="1" t="s">
        <v>20</v>
      </c>
    </row>
    <row r="6" spans="1:8" x14ac:dyDescent="0.25">
      <c r="A6" s="2">
        <v>45511</v>
      </c>
      <c r="B6" s="7">
        <f>MONTH(tbl_operations[[#This Row],[Data]])</f>
        <v>8</v>
      </c>
      <c r="C6" s="1" t="s">
        <v>12</v>
      </c>
      <c r="D6" s="1" t="s">
        <v>23</v>
      </c>
      <c r="E6" s="1" t="s">
        <v>24</v>
      </c>
      <c r="F6" s="3">
        <v>250</v>
      </c>
      <c r="G6" s="1" t="s">
        <v>10</v>
      </c>
      <c r="H6" s="1" t="s">
        <v>20</v>
      </c>
    </row>
    <row r="7" spans="1:8" x14ac:dyDescent="0.25">
      <c r="A7" s="2">
        <v>45514</v>
      </c>
      <c r="B7" s="7">
        <f>MONTH(tbl_operations[[#This Row],[Data]])</f>
        <v>8</v>
      </c>
      <c r="C7" s="1" t="s">
        <v>12</v>
      </c>
      <c r="D7" s="1" t="s">
        <v>25</v>
      </c>
      <c r="E7" s="1" t="s">
        <v>26</v>
      </c>
      <c r="F7" s="3">
        <v>600</v>
      </c>
      <c r="G7" s="1" t="s">
        <v>15</v>
      </c>
      <c r="H7" s="1" t="s">
        <v>16</v>
      </c>
    </row>
    <row r="8" spans="1:8" x14ac:dyDescent="0.25">
      <c r="A8" s="2">
        <v>45516</v>
      </c>
      <c r="B8" s="7">
        <f>MONTH(tbl_operations[[#This Row],[Data]])</f>
        <v>8</v>
      </c>
      <c r="C8" s="1" t="s">
        <v>12</v>
      </c>
      <c r="D8" s="1" t="s">
        <v>27</v>
      </c>
      <c r="E8" s="1" t="s">
        <v>28</v>
      </c>
      <c r="F8" s="3">
        <v>900</v>
      </c>
      <c r="G8" s="1" t="s">
        <v>19</v>
      </c>
      <c r="H8" s="1" t="s">
        <v>16</v>
      </c>
    </row>
    <row r="9" spans="1:8" x14ac:dyDescent="0.25">
      <c r="A9" s="2">
        <v>45519</v>
      </c>
      <c r="B9" s="7">
        <f>MONTH(tbl_operations[[#This Row],[Data]])</f>
        <v>8</v>
      </c>
      <c r="C9" s="1" t="s">
        <v>7</v>
      </c>
      <c r="D9" s="1" t="s">
        <v>29</v>
      </c>
      <c r="E9" s="1" t="s">
        <v>30</v>
      </c>
      <c r="F9" s="3">
        <v>1000</v>
      </c>
      <c r="G9" s="1" t="s">
        <v>10</v>
      </c>
      <c r="H9" s="1" t="s">
        <v>11</v>
      </c>
    </row>
    <row r="10" spans="1:8" x14ac:dyDescent="0.25">
      <c r="A10" s="2">
        <v>45519</v>
      </c>
      <c r="B10" s="7">
        <f>MONTH(tbl_operations[[#This Row],[Data]])</f>
        <v>8</v>
      </c>
      <c r="C10" s="1" t="s">
        <v>12</v>
      </c>
      <c r="D10" s="1" t="s">
        <v>31</v>
      </c>
      <c r="E10" s="1" t="s">
        <v>77</v>
      </c>
      <c r="F10" s="3">
        <v>240</v>
      </c>
      <c r="G10" s="1" t="s">
        <v>10</v>
      </c>
      <c r="H10" s="1" t="s">
        <v>20</v>
      </c>
    </row>
    <row r="11" spans="1:8" x14ac:dyDescent="0.25">
      <c r="A11" s="2">
        <v>45522</v>
      </c>
      <c r="B11" s="7">
        <f>MONTH(tbl_operations[[#This Row],[Data]])</f>
        <v>8</v>
      </c>
      <c r="C11" s="1" t="s">
        <v>12</v>
      </c>
      <c r="D11" s="1" t="s">
        <v>32</v>
      </c>
      <c r="E11" s="1" t="s">
        <v>33</v>
      </c>
      <c r="F11" s="3">
        <v>2300</v>
      </c>
      <c r="G11" s="1" t="s">
        <v>19</v>
      </c>
      <c r="H11" s="1" t="s">
        <v>16</v>
      </c>
    </row>
    <row r="12" spans="1:8" x14ac:dyDescent="0.25">
      <c r="A12" s="2">
        <v>45524</v>
      </c>
      <c r="B12" s="7">
        <f>MONTH(tbl_operations[[#This Row],[Data]])</f>
        <v>8</v>
      </c>
      <c r="C12" s="1" t="s">
        <v>12</v>
      </c>
      <c r="D12" s="1" t="s">
        <v>34</v>
      </c>
      <c r="E12" s="1" t="s">
        <v>35</v>
      </c>
      <c r="F12" s="3">
        <v>450</v>
      </c>
      <c r="G12" s="1" t="s">
        <v>15</v>
      </c>
      <c r="H12" s="1" t="s">
        <v>20</v>
      </c>
    </row>
    <row r="13" spans="1:8" x14ac:dyDescent="0.25">
      <c r="A13" s="2">
        <v>45526</v>
      </c>
      <c r="B13" s="7">
        <f>MONTH(tbl_operations[[#This Row],[Data]])</f>
        <v>8</v>
      </c>
      <c r="C13" s="1" t="s">
        <v>12</v>
      </c>
      <c r="D13" s="1" t="s">
        <v>36</v>
      </c>
      <c r="E13" s="1" t="s">
        <v>37</v>
      </c>
      <c r="F13" s="3">
        <v>650</v>
      </c>
      <c r="G13" s="1" t="s">
        <v>10</v>
      </c>
      <c r="H13" s="1" t="s">
        <v>16</v>
      </c>
    </row>
    <row r="14" spans="1:8" x14ac:dyDescent="0.25">
      <c r="A14" s="2">
        <v>45528</v>
      </c>
      <c r="B14" s="7">
        <f>MONTH(tbl_operations[[#This Row],[Data]])</f>
        <v>8</v>
      </c>
      <c r="C14" s="1" t="s">
        <v>12</v>
      </c>
      <c r="D14" s="1" t="s">
        <v>38</v>
      </c>
      <c r="E14" s="1" t="s">
        <v>39</v>
      </c>
      <c r="F14" s="3">
        <v>80</v>
      </c>
      <c r="G14" s="1" t="s">
        <v>15</v>
      </c>
      <c r="H14" s="1" t="s">
        <v>20</v>
      </c>
    </row>
    <row r="15" spans="1:8" x14ac:dyDescent="0.25">
      <c r="A15" s="2">
        <v>45532</v>
      </c>
      <c r="B15" s="7">
        <f>MONTH(tbl_operations[[#This Row],[Data]])</f>
        <v>8</v>
      </c>
      <c r="C15" s="1" t="s">
        <v>12</v>
      </c>
      <c r="D15" s="1" t="s">
        <v>40</v>
      </c>
      <c r="E15" s="1" t="s">
        <v>41</v>
      </c>
      <c r="F15" s="3">
        <v>200</v>
      </c>
      <c r="G15" s="1" t="s">
        <v>15</v>
      </c>
      <c r="H15" s="1" t="s">
        <v>20</v>
      </c>
    </row>
    <row r="16" spans="1:8" x14ac:dyDescent="0.25">
      <c r="A16" s="2">
        <v>45534</v>
      </c>
      <c r="B16" s="7">
        <f>MONTH(tbl_operations[[#This Row],[Data]])</f>
        <v>8</v>
      </c>
      <c r="C16" s="1" t="s">
        <v>12</v>
      </c>
      <c r="D16" s="1" t="s">
        <v>42</v>
      </c>
      <c r="E16" s="1" t="s">
        <v>43</v>
      </c>
      <c r="F16" s="3">
        <v>750</v>
      </c>
      <c r="G16" s="1" t="s">
        <v>10</v>
      </c>
      <c r="H16" s="1" t="s">
        <v>16</v>
      </c>
    </row>
    <row r="17" spans="1:8" x14ac:dyDescent="0.25">
      <c r="A17" s="2">
        <v>45535</v>
      </c>
      <c r="B17" s="7">
        <f>MONTH(tbl_operations[[#This Row],[Data]])</f>
        <v>8</v>
      </c>
      <c r="C17" s="1" t="s">
        <v>12</v>
      </c>
      <c r="D17" s="1" t="s">
        <v>44</v>
      </c>
      <c r="E17" s="1" t="s">
        <v>78</v>
      </c>
      <c r="F17" s="3">
        <v>250</v>
      </c>
      <c r="G17" s="1" t="s">
        <v>19</v>
      </c>
      <c r="H17" s="1" t="s">
        <v>20</v>
      </c>
    </row>
    <row r="18" spans="1:8" x14ac:dyDescent="0.25">
      <c r="A18" s="2">
        <v>45536</v>
      </c>
      <c r="B18" s="7">
        <f>MONTH(tbl_operations[[#This Row],[Data]])</f>
        <v>9</v>
      </c>
      <c r="C18" s="1" t="s">
        <v>7</v>
      </c>
      <c r="D18" s="1" t="s">
        <v>8</v>
      </c>
      <c r="E18" s="1" t="s">
        <v>9</v>
      </c>
      <c r="F18" s="3">
        <v>15000</v>
      </c>
      <c r="G18" s="1" t="s">
        <v>10</v>
      </c>
      <c r="H18" s="1" t="s">
        <v>11</v>
      </c>
    </row>
    <row r="19" spans="1:8" x14ac:dyDescent="0.25">
      <c r="A19" s="2">
        <v>45537</v>
      </c>
      <c r="B19" s="7">
        <f>MONTH(tbl_operations[[#This Row],[Data]])</f>
        <v>9</v>
      </c>
      <c r="C19" s="1" t="s">
        <v>12</v>
      </c>
      <c r="D19" s="1" t="s">
        <v>13</v>
      </c>
      <c r="E19" s="1" t="s">
        <v>14</v>
      </c>
      <c r="F19" s="3">
        <v>1500</v>
      </c>
      <c r="G19" s="1" t="s">
        <v>15</v>
      </c>
      <c r="H19" s="1" t="s">
        <v>16</v>
      </c>
    </row>
    <row r="20" spans="1:8" x14ac:dyDescent="0.25">
      <c r="A20" s="2">
        <v>45540</v>
      </c>
      <c r="B20" s="7">
        <f>MONTH(tbl_operations[[#This Row],[Data]])</f>
        <v>9</v>
      </c>
      <c r="C20" s="1" t="s">
        <v>12</v>
      </c>
      <c r="D20" s="1" t="s">
        <v>17</v>
      </c>
      <c r="E20" s="1" t="s">
        <v>18</v>
      </c>
      <c r="F20" s="3">
        <v>300</v>
      </c>
      <c r="G20" s="1" t="s">
        <v>15</v>
      </c>
      <c r="H20" s="1" t="s">
        <v>20</v>
      </c>
    </row>
    <row r="21" spans="1:8" x14ac:dyDescent="0.25">
      <c r="A21" s="2">
        <v>45543</v>
      </c>
      <c r="B21" s="7">
        <f>MONTH(tbl_operations[[#This Row],[Data]])</f>
        <v>9</v>
      </c>
      <c r="C21" s="1" t="s">
        <v>12</v>
      </c>
      <c r="D21" s="1" t="s">
        <v>21</v>
      </c>
      <c r="E21" s="1" t="s">
        <v>45</v>
      </c>
      <c r="F21" s="3">
        <v>200</v>
      </c>
      <c r="G21" s="1" t="s">
        <v>10</v>
      </c>
      <c r="H21" s="1" t="s">
        <v>20</v>
      </c>
    </row>
    <row r="22" spans="1:8" x14ac:dyDescent="0.25">
      <c r="A22" s="2">
        <v>45546</v>
      </c>
      <c r="B22" s="7">
        <f>MONTH(tbl_operations[[#This Row],[Data]])</f>
        <v>9</v>
      </c>
      <c r="C22" s="1" t="s">
        <v>12</v>
      </c>
      <c r="D22" s="1" t="s">
        <v>23</v>
      </c>
      <c r="E22" s="1" t="s">
        <v>46</v>
      </c>
      <c r="F22" s="3">
        <v>450</v>
      </c>
      <c r="G22" s="1" t="s">
        <v>15</v>
      </c>
      <c r="H22" s="1" t="s">
        <v>16</v>
      </c>
    </row>
    <row r="23" spans="1:8" x14ac:dyDescent="0.25">
      <c r="A23" s="2">
        <v>45549</v>
      </c>
      <c r="B23" s="7">
        <f>MONTH(tbl_operations[[#This Row],[Data]])</f>
        <v>9</v>
      </c>
      <c r="C23" s="1" t="s">
        <v>12</v>
      </c>
      <c r="D23" s="1" t="s">
        <v>25</v>
      </c>
      <c r="E23" s="1" t="s">
        <v>79</v>
      </c>
      <c r="F23" s="3">
        <v>180</v>
      </c>
      <c r="G23" s="1" t="s">
        <v>10</v>
      </c>
      <c r="H23" s="1" t="s">
        <v>20</v>
      </c>
    </row>
    <row r="24" spans="1:8" x14ac:dyDescent="0.25">
      <c r="A24" s="2">
        <v>45552</v>
      </c>
      <c r="B24" s="7">
        <f>MONTH(tbl_operations[[#This Row],[Data]])</f>
        <v>9</v>
      </c>
      <c r="C24" s="1" t="s">
        <v>12</v>
      </c>
      <c r="D24" s="1" t="s">
        <v>27</v>
      </c>
      <c r="E24" s="1" t="s">
        <v>47</v>
      </c>
      <c r="F24" s="3">
        <v>500</v>
      </c>
      <c r="G24" s="1" t="s">
        <v>19</v>
      </c>
      <c r="H24" s="1" t="s">
        <v>16</v>
      </c>
    </row>
    <row r="25" spans="1:8" x14ac:dyDescent="0.25">
      <c r="A25" s="2">
        <v>45555</v>
      </c>
      <c r="B25" s="7">
        <f>MONTH(tbl_operations[[#This Row],[Data]])</f>
        <v>9</v>
      </c>
      <c r="C25" s="1" t="s">
        <v>7</v>
      </c>
      <c r="D25" s="1" t="s">
        <v>48</v>
      </c>
      <c r="E25" s="1" t="s">
        <v>49</v>
      </c>
      <c r="F25" s="3">
        <v>900</v>
      </c>
      <c r="G25" s="1" t="s">
        <v>10</v>
      </c>
      <c r="H25" s="1" t="s">
        <v>11</v>
      </c>
    </row>
    <row r="26" spans="1:8" x14ac:dyDescent="0.25">
      <c r="A26" s="2">
        <v>45555</v>
      </c>
      <c r="B26" s="7">
        <f>MONTH(tbl_operations[[#This Row],[Data]])</f>
        <v>9</v>
      </c>
      <c r="C26" s="1" t="s">
        <v>12</v>
      </c>
      <c r="D26" s="1" t="s">
        <v>31</v>
      </c>
      <c r="E26" s="1" t="s">
        <v>50</v>
      </c>
      <c r="F26" s="3">
        <v>800</v>
      </c>
      <c r="G26" s="1" t="s">
        <v>10</v>
      </c>
      <c r="H26" s="1" t="s">
        <v>20</v>
      </c>
    </row>
    <row r="27" spans="1:8" x14ac:dyDescent="0.25">
      <c r="A27" s="2">
        <v>45558</v>
      </c>
      <c r="B27" s="7">
        <f>MONTH(tbl_operations[[#This Row],[Data]])</f>
        <v>9</v>
      </c>
      <c r="C27" s="1" t="s">
        <v>12</v>
      </c>
      <c r="D27" s="1" t="s">
        <v>32</v>
      </c>
      <c r="E27" s="1" t="s">
        <v>80</v>
      </c>
      <c r="F27" s="3">
        <v>2500</v>
      </c>
      <c r="G27" s="1" t="s">
        <v>19</v>
      </c>
      <c r="H27" s="1" t="s">
        <v>16</v>
      </c>
    </row>
    <row r="28" spans="1:8" x14ac:dyDescent="0.25">
      <c r="A28" s="2">
        <v>45561</v>
      </c>
      <c r="B28" s="7">
        <f>MONTH(tbl_operations[[#This Row],[Data]])</f>
        <v>9</v>
      </c>
      <c r="C28" s="1" t="s">
        <v>12</v>
      </c>
      <c r="D28" s="1" t="s">
        <v>51</v>
      </c>
      <c r="E28" s="1" t="s">
        <v>52</v>
      </c>
      <c r="F28" s="3">
        <v>250</v>
      </c>
      <c r="G28" s="1" t="s">
        <v>15</v>
      </c>
      <c r="H28" s="1" t="s">
        <v>20</v>
      </c>
    </row>
    <row r="29" spans="1:8" x14ac:dyDescent="0.25">
      <c r="A29" s="2">
        <v>45564</v>
      </c>
      <c r="B29" s="7">
        <f>MONTH(tbl_operations[[#This Row],[Data]])</f>
        <v>9</v>
      </c>
      <c r="C29" s="1" t="s">
        <v>12</v>
      </c>
      <c r="D29" s="1" t="s">
        <v>36</v>
      </c>
      <c r="E29" s="1" t="s">
        <v>53</v>
      </c>
      <c r="F29" s="3">
        <v>400</v>
      </c>
      <c r="G29" s="1" t="s">
        <v>19</v>
      </c>
      <c r="H29" s="1" t="s">
        <v>16</v>
      </c>
    </row>
    <row r="30" spans="1:8" x14ac:dyDescent="0.25">
      <c r="A30" s="2">
        <v>45566</v>
      </c>
      <c r="B30" s="7">
        <f>MONTH(tbl_operations[[#This Row],[Data]])</f>
        <v>10</v>
      </c>
      <c r="C30" s="1" t="s">
        <v>7</v>
      </c>
      <c r="D30" s="1" t="s">
        <v>8</v>
      </c>
      <c r="E30" s="1" t="s">
        <v>9</v>
      </c>
      <c r="F30" s="3">
        <v>15000</v>
      </c>
      <c r="G30" s="1" t="s">
        <v>10</v>
      </c>
      <c r="H30" s="1" t="s">
        <v>11</v>
      </c>
    </row>
    <row r="31" spans="1:8" x14ac:dyDescent="0.25">
      <c r="A31" s="2">
        <v>45566</v>
      </c>
      <c r="B31" s="7">
        <f>MONTH(tbl_operations[[#This Row],[Data]])</f>
        <v>10</v>
      </c>
      <c r="C31" s="1" t="s">
        <v>12</v>
      </c>
      <c r="D31" s="1" t="s">
        <v>13</v>
      </c>
      <c r="E31" s="1" t="s">
        <v>14</v>
      </c>
      <c r="F31" s="3">
        <v>800</v>
      </c>
      <c r="G31" s="1" t="s">
        <v>15</v>
      </c>
      <c r="H31" s="1" t="s">
        <v>16</v>
      </c>
    </row>
    <row r="32" spans="1:8" x14ac:dyDescent="0.25">
      <c r="A32" s="2">
        <v>45568</v>
      </c>
      <c r="B32" s="7">
        <f>MONTH(tbl_operations[[#This Row],[Data]])</f>
        <v>10</v>
      </c>
      <c r="C32" s="1" t="s">
        <v>12</v>
      </c>
      <c r="D32" s="1" t="s">
        <v>17</v>
      </c>
      <c r="E32" s="1" t="s">
        <v>54</v>
      </c>
      <c r="F32" s="3">
        <v>200</v>
      </c>
      <c r="G32" s="1" t="s">
        <v>19</v>
      </c>
      <c r="H32" s="1" t="s">
        <v>20</v>
      </c>
    </row>
    <row r="33" spans="1:8" x14ac:dyDescent="0.25">
      <c r="A33" s="2">
        <v>45570</v>
      </c>
      <c r="B33" s="7">
        <f>MONTH(tbl_operations[[#This Row],[Data]])</f>
        <v>10</v>
      </c>
      <c r="C33" s="1" t="s">
        <v>12</v>
      </c>
      <c r="D33" s="1" t="s">
        <v>21</v>
      </c>
      <c r="E33" s="1" t="s">
        <v>55</v>
      </c>
      <c r="F33" s="3">
        <v>80</v>
      </c>
      <c r="G33" s="1" t="s">
        <v>10</v>
      </c>
      <c r="H33" s="1" t="s">
        <v>20</v>
      </c>
    </row>
    <row r="34" spans="1:8" x14ac:dyDescent="0.25">
      <c r="A34" s="2">
        <v>45573</v>
      </c>
      <c r="B34" s="7">
        <f>MONTH(tbl_operations[[#This Row],[Data]])</f>
        <v>10</v>
      </c>
      <c r="C34" s="1" t="s">
        <v>12</v>
      </c>
      <c r="D34" s="1" t="s">
        <v>23</v>
      </c>
      <c r="E34" s="1" t="s">
        <v>56</v>
      </c>
      <c r="F34" s="3">
        <v>1300</v>
      </c>
      <c r="G34" s="1" t="s">
        <v>15</v>
      </c>
      <c r="H34" s="1" t="s">
        <v>16</v>
      </c>
    </row>
    <row r="35" spans="1:8" x14ac:dyDescent="0.25">
      <c r="A35" s="2">
        <v>45575</v>
      </c>
      <c r="B35" s="7">
        <f>MONTH(tbl_operations[[#This Row],[Data]])</f>
        <v>10</v>
      </c>
      <c r="C35" s="1" t="s">
        <v>12</v>
      </c>
      <c r="D35" s="1" t="s">
        <v>25</v>
      </c>
      <c r="E35" s="1" t="s">
        <v>57</v>
      </c>
      <c r="F35" s="3">
        <v>697</v>
      </c>
      <c r="G35" s="1" t="s">
        <v>19</v>
      </c>
      <c r="H35" s="1" t="s">
        <v>16</v>
      </c>
    </row>
    <row r="36" spans="1:8" x14ac:dyDescent="0.25">
      <c r="A36" s="2">
        <v>45578</v>
      </c>
      <c r="B36" s="7">
        <f>MONTH(tbl_operations[[#This Row],[Data]])</f>
        <v>10</v>
      </c>
      <c r="C36" s="1" t="s">
        <v>12</v>
      </c>
      <c r="D36" s="1" t="s">
        <v>27</v>
      </c>
      <c r="E36" s="1" t="s">
        <v>58</v>
      </c>
      <c r="F36" s="3">
        <v>400</v>
      </c>
      <c r="G36" s="1" t="s">
        <v>10</v>
      </c>
      <c r="H36" s="1" t="s">
        <v>20</v>
      </c>
    </row>
    <row r="37" spans="1:8" x14ac:dyDescent="0.25">
      <c r="A37" s="2">
        <v>45580</v>
      </c>
      <c r="B37" s="7">
        <f>MONTH(tbl_operations[[#This Row],[Data]])</f>
        <v>10</v>
      </c>
      <c r="C37" s="1" t="s">
        <v>12</v>
      </c>
      <c r="D37" s="1" t="s">
        <v>31</v>
      </c>
      <c r="E37" s="1" t="s">
        <v>59</v>
      </c>
      <c r="F37" s="3">
        <v>450</v>
      </c>
      <c r="G37" s="1" t="s">
        <v>15</v>
      </c>
      <c r="H37" s="1" t="s">
        <v>20</v>
      </c>
    </row>
    <row r="38" spans="1:8" x14ac:dyDescent="0.25">
      <c r="A38" s="2">
        <v>45583</v>
      </c>
      <c r="B38" s="7">
        <f>MONTH(tbl_operations[[#This Row],[Data]])</f>
        <v>10</v>
      </c>
      <c r="C38" s="1" t="s">
        <v>7</v>
      </c>
      <c r="D38" s="1" t="s">
        <v>60</v>
      </c>
      <c r="E38" s="1" t="s">
        <v>61</v>
      </c>
      <c r="F38" s="3">
        <v>1500</v>
      </c>
      <c r="G38" s="1" t="s">
        <v>10</v>
      </c>
      <c r="H38" s="1" t="s">
        <v>11</v>
      </c>
    </row>
    <row r="39" spans="1:8" x14ac:dyDescent="0.25">
      <c r="A39" s="2">
        <v>45583</v>
      </c>
      <c r="B39" s="7">
        <f>MONTH(tbl_operations[[#This Row],[Data]])</f>
        <v>10</v>
      </c>
      <c r="C39" s="1" t="s">
        <v>12</v>
      </c>
      <c r="D39" s="1" t="s">
        <v>32</v>
      </c>
      <c r="E39" s="1" t="s">
        <v>62</v>
      </c>
      <c r="F39" s="3">
        <v>300</v>
      </c>
      <c r="G39" s="1" t="s">
        <v>19</v>
      </c>
      <c r="H39" s="1" t="s">
        <v>16</v>
      </c>
    </row>
    <row r="40" spans="1:8" x14ac:dyDescent="0.25">
      <c r="A40" s="2">
        <v>45585</v>
      </c>
      <c r="B40" s="7">
        <f>MONTH(tbl_operations[[#This Row],[Data]])</f>
        <v>10</v>
      </c>
      <c r="C40" s="1" t="s">
        <v>12</v>
      </c>
      <c r="D40" s="1" t="s">
        <v>34</v>
      </c>
      <c r="E40" s="1" t="s">
        <v>63</v>
      </c>
      <c r="F40" s="3">
        <v>1800</v>
      </c>
      <c r="G40" s="1" t="s">
        <v>10</v>
      </c>
      <c r="H40" s="1" t="s">
        <v>20</v>
      </c>
    </row>
    <row r="41" spans="1:8" x14ac:dyDescent="0.25">
      <c r="A41" s="2">
        <v>45587</v>
      </c>
      <c r="B41" s="7">
        <f>MONTH(tbl_operations[[#This Row],[Data]])</f>
        <v>10</v>
      </c>
      <c r="C41" s="1" t="s">
        <v>12</v>
      </c>
      <c r="D41" s="1" t="s">
        <v>36</v>
      </c>
      <c r="E41" s="1" t="s">
        <v>64</v>
      </c>
      <c r="F41" s="3">
        <v>250</v>
      </c>
      <c r="G41" s="1" t="s">
        <v>19</v>
      </c>
      <c r="H41" s="1" t="s">
        <v>16</v>
      </c>
    </row>
    <row r="42" spans="1:8" x14ac:dyDescent="0.25">
      <c r="A42" s="2">
        <v>45589</v>
      </c>
      <c r="B42" s="7">
        <f>MONTH(tbl_operations[[#This Row],[Data]])</f>
        <v>10</v>
      </c>
      <c r="C42" s="1" t="s">
        <v>12</v>
      </c>
      <c r="D42" s="1" t="s">
        <v>40</v>
      </c>
      <c r="E42" s="1" t="s">
        <v>65</v>
      </c>
      <c r="F42" s="3">
        <v>250</v>
      </c>
      <c r="G42" s="1" t="s">
        <v>15</v>
      </c>
      <c r="H42" s="1" t="s">
        <v>20</v>
      </c>
    </row>
    <row r="43" spans="1:8" x14ac:dyDescent="0.25">
      <c r="A43" s="2">
        <v>45591</v>
      </c>
      <c r="B43" s="7">
        <f>MONTH(tbl_operations[[#This Row],[Data]])</f>
        <v>10</v>
      </c>
      <c r="C43" s="1" t="s">
        <v>12</v>
      </c>
      <c r="D43" s="1" t="s">
        <v>38</v>
      </c>
      <c r="E43" s="1" t="s">
        <v>66</v>
      </c>
      <c r="F43" s="3">
        <v>100</v>
      </c>
      <c r="G43" s="1" t="s">
        <v>10</v>
      </c>
      <c r="H43" s="1" t="s">
        <v>16</v>
      </c>
    </row>
    <row r="44" spans="1:8" x14ac:dyDescent="0.25">
      <c r="A44" s="2">
        <v>45595</v>
      </c>
      <c r="B44" s="7">
        <f>MONTH(tbl_operations[[#This Row],[Data]])</f>
        <v>10</v>
      </c>
      <c r="C44" s="1" t="s">
        <v>12</v>
      </c>
      <c r="D44" s="1" t="s">
        <v>44</v>
      </c>
      <c r="E44" s="1" t="s">
        <v>67</v>
      </c>
      <c r="F44" s="3">
        <v>220</v>
      </c>
      <c r="G44" s="1" t="s">
        <v>10</v>
      </c>
      <c r="H44" s="1" t="s">
        <v>16</v>
      </c>
    </row>
    <row r="45" spans="1:8" x14ac:dyDescent="0.25">
      <c r="A45" s="2">
        <v>45596</v>
      </c>
      <c r="B45" s="7">
        <f>MONTH(tbl_operations[[#This Row],[Data]])</f>
        <v>10</v>
      </c>
      <c r="C45" s="1" t="s">
        <v>12</v>
      </c>
      <c r="D45" s="1" t="s">
        <v>42</v>
      </c>
      <c r="E45" s="1" t="s">
        <v>68</v>
      </c>
      <c r="F45" s="3">
        <v>500</v>
      </c>
      <c r="G45" s="1" t="s">
        <v>19</v>
      </c>
      <c r="H45" s="1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45F5-7150-4199-B947-52CFAC8B81FB}">
  <sheetPr>
    <tabColor theme="8"/>
  </sheetPr>
  <dimension ref="C1:H23"/>
  <sheetViews>
    <sheetView showGridLines="0" workbookViewId="0">
      <selection activeCell="G5" sqref="G5"/>
    </sheetView>
  </sheetViews>
  <sheetFormatPr defaultRowHeight="13.5" x14ac:dyDescent="0.25"/>
  <cols>
    <col min="1" max="2" width="9.140625" style="1"/>
    <col min="3" max="3" width="21.5703125" style="1" bestFit="1" customWidth="1"/>
    <col min="4" max="4" width="14.85546875" style="1" bestFit="1" customWidth="1"/>
    <col min="5" max="6" width="9.140625" style="1"/>
    <col min="7" max="7" width="18.5703125" style="1" bestFit="1" customWidth="1"/>
    <col min="8" max="8" width="14.85546875" style="1" bestFit="1" customWidth="1"/>
    <col min="9" max="16384" width="9.140625" style="1"/>
  </cols>
  <sheetData>
    <row r="1" spans="3:8" x14ac:dyDescent="0.25">
      <c r="G1" s="4" t="s">
        <v>1</v>
      </c>
      <c r="H1" s="1" t="s">
        <v>7</v>
      </c>
    </row>
    <row r="2" spans="3:8" x14ac:dyDescent="0.25">
      <c r="C2" s="4" t="s">
        <v>1</v>
      </c>
      <c r="D2" s="1" t="s">
        <v>12</v>
      </c>
    </row>
    <row r="3" spans="3:8" x14ac:dyDescent="0.25">
      <c r="G3" s="4" t="s">
        <v>69</v>
      </c>
      <c r="H3" s="1" t="s">
        <v>71</v>
      </c>
    </row>
    <row r="4" spans="3:8" x14ac:dyDescent="0.25">
      <c r="C4" s="4" t="s">
        <v>69</v>
      </c>
      <c r="D4" s="1" t="s">
        <v>71</v>
      </c>
      <c r="G4" s="5" t="s">
        <v>48</v>
      </c>
      <c r="H4" s="3">
        <v>900</v>
      </c>
    </row>
    <row r="5" spans="3:8" x14ac:dyDescent="0.25">
      <c r="C5" s="5" t="s">
        <v>13</v>
      </c>
      <c r="D5" s="3">
        <v>3800</v>
      </c>
      <c r="G5" s="5" t="s">
        <v>29</v>
      </c>
      <c r="H5" s="3">
        <v>1000</v>
      </c>
    </row>
    <row r="6" spans="3:8" x14ac:dyDescent="0.25">
      <c r="C6" s="5" t="s">
        <v>38</v>
      </c>
      <c r="D6" s="3">
        <v>180</v>
      </c>
      <c r="G6" s="5" t="s">
        <v>8</v>
      </c>
      <c r="H6" s="3">
        <v>45000</v>
      </c>
    </row>
    <row r="7" spans="3:8" x14ac:dyDescent="0.25">
      <c r="C7" s="5" t="s">
        <v>25</v>
      </c>
      <c r="D7" s="3">
        <v>1477</v>
      </c>
      <c r="G7" s="5" t="s">
        <v>60</v>
      </c>
      <c r="H7" s="3">
        <v>1500</v>
      </c>
    </row>
    <row r="8" spans="3:8" x14ac:dyDescent="0.25">
      <c r="C8" s="5" t="s">
        <v>32</v>
      </c>
      <c r="D8" s="3">
        <v>5100</v>
      </c>
      <c r="G8" s="5" t="s">
        <v>70</v>
      </c>
      <c r="H8" s="3">
        <v>48400</v>
      </c>
    </row>
    <row r="9" spans="3:8" ht="15" x14ac:dyDescent="0.25">
      <c r="C9" s="5" t="s">
        <v>44</v>
      </c>
      <c r="D9" s="3">
        <v>470</v>
      </c>
      <c r="G9"/>
      <c r="H9"/>
    </row>
    <row r="10" spans="3:8" ht="15" x14ac:dyDescent="0.25">
      <c r="C10" s="5" t="s">
        <v>21</v>
      </c>
      <c r="D10" s="3">
        <v>400</v>
      </c>
      <c r="G10"/>
      <c r="H10"/>
    </row>
    <row r="11" spans="3:8" ht="15" x14ac:dyDescent="0.25">
      <c r="C11" s="5" t="s">
        <v>40</v>
      </c>
      <c r="D11" s="3">
        <v>450</v>
      </c>
      <c r="G11"/>
      <c r="H11"/>
    </row>
    <row r="12" spans="3:8" ht="15" x14ac:dyDescent="0.25">
      <c r="C12" s="5" t="s">
        <v>36</v>
      </c>
      <c r="D12" s="3">
        <v>1300</v>
      </c>
      <c r="G12"/>
      <c r="H12"/>
    </row>
    <row r="13" spans="3:8" ht="15" x14ac:dyDescent="0.25">
      <c r="C13" s="5" t="s">
        <v>23</v>
      </c>
      <c r="D13" s="3">
        <v>2000</v>
      </c>
      <c r="G13"/>
      <c r="H13"/>
    </row>
    <row r="14" spans="3:8" ht="15" x14ac:dyDescent="0.25">
      <c r="C14" s="5" t="s">
        <v>31</v>
      </c>
      <c r="D14" s="3">
        <v>1490</v>
      </c>
      <c r="G14"/>
      <c r="H14"/>
    </row>
    <row r="15" spans="3:8" ht="15" x14ac:dyDescent="0.25">
      <c r="C15" s="5" t="s">
        <v>17</v>
      </c>
      <c r="D15" s="3">
        <v>800</v>
      </c>
      <c r="G15"/>
      <c r="H15"/>
    </row>
    <row r="16" spans="3:8" ht="15" x14ac:dyDescent="0.25">
      <c r="C16" s="5" t="s">
        <v>51</v>
      </c>
      <c r="D16" s="3">
        <v>250</v>
      </c>
      <c r="G16"/>
      <c r="H16"/>
    </row>
    <row r="17" spans="3:8" ht="15" x14ac:dyDescent="0.25">
      <c r="C17" s="5" t="s">
        <v>34</v>
      </c>
      <c r="D17" s="3">
        <v>2250</v>
      </c>
      <c r="G17"/>
      <c r="H17"/>
    </row>
    <row r="18" spans="3:8" ht="15" x14ac:dyDescent="0.25">
      <c r="C18" s="5" t="s">
        <v>27</v>
      </c>
      <c r="D18" s="3">
        <v>1800</v>
      </c>
      <c r="G18"/>
      <c r="H18"/>
    </row>
    <row r="19" spans="3:8" ht="15" x14ac:dyDescent="0.25">
      <c r="C19" s="5" t="s">
        <v>42</v>
      </c>
      <c r="D19" s="3">
        <v>1250</v>
      </c>
      <c r="G19"/>
      <c r="H19"/>
    </row>
    <row r="20" spans="3:8" ht="15" x14ac:dyDescent="0.25">
      <c r="C20" s="5" t="s">
        <v>70</v>
      </c>
      <c r="D20" s="3">
        <v>23017</v>
      </c>
      <c r="G20"/>
      <c r="H20"/>
    </row>
    <row r="21" spans="3:8" x14ac:dyDescent="0.25">
      <c r="G21"/>
      <c r="H21"/>
    </row>
    <row r="22" spans="3:8" x14ac:dyDescent="0.25">
      <c r="G22"/>
      <c r="H22"/>
    </row>
    <row r="23" spans="3:8" x14ac:dyDescent="0.25">
      <c r="G23"/>
      <c r="H2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2AE3-E2C8-4945-ACC2-97D995BE033D}">
  <sheetPr>
    <tabColor theme="8"/>
  </sheetPr>
  <dimension ref="C1:D22"/>
  <sheetViews>
    <sheetView showGridLines="0" workbookViewId="0">
      <selection activeCell="D4" sqref="D4"/>
    </sheetView>
  </sheetViews>
  <sheetFormatPr defaultRowHeight="13.5" x14ac:dyDescent="0.25"/>
  <cols>
    <col min="1" max="2" width="9.140625" style="1"/>
    <col min="3" max="3" width="23.28515625" style="1" customWidth="1"/>
    <col min="4" max="4" width="21.7109375" style="1" customWidth="1"/>
    <col min="5" max="16384" width="9.140625" style="1"/>
  </cols>
  <sheetData>
    <row r="1" spans="3:4" s="9" customFormat="1" ht="42" customHeight="1" x14ac:dyDescent="0.25"/>
    <row r="3" spans="3:4" x14ac:dyDescent="0.25">
      <c r="C3" s="10" t="s">
        <v>75</v>
      </c>
      <c r="D3" s="3">
        <f>SUM(Tabela2[Depósito Reservado])</f>
        <v>5009</v>
      </c>
    </row>
    <row r="4" spans="3:4" x14ac:dyDescent="0.25">
      <c r="C4" s="10" t="s">
        <v>76</v>
      </c>
      <c r="D4" s="3">
        <v>30000</v>
      </c>
    </row>
    <row r="6" spans="3:4" x14ac:dyDescent="0.25">
      <c r="C6" s="1" t="s">
        <v>73</v>
      </c>
      <c r="D6" s="1" t="s">
        <v>74</v>
      </c>
    </row>
    <row r="7" spans="3:4" x14ac:dyDescent="0.25">
      <c r="C7" s="2">
        <v>45627</v>
      </c>
      <c r="D7" s="3">
        <v>500</v>
      </c>
    </row>
    <row r="8" spans="3:4" x14ac:dyDescent="0.25">
      <c r="C8" s="2">
        <v>45628</v>
      </c>
      <c r="D8" s="3">
        <v>219</v>
      </c>
    </row>
    <row r="9" spans="3:4" x14ac:dyDescent="0.25">
      <c r="C9" s="2">
        <v>45629</v>
      </c>
      <c r="D9" s="3">
        <v>37</v>
      </c>
    </row>
    <row r="10" spans="3:4" x14ac:dyDescent="0.25">
      <c r="C10" s="2">
        <v>45630</v>
      </c>
      <c r="D10" s="3">
        <v>280</v>
      </c>
    </row>
    <row r="11" spans="3:4" x14ac:dyDescent="0.25">
      <c r="C11" s="2">
        <v>45631</v>
      </c>
      <c r="D11" s="3">
        <v>122</v>
      </c>
    </row>
    <row r="12" spans="3:4" x14ac:dyDescent="0.25">
      <c r="C12" s="2">
        <v>45632</v>
      </c>
      <c r="D12" s="3">
        <v>337</v>
      </c>
    </row>
    <row r="13" spans="3:4" x14ac:dyDescent="0.25">
      <c r="C13" s="2">
        <v>45633</v>
      </c>
      <c r="D13" s="3">
        <v>110</v>
      </c>
    </row>
    <row r="14" spans="3:4" x14ac:dyDescent="0.25">
      <c r="C14" s="2">
        <v>45634</v>
      </c>
      <c r="D14" s="3">
        <v>467</v>
      </c>
    </row>
    <row r="15" spans="3:4" x14ac:dyDescent="0.25">
      <c r="C15" s="2">
        <v>45635</v>
      </c>
      <c r="D15" s="3">
        <v>475</v>
      </c>
    </row>
    <row r="16" spans="3:4" x14ac:dyDescent="0.25">
      <c r="C16" s="2">
        <v>45636</v>
      </c>
      <c r="D16" s="3">
        <v>440</v>
      </c>
    </row>
    <row r="17" spans="3:4" x14ac:dyDescent="0.25">
      <c r="C17" s="2">
        <v>45637</v>
      </c>
      <c r="D17" s="3">
        <v>415</v>
      </c>
    </row>
    <row r="18" spans="3:4" x14ac:dyDescent="0.25">
      <c r="C18" s="2">
        <v>45638</v>
      </c>
      <c r="D18" s="3">
        <v>219</v>
      </c>
    </row>
    <row r="19" spans="3:4" x14ac:dyDescent="0.25">
      <c r="C19" s="2">
        <v>45639</v>
      </c>
      <c r="D19" s="3">
        <v>875</v>
      </c>
    </row>
    <row r="20" spans="3:4" x14ac:dyDescent="0.25">
      <c r="C20" s="2">
        <v>45640</v>
      </c>
      <c r="D20" s="3">
        <v>417</v>
      </c>
    </row>
    <row r="21" spans="3:4" x14ac:dyDescent="0.25">
      <c r="C21" s="2">
        <v>45641</v>
      </c>
      <c r="D21" s="3">
        <v>96</v>
      </c>
    </row>
    <row r="22" spans="3:4" x14ac:dyDescent="0.25">
      <c r="D22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093A-73F0-4623-8079-1514B906B6AB}">
  <dimension ref="A1:U1"/>
  <sheetViews>
    <sheetView showGridLines="0" showRowColHeaders="0" tabSelected="1" zoomScale="78" zoomScaleNormal="78" workbookViewId="0">
      <selection activeCell="S17" sqref="S17"/>
    </sheetView>
  </sheetViews>
  <sheetFormatPr defaultColWidth="0" defaultRowHeight="15" x14ac:dyDescent="0.25"/>
  <cols>
    <col min="1" max="1" width="29" style="8" customWidth="1"/>
    <col min="2" max="21" width="9.140625" style="6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Alves</dc:creator>
  <cp:lastModifiedBy>PC</cp:lastModifiedBy>
  <dcterms:created xsi:type="dcterms:W3CDTF">2025-01-14T23:40:46Z</dcterms:created>
  <dcterms:modified xsi:type="dcterms:W3CDTF">2025-01-15T03:00:57Z</dcterms:modified>
</cp:coreProperties>
</file>