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tables/table2.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5.xml" ContentType="application/vnd.openxmlformats-officedocument.drawing+xml"/>
  <Override PartName="/xl/ctrlProps/ctrlProp4.xml" ContentType="application/vnd.ms-excel.controlproperties+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21.xml" ContentType="application/vnd.ms-office.chartstyle+xml"/>
  <Override PartName="/xl/charts/colors21.xml" ContentType="application/vnd.ms-office.chartcolorstyle+xml"/>
  <Override PartName="/xl/drawings/drawing18.xml" ContentType="application/vnd.openxmlformats-officedocument.drawing+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people.ey.com/personal/jose_maria_alonso_es_ey_com/Documents/"/>
    </mc:Choice>
  </mc:AlternateContent>
  <xr:revisionPtr revIDLastSave="0" documentId="8_{CDF575B4-6514-4859-B568-6C3C924E9553}" xr6:coauthVersionLast="47" xr6:coauthVersionMax="47" xr10:uidLastSave="{00000000-0000-0000-0000-000000000000}"/>
  <bookViews>
    <workbookView xWindow="-110" yWindow="-110" windowWidth="19420" windowHeight="11500" tabRatio="889" activeTab="18"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forecast" sheetId="24" r:id="rId13"/>
    <sheet name="Dynamic_Chart" sheetId="2" r:id="rId14"/>
    <sheet name="Product_Cons" sheetId="5" state="hidden" r:id="rId15"/>
    <sheet name="Dynamic Named Ranges Chart" sheetId="15" state="hidden" r:id="rId16"/>
    <sheet name="Interactive_Chart" sheetId="8" state="hidden" r:id="rId17"/>
    <sheet name="Database_Charts" sheetId="9" state="hidden" r:id="rId18"/>
    <sheet name="TreeMap" sheetId="19" r:id="rId19"/>
    <sheet name="Gauge Chart" sheetId="17" state="hidden" r:id="rId20"/>
  </sheet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0"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4" l="1"/>
  <c r="C12" i="24"/>
  <c r="C11" i="24"/>
  <c r="D13" i="24"/>
  <c r="E13" i="24"/>
  <c r="D12" i="24"/>
  <c r="E12" i="24"/>
  <c r="D11" i="24"/>
  <c r="E11" i="24"/>
  <c r="B12" i="2"/>
  <c r="C13" i="17" l="1"/>
  <c r="B11" i="2"/>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<sst xmlns="http://schemas.openxmlformats.org/spreadsheetml/2006/main" count="2158" uniqueCount="139">
  <si>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</si>
  <si>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</si>
  <si>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</si>
  <si>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</si>
  <si>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</si>
  <si>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</si>
  <si>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</si>
  <si>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</si>
  <si>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</si>
  <si>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</si>
  <si>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</si>
  <si>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</si>
  <si>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</si>
  <si>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</si>
  <si>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</si>
  <si>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</si>
  <si>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</si>
  <si>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</si>
  <si>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</si>
  <si>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</si>
  <si>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</si>
  <si>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</si>
  <si>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</si>
  <si>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</si>
  <si>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</si>
  <si>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</si>
  <si>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</si>
  <si>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</si>
  <si>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</si>
  <si>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</si>
  <si>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</si>
  <si>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</si>
  <si>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</si>
  <si>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</si>
  <si>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</si>
  <si>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</si>
  <si>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</si>
  <si>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</si>
  <si>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</si>
  <si>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</si>
  <si>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</si>
  <si>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</si>
  <si>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</si>
  <si>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</si>
  <si>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</si>
  <si>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</si>
  <si>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</si>
  <si>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</si>
  <si>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</si>
  <si>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</si>
  <si>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</si>
  <si>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</si>
  <si>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</si>
  <si>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</si>
  <si>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</si>
  <si>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</si>
  <si>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</si>
  <si>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</si>
  <si>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</si>
  <si>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</si>
  <si>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</si>
  <si>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</si>
  <si>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</si>
  <si>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</si>
  <si>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</si>
  <si>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</si>
  <si>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</si>
  <si>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</si>
  <si>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</si>
  <si>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</si>
  <si>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</si>
  <si>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</si>
  <si>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</si>
  <si>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</si>
  <si>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</si>
  <si>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</si>
  <si>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</si>
  <si>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</si>
  <si>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</si>
  <si>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</si>
  <si>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</si>
  <si>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</si>
  <si>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</si>
  <si>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</si>
  <si>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</si>
  <si>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</si>
  <si>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</si>
  <si>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</si>
  <si>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</si>
  <si>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</si>
  <si>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</si>
  <si>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</si>
  <si>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</si>
  <si>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</si>
  <si>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</si>
  <si>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</si>
  <si>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</si>
  <si>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</si>
  <si>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</si>
  <si>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</si>
  <si>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</si>
  <si>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</si>
  <si>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</si>
  <si>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</si>
  <si>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</si>
  <si>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</si>
  <si>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</si>
  <si>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</si>
  <si>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</si>
  <si>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</si>
  <si>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</si>
  <si>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</si>
  <si>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</si>
  <si>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</si>
  <si>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</si>
  <si>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</si>
  <si>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</si>
  <si>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</si>
  <si>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</si>
  <si>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</si>
  <si>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</si>
  <si>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</si>
  <si>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</si>
  <si>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</si>
  <si>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</si>
  <si>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</si>
  <si>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</si>
  <si>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</si>
  <si>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</si>
  <si>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</si>
  <si>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</si>
  <si>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</si>
  <si>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</si>
  <si>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</si>
  <si>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</si>
  <si>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</si>
  <si>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Forecast(SALES)</t>
  </si>
  <si>
    <t>Lower Confidence Bound(SALES)</t>
  </si>
  <si>
    <t>Upper Confidence Bound(SALES)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</si>
</sst>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5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22">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3" fillId="4" borderId="45" xfId="0" applyFont="1" applyFill="1" applyBorder="1" applyAlignment="1">
      <alignment horizontal="center"/>
    </xf>
    <xf numFmtId="0" fontId="3" fillId="4" borderId="46" xfId="0" applyFont="1" applyFill="1" applyBorder="1" applyAlignment="1">
      <alignment horizontal="center"/>
    </xf>
    <xf numFmtId="0" fontId="0" fillId="0" borderId="47" xfId="0" applyBorder="1" applyAlignment="1">
      <alignment horizontal="center"/>
    </xf>
    <xf numFmtId="164" fontId="3" fillId="4" borderId="48" xfId="1" applyFont="1" applyFill="1" applyBorder="1" applyAlignment="1">
      <alignment horizontal="center"/>
    </xf>
    <xf numFmtId="2" fontId="0" fillId="0" borderId="0" xfId="0" applyNumberFormat="1"/>
    <xf numFmtId="0" fontId="11" fillId="0" borderId="49" xfId="0" quotePrefix="1" applyFont="1" applyBorder="1" applyAlignment="1">
      <alignment horizontal="left" wrapText="1"/>
    </xf>
    <xf numFmtId="0" fontId="12" fillId="0" borderId="50" xfId="0" quotePrefix="1" applyFont="1" applyBorder="1" applyAlignment="1">
      <alignment horizontal="center"/>
    </xf>
    <xf numFmtId="0" fontId="11" fillId="4" borderId="51" xfId="0" quotePrefix="1" applyFont="1" applyFill="1" applyBorder="1" applyAlignment="1">
      <alignment horizontal="left"/>
    </xf>
    <xf numFmtId="0" fontId="11" fillId="4" borderId="52" xfId="0" quotePrefix="1" applyFont="1" applyFill="1" applyBorder="1" applyAlignment="1">
      <alignment horizontal="center"/>
    </xf>
    <xf numFmtId="0" fontId="11" fillId="0" borderId="53" xfId="0" quotePrefix="1" applyFont="1" applyBorder="1" applyAlignment="1">
      <alignment horizontal="left" wrapText="1"/>
    </xf>
    <xf numFmtId="0" fontId="12" fillId="0" borderId="54" xfId="0" quotePrefix="1" applyFont="1" applyBorder="1" applyAlignment="1">
      <alignment horizontal="center"/>
    </xf>
  </cellXfs>
  <cellStyles count="3">
    <cellStyle name="Comma" xfId="1" builtinId="3"/>
    <cellStyle name="Hyperlink" xfId="2" builtinId="8"/>
    <cellStyle name="Normal" xfId="0" builtinId="0"/>
  </cellStyles>
  <dxfs count="13">
    <dxf>
      <font>
        <b val="0"/>
        <i val="0"/>
        <strike val="0"/>
        <condense val="0"/>
        <extend val="0"/>
        <outline val="0"/>
        <shadow val="0"/>
        <u val="none"/>
        <vertAlign val="baseline"/>
        <sz val="8"/>
        <color auto="1"/>
        <name val="Calibri Light"/>
        <family val="2"/>
        <scheme val="major"/>
      </font>
      <alignment horizontal="center" vertical="bottom"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horizontal/>
      </border>
    </dxf>
    <dxf>
      <font>
        <b/>
        <i val="0"/>
        <strike val="0"/>
        <condense val="0"/>
        <extend val="0"/>
        <outline val="0"/>
        <shadow val="0"/>
        <u val="none"/>
        <vertAlign val="baseline"/>
        <sz val="8"/>
        <color auto="1"/>
        <name val="Calibri Light"/>
        <family val="2"/>
        <scheme val="major"/>
      </font>
      <alignment horizontal="left" vertical="bottom"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dxf>
    <dxf>
      <border outline="0">
        <top style="thin">
          <color theme="0" tint="-0.34998626667073579"/>
        </top>
      </border>
    </dxf>
    <dxf>
      <border outline="0">
        <bottom style="thin">
          <color theme="0" tint="-0.34998626667073579"/>
        </bottom>
      </border>
    </dxf>
    <dxf>
      <border outline="0">
        <left style="thin">
          <color theme="0" tint="-0.34998626667073579"/>
        </left>
        <right style="thin">
          <color theme="0" tint="-0.34998626667073579"/>
        </right>
        <top style="thin">
          <color theme="0" tint="-0.34998626667073579"/>
        </top>
        <bottom style="thin">
          <color theme="0" tint="-0.34998626667073579"/>
        </bottom>
      </border>
    </dxf>
    <dxf>
      <numFmt numFmtId="2" formatCode="0.00"/>
    </dxf>
    <dxf>
      <numFmt numFmtId="2" formatCode="0.0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5492-4A9D-A0F5-C788EBADF669}"/>
            </c:ext>
          </c:extLst>
        </c:ser>
        <c:ser>
          <c:idx val="1"/>
          <c:order val="1"/>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5492-4A9D-A0F5-C788EBADF669}"/>
            </c:ext>
          </c:extLst>
        </c:ser>
        <c:dLbls>
          <c:showLegendKey val="0"/>
          <c:showVal val="0"/>
          <c:showCatName val="0"/>
          <c:showSerName val="0"/>
          <c:showPercent val="0"/>
          <c:showBubbleSize val="0"/>
        </c:dLbls>
        <c:gapWidth val="219"/>
        <c:overlap val="-27"/>
        <c:axId val="713738384"/>
        <c:axId val="713738864"/>
      </c:barChart>
      <c:catAx>
        <c:axId val="71373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13738864"/>
        <c:crosses val="autoZero"/>
        <c:auto val="1"/>
        <c:lblAlgn val="ctr"/>
        <c:lblOffset val="100"/>
        <c:noMultiLvlLbl val="0"/>
      </c:catAx>
      <c:valAx>
        <c:axId val="71373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1373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[3.-Visualization exercises_Extra.xlsx]Sheet1!PivotTable5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721091467340174E-2"/>
          <c:y val="3.7937918917160147E-2"/>
          <c:w val="0.95173342462626953"/>
          <c:h val="0.83528604378998084"/>
        </c:manualLayout>
      </c:layout>
      <c:lineChart>
        <c:grouping val="standard"/>
        <c:varyColors val="0"/>
        <c:ser>
          <c:idx val="0"/>
          <c:order val="0"/>
          <c:tx>
            <c:strRef>
              <c:f>forecast!$B$1</c:f>
              <c:strCache>
                <c:ptCount val="1"/>
                <c:pt idx="0">
                  <c:v>SALES</c:v>
                </c:pt>
              </c:strCache>
            </c:strRef>
          </c:tx>
          <c:spPr>
            <a:ln w="28575" cap="rnd">
              <a:solidFill>
                <a:schemeClr val="accent1"/>
              </a:solidFill>
              <a:round/>
            </a:ln>
            <a:effectLst/>
          </c:spPr>
          <c:marker>
            <c:symbol val="none"/>
          </c:marker>
          <c:val>
            <c:numRef>
              <c:f>forecast!$B$2:$B$13</c:f>
              <c:numCache>
                <c:formatCode>General</c:formatCode>
                <c:ptCount val="12"/>
                <c:pt idx="0">
                  <c:v>1.5</c:v>
                </c:pt>
                <c:pt idx="1">
                  <c:v>2.5</c:v>
                </c:pt>
                <c:pt idx="2">
                  <c:v>3.9</c:v>
                </c:pt>
                <c:pt idx="3">
                  <c:v>3.1</c:v>
                </c:pt>
                <c:pt idx="4">
                  <c:v>4</c:v>
                </c:pt>
                <c:pt idx="5">
                  <c:v>5</c:v>
                </c:pt>
                <c:pt idx="6">
                  <c:v>7</c:v>
                </c:pt>
                <c:pt idx="7">
                  <c:v>10</c:v>
                </c:pt>
                <c:pt idx="8">
                  <c:v>9.2428571428572468</c:v>
                </c:pt>
              </c:numCache>
            </c:numRef>
          </c:val>
          <c:smooth val="0"/>
          <c:extLst>
            <c:ext xmlns:c16="http://schemas.microsoft.com/office/drawing/2014/chart" uri="{C3380CC4-5D6E-409C-BE32-E72D297353CC}">
              <c16:uniqueId val="{00000000-6EF8-429F-8922-C4C12FC50CB9}"/>
            </c:ext>
          </c:extLst>
        </c:ser>
        <c:ser>
          <c:idx val="1"/>
          <c:order val="1"/>
          <c:tx>
            <c:strRef>
              <c:f>forecast!$C$1</c:f>
              <c:strCache>
                <c:ptCount val="1"/>
                <c:pt idx="0">
                  <c:v>Forecast(SALES)</c:v>
                </c:pt>
              </c:strCache>
            </c:strRef>
          </c:tx>
          <c:spPr>
            <a:ln w="25400" cap="rnd">
              <a:solidFill>
                <a:schemeClr val="accent2"/>
              </a:solidFill>
              <a:round/>
            </a:ln>
            <a:effectLst/>
          </c:spPr>
          <c:marker>
            <c:symbol val="none"/>
          </c:marker>
          <c:cat>
            <c:numRef>
              <c:f>forecast!$A$2:$A$13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forecast!$C$2:$C$13</c:f>
              <c:numCache>
                <c:formatCode>General</c:formatCode>
                <c:ptCount val="12"/>
                <c:pt idx="8">
                  <c:v>9.2428571428572468</c:v>
                </c:pt>
                <c:pt idx="9">
                  <c:v>10.446354477477682</c:v>
                </c:pt>
                <c:pt idx="10">
                  <c:v>11.469822533593007</c:v>
                </c:pt>
                <c:pt idx="11">
                  <c:v>12.493290589708334</c:v>
                </c:pt>
              </c:numCache>
            </c:numRef>
          </c:val>
          <c:smooth val="0"/>
          <c:extLst>
            <c:ext xmlns:c16="http://schemas.microsoft.com/office/drawing/2014/chart" uri="{C3380CC4-5D6E-409C-BE32-E72D297353CC}">
              <c16:uniqueId val="{00000001-6EF8-429F-8922-C4C12FC50CB9}"/>
            </c:ext>
          </c:extLst>
        </c:ser>
        <c:ser>
          <c:idx val="2"/>
          <c:order val="2"/>
          <c:tx>
            <c:strRef>
              <c:f>forecast!$D$1</c:f>
              <c:strCache>
                <c:ptCount val="1"/>
                <c:pt idx="0">
                  <c:v>Lower Confidence Bound(SALES)</c:v>
                </c:pt>
              </c:strCache>
            </c:strRef>
          </c:tx>
          <c:spPr>
            <a:ln w="12700" cap="rnd">
              <a:solidFill>
                <a:srgbClr val="ED7D31"/>
              </a:solidFill>
              <a:prstDash val="solid"/>
              <a:round/>
            </a:ln>
            <a:effectLst/>
          </c:spPr>
          <c:marker>
            <c:symbol val="none"/>
          </c:marker>
          <c:cat>
            <c:numRef>
              <c:f>forecast!$A$2:$A$13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forecast!$D$2:$D$13</c:f>
              <c:numCache>
                <c:formatCode>General</c:formatCode>
                <c:ptCount val="12"/>
                <c:pt idx="8" formatCode="0.00">
                  <c:v>9.2428571428572468</c:v>
                </c:pt>
                <c:pt idx="9" formatCode="0.00">
                  <c:v>8.4169827741362475</c:v>
                </c:pt>
                <c:pt idx="10" formatCode="0.00">
                  <c:v>9.430126283246473</c:v>
                </c:pt>
                <c:pt idx="11" formatCode="0.00">
                  <c:v>10.44311788918208</c:v>
                </c:pt>
              </c:numCache>
            </c:numRef>
          </c:val>
          <c:smooth val="0"/>
          <c:extLst>
            <c:ext xmlns:c16="http://schemas.microsoft.com/office/drawing/2014/chart" uri="{C3380CC4-5D6E-409C-BE32-E72D297353CC}">
              <c16:uniqueId val="{00000002-6EF8-429F-8922-C4C12FC50CB9}"/>
            </c:ext>
          </c:extLst>
        </c:ser>
        <c:ser>
          <c:idx val="3"/>
          <c:order val="3"/>
          <c:tx>
            <c:strRef>
              <c:f>forecast!$E$1</c:f>
              <c:strCache>
                <c:ptCount val="1"/>
                <c:pt idx="0">
                  <c:v>Upper Confidence Bound(SALES)</c:v>
                </c:pt>
              </c:strCache>
            </c:strRef>
          </c:tx>
          <c:spPr>
            <a:ln w="12700" cap="rnd">
              <a:solidFill>
                <a:srgbClr val="ED7D31"/>
              </a:solidFill>
              <a:prstDash val="solid"/>
              <a:round/>
            </a:ln>
            <a:effectLst/>
          </c:spPr>
          <c:marker>
            <c:symbol val="none"/>
          </c:marker>
          <c:cat>
            <c:numRef>
              <c:f>forecast!$A$2:$A$13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forecast!$E$2:$E$13</c:f>
              <c:numCache>
                <c:formatCode>General</c:formatCode>
                <c:ptCount val="12"/>
                <c:pt idx="8" formatCode="0.00">
                  <c:v>9.2428571428572468</c:v>
                </c:pt>
                <c:pt idx="9" formatCode="0.00">
                  <c:v>12.475726180819116</c:v>
                </c:pt>
                <c:pt idx="10" formatCode="0.00">
                  <c:v>13.509518783939541</c:v>
                </c:pt>
                <c:pt idx="11" formatCode="0.00">
                  <c:v>14.543463290234588</c:v>
                </c:pt>
              </c:numCache>
            </c:numRef>
          </c:val>
          <c:smooth val="0"/>
          <c:extLst>
            <c:ext xmlns:c16="http://schemas.microsoft.com/office/drawing/2014/chart" uri="{C3380CC4-5D6E-409C-BE32-E72D297353CC}">
              <c16:uniqueId val="{00000003-6EF8-429F-8922-C4C12FC50CB9}"/>
            </c:ext>
          </c:extLst>
        </c:ser>
        <c:dLbls>
          <c:showLegendKey val="0"/>
          <c:showVal val="0"/>
          <c:showCatName val="0"/>
          <c:showSerName val="0"/>
          <c:showPercent val="0"/>
          <c:showBubbleSize val="0"/>
        </c:dLbls>
        <c:smooth val="0"/>
        <c:axId val="801167856"/>
        <c:axId val="801169296"/>
      </c:lineChart>
      <c:catAx>
        <c:axId val="80116785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01169296"/>
        <c:crosses val="autoZero"/>
        <c:auto val="1"/>
        <c:lblAlgn val="ctr"/>
        <c:lblOffset val="100"/>
        <c:noMultiLvlLbl val="0"/>
      </c:catAx>
      <c:valAx>
        <c:axId val="8011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0116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5208-421F-A91E-72FCA8B749B5}"/>
            </c:ext>
          </c:extLst>
        </c:ser>
        <c:ser>
          <c:idx val="1"/>
          <c:order val="1"/>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5208-421F-A91E-72FCA8B749B5}"/>
            </c:ext>
          </c:extLst>
        </c:ser>
        <c:dLbls>
          <c:showLegendKey val="0"/>
          <c:showVal val="0"/>
          <c:showCatName val="0"/>
          <c:showSerName val="0"/>
          <c:showPercent val="0"/>
          <c:showBubbleSize val="0"/>
        </c:dLbls>
        <c:gapWidth val="150"/>
        <c:overlap val="100"/>
        <c:axId val="611192912"/>
        <c:axId val="611191952"/>
      </c:barChart>
      <c:catAx>
        <c:axId val="61119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11191952"/>
        <c:crosses val="autoZero"/>
        <c:auto val="1"/>
        <c:lblAlgn val="ctr"/>
        <c:lblOffset val="100"/>
        <c:noMultiLvlLbl val="0"/>
      </c:catAx>
      <c:valAx>
        <c:axId val="61119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1119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92D050"/>
            </a:solidFill>
            <a:ln>
              <a:noFill/>
            </a:ln>
            <a:effectLst/>
          </c:spPr>
          <c:invertIfNegative val="1"/>
          <c:val>
            <c:numRef>
              <c:f>'Handle Negatives'!$D$4:$D$8</c:f>
              <c:numCache>
                <c:formatCode>General</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160"/>
        <c:overlap val="3"/>
        <c:axId val="1547940319"/>
        <c:axId val="1510894671"/>
      </c:barChart>
      <c:catAx>
        <c:axId val="1547940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a:t>
            </a: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revenue</c:v>
          </c:tx>
          <c:spPr>
            <a:ln w="28575" cap="rnd">
              <a:solidFill>
                <a:schemeClr val="accent1"/>
              </a:solidFill>
              <a:round/>
            </a:ln>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9BB3-411B-BB7C-CF9BBF0403D5}"/>
            </c:ext>
          </c:extLst>
        </c:ser>
        <c:dLbls>
          <c:showLegendKey val="0"/>
          <c:showVal val="0"/>
          <c:showCatName val="0"/>
          <c:showSerName val="0"/>
          <c:showPercent val="0"/>
          <c:showBubbleSize val="0"/>
        </c:dLbls>
        <c:marker val="1"/>
        <c:smooth val="0"/>
        <c:axId val="797731376"/>
        <c:axId val="797733296"/>
      </c:lineChart>
      <c:lineChart>
        <c:grouping val="standard"/>
        <c:varyColors val="0"/>
        <c:ser>
          <c:idx val="1"/>
          <c:order val="1"/>
          <c:tx>
            <c:strRef>
              <c:f>'Secondary Axis'!$C$1</c:f>
              <c:strCache>
                <c:ptCount val="1"/>
                <c:pt idx="0">
                  <c:v>No of calls</c:v>
                </c:pt>
              </c:strCache>
            </c:strRef>
          </c:tx>
          <c:spPr>
            <a:ln w="28575" cap="rnd">
              <a:solidFill>
                <a:schemeClr val="accent2"/>
              </a:solidFill>
              <a:round/>
            </a:ln>
            <a:effectLst/>
          </c:spPr>
          <c:marker>
            <c:symbol val="none"/>
          </c:marker>
          <c:val>
            <c:numRef>
              <c:f>'Secondary Axis'!$C$2:$C$8</c:f>
              <c:numCache>
                <c:formatCode>_(* #,##0_);_(* \(#,##0\);_(* "-"??_);_(@_)</c:formatCode>
                <c:ptCount val="7"/>
                <c:pt idx="0">
                  <c:v>317</c:v>
                </c:pt>
                <c:pt idx="1">
                  <c:v>500</c:v>
                </c:pt>
                <c:pt idx="2">
                  <c:v>289</c:v>
                </c:pt>
                <c:pt idx="3">
                  <c:v>69</c:v>
                </c:pt>
                <c:pt idx="4">
                  <c:v>27</c:v>
                </c:pt>
                <c:pt idx="5">
                  <c:v>120</c:v>
                </c:pt>
                <c:pt idx="6">
                  <c:v>117</c:v>
                </c:pt>
              </c:numCache>
            </c:numRef>
          </c:val>
          <c:smooth val="0"/>
          <c:extLst>
            <c:ext xmlns:c16="http://schemas.microsoft.com/office/drawing/2014/chart" uri="{C3380CC4-5D6E-409C-BE32-E72D297353CC}">
              <c16:uniqueId val="{00000007-9BB3-411B-BB7C-CF9BBF0403D5}"/>
            </c:ext>
          </c:extLst>
        </c:ser>
        <c:dLbls>
          <c:showLegendKey val="0"/>
          <c:showVal val="0"/>
          <c:showCatName val="0"/>
          <c:showSerName val="0"/>
          <c:showPercent val="0"/>
          <c:showBubbleSize val="0"/>
        </c:dLbls>
        <c:marker val="1"/>
        <c:smooth val="0"/>
        <c:axId val="802128560"/>
        <c:axId val="802129040"/>
      </c:lineChart>
      <c:catAx>
        <c:axId val="79773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97733296"/>
        <c:crosses val="autoZero"/>
        <c:auto val="1"/>
        <c:lblAlgn val="ctr"/>
        <c:lblOffset val="100"/>
        <c:noMultiLvlLbl val="0"/>
      </c:catAx>
      <c:valAx>
        <c:axId val="797733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97731376"/>
        <c:crosses val="autoZero"/>
        <c:crossBetween val="between"/>
      </c:valAx>
      <c:valAx>
        <c:axId val="80212904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02128560"/>
        <c:crosses val="max"/>
        <c:crossBetween val="between"/>
      </c:valAx>
      <c:catAx>
        <c:axId val="802128560"/>
        <c:scaling>
          <c:orientation val="minMax"/>
        </c:scaling>
        <c:delete val="1"/>
        <c:axPos val="b"/>
        <c:majorTickMark val="out"/>
        <c:minorTickMark val="none"/>
        <c:tickLblPos val="nextTo"/>
        <c:crossAx val="80212904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1586-483F-8E27-D2F532F8C522}"/>
            </c:ext>
          </c:extLst>
        </c:ser>
        <c:dLbls>
          <c:showLegendKey val="0"/>
          <c:showVal val="0"/>
          <c:showCatName val="0"/>
          <c:showSerName val="0"/>
          <c:showPercent val="0"/>
          <c:showBubbleSize val="0"/>
        </c:dLbls>
        <c:gapWidth val="219"/>
        <c:overlap val="-27"/>
        <c:axId val="611190992"/>
        <c:axId val="713735984"/>
      </c:barChart>
      <c:catAx>
        <c:axId val="61119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13735984"/>
        <c:crosses val="autoZero"/>
        <c:auto val="1"/>
        <c:lblAlgn val="ctr"/>
        <c:lblOffset val="100"/>
        <c:noMultiLvlLbl val="0"/>
      </c:catAx>
      <c:valAx>
        <c:axId val="71373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1119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0FCAF4AE-6A55-48EA-B86F-C959EF71CD09}">
          <cx:tx>
            <cx:txData>
              <cx:f>_xlchart.v1.1</cx:f>
              <cx:v>Actual</cx:v>
            </cx:txData>
          </cx:tx>
          <cx:dataLabels pos="inEnd">
            <cx:visibility seriesName="0" categoryName="1" value="0"/>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emf"/></Relationships>
</file>

<file path=xl/drawings/_rels/drawing1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microsoft.com/office/2014/relationships/chartEx" Target="../charts/chartEx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6</xdr:col>
      <xdr:colOff>283104</xdr:colOff>
      <xdr:row>0</xdr:row>
      <xdr:rowOff>96837</xdr:rowOff>
    </xdr:from>
    <xdr:to>
      <xdr:col>13</xdr:col>
      <xdr:colOff>595312</xdr:colOff>
      <xdr:row>15</xdr:row>
      <xdr:rowOff>61912</xdr:rowOff>
    </xdr:to>
    <xdr:graphicFrame macro="">
      <xdr:nvGraphicFramePr>
        <xdr:cNvPr id="2" name="Chart 1">
          <a:extLst>
            <a:ext uri="{FF2B5EF4-FFF2-40B4-BE49-F238E27FC236}">
              <a16:creationId xmlns:a16="http://schemas.microsoft.com/office/drawing/2014/main" id="{26395CF9-6774-BDA9-7B80-F2E8DFA45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309564</xdr:colOff>
      <xdr:row>15</xdr:row>
      <xdr:rowOff>144462</xdr:rowOff>
    </xdr:from>
    <xdr:to>
      <xdr:col>14</xdr:col>
      <xdr:colOff>13231</xdr:colOff>
      <xdr:row>30</xdr:row>
      <xdr:rowOff>109537</xdr:rowOff>
    </xdr:to>
    <xdr:graphicFrame macro="">
      <xdr:nvGraphicFramePr>
        <xdr:cNvPr id="3" name="Chart 2">
          <a:extLst>
            <a:ext uri="{FF2B5EF4-FFF2-40B4-BE49-F238E27FC236}">
              <a16:creationId xmlns:a16="http://schemas.microsoft.com/office/drawing/2014/main" id="{02758E90-13A8-6C74-FB7E-3617D6230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393700</xdr:colOff>
      <xdr:row>2</xdr:row>
      <xdr:rowOff>63500</xdr:rowOff>
    </xdr:from>
    <xdr:to>
      <xdr:col>13</xdr:col>
      <xdr:colOff>565150</xdr:colOff>
      <xdr:row>23</xdr:row>
      <xdr:rowOff>38100</xdr:rowOff>
    </xdr:to>
    <xdr:graphicFrame macro="">
      <xdr:nvGraphicFramePr>
        <xdr:cNvPr id="2" name="Chart 1">
          <a:extLst>
            <a:ext uri="{FF2B5EF4-FFF2-40B4-BE49-F238E27FC236}">
              <a16:creationId xmlns:a16="http://schemas.microsoft.com/office/drawing/2014/main" id="{44AACADF-DB9E-473E-234C-8E3EB432E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43"/>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6.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594591</xdr:colOff>
      <xdr:row>3</xdr:row>
      <xdr:rowOff>71582</xdr:rowOff>
    </xdr:from>
    <xdr:to>
      <xdr:col>12</xdr:col>
      <xdr:colOff>271318</xdr:colOff>
      <xdr:row>18</xdr:row>
      <xdr:rowOff>43873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9B0D09B-A561-400D-0804-3A462561E7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2227" y="625764"/>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8.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xdr:colOff>
      <xdr:row>1</xdr:row>
      <xdr:rowOff>16934</xdr:rowOff>
    </xdr:from>
    <xdr:to>
      <xdr:col>13</xdr:col>
      <xdr:colOff>333375</xdr:colOff>
      <xdr:row>15</xdr:row>
      <xdr:rowOff>183092</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331612</xdr:colOff>
      <xdr:row>0</xdr:row>
      <xdr:rowOff>35985</xdr:rowOff>
    </xdr:from>
    <xdr:to>
      <xdr:col>11</xdr:col>
      <xdr:colOff>49389</xdr:colOff>
      <xdr:row>15</xdr:row>
      <xdr:rowOff>27518</xdr:rowOff>
    </xdr:to>
    <xdr:graphicFrame macro="">
      <xdr:nvGraphicFramePr>
        <xdr:cNvPr id="2" name="Chart 1">
          <a:extLst>
            <a:ext uri="{FF2B5EF4-FFF2-40B4-BE49-F238E27FC236}">
              <a16:creationId xmlns:a16="http://schemas.microsoft.com/office/drawing/2014/main" id="{30AF6F8A-67FE-AC7E-E6DD-F5A04C5FE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593725</xdr:colOff>
      <xdr:row>4</xdr:row>
      <xdr:rowOff>95250</xdr:rowOff>
    </xdr:from>
    <xdr:to>
      <xdr:col>12</xdr:col>
      <xdr:colOff>288925</xdr:colOff>
      <xdr:row>19</xdr:row>
      <xdr:rowOff>76200</xdr:rowOff>
    </xdr:to>
    <xdr:graphicFrame macro="">
      <xdr:nvGraphicFramePr>
        <xdr:cNvPr id="3" name="Chart 2">
          <a:extLst>
            <a:ext uri="{FF2B5EF4-FFF2-40B4-BE49-F238E27FC236}">
              <a16:creationId xmlns:a16="http://schemas.microsoft.com/office/drawing/2014/main" id="{CE184A7E-4C40-5F55-7AC7-FFB1EBED4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7FC2A0-93B2-4660-8A25-E588A0B9F20F}" name="Table1" displayName="Table1" ref="A2:B11" totalsRowShown="0" headerRowDxfId="7" headerRowBorderDxfId="11" tableBorderDxfId="12" totalsRowBorderDxfId="10">
  <autoFilter ref="A2:B11" xr:uid="{5F7FC2A0-93B2-4660-8A25-E588A0B9F20F}"/>
  <tableColumns count="2">
    <tableColumn id="1" xr3:uid="{80274917-9D6F-44BA-94D8-EB2D310BCD6A}" name="Years" dataDxfId="9"/>
    <tableColumn id="2" xr3:uid="{DB525994-B69E-4F39-BFF6-61B5B925B7A6}" name="SALES"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120C82-BFA6-43F4-9B48-7FAF8E62A86C}" name="Table2" displayName="Table2" ref="A1:E13" totalsRowShown="0">
  <autoFilter ref="A1:E13" xr:uid="{F5120C82-BFA6-43F4-9B48-7FAF8E62A86C}"/>
  <tableColumns count="5">
    <tableColumn id="1" xr3:uid="{694EE58B-B0AE-4E28-B319-0D67BBD3EBC3}" name="Years"/>
    <tableColumn id="2" xr3:uid="{E9D4D9B6-5EBC-45AE-8FA7-D65839EAAA40}" name="SALES"/>
    <tableColumn id="3" xr3:uid="{718C0016-2D81-4373-9C60-3D1935EAAFA3}" name="Forecast(SALES)"/>
    <tableColumn id="4" xr3:uid="{37240763-E1E6-46ED-8070-56FE59A16C0B}" name="Lower Confidence Bound(SALES)" dataDxfId="6"/>
    <tableColumn id="5" xr3:uid="{1619BD41-D86F-4A0E-9172-9B5EA19548DC}" name="Upper Confidence Bound(SALES)"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80C5DC-5AEF-4EC1-AC94-E56E4BDDF1FC}" name="Table3" displayName="Table3" ref="A1:B6" totalsRowShown="0" headerRowBorderDxfId="3" tableBorderDxfId="4" totalsRowBorderDxfId="2">
  <autoFilter ref="A1:B6" xr:uid="{FB80C5DC-5AEF-4EC1-AC94-E56E4BDDF1FC}"/>
  <tableColumns count="2">
    <tableColumn id="1" xr3:uid="{37E56C9E-8269-405B-AFC3-B336FBA0DB19}" name="Cities" dataDxfId="1"/>
    <tableColumn id="2" xr3:uid="{3839A879-FBA6-4187-8034-CDD82277B334}" name="Actu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opLeftCell="A13" workbookViewId="0">
      <selection activeCell="B25" sqref="B25"/>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4" t="s">
        <v>116</v>
      </c>
    </row>
    <row r="7" spans="1:2" x14ac:dyDescent="0.35">
      <c r="B7" s="94" t="s">
        <v>117</v>
      </c>
    </row>
    <row r="8" spans="1:2" x14ac:dyDescent="0.35">
      <c r="B8" s="94" t="s">
        <v>118</v>
      </c>
    </row>
    <row r="9" spans="1:2" x14ac:dyDescent="0.35">
      <c r="B9" s="94" t="s">
        <v>119</v>
      </c>
    </row>
    <row r="11" spans="1:2" x14ac:dyDescent="0.35">
      <c r="A11" s="8" t="s">
        <v>120</v>
      </c>
      <c r="B11" s="94" t="s">
        <v>134</v>
      </c>
    </row>
    <row r="12" spans="1:2" x14ac:dyDescent="0.35">
      <c r="B12" s="94" t="s">
        <v>121</v>
      </c>
    </row>
    <row r="13" spans="1:2" x14ac:dyDescent="0.35">
      <c r="B13" s="94" t="s">
        <v>122</v>
      </c>
    </row>
    <row r="14" spans="1:2" x14ac:dyDescent="0.35">
      <c r="B14" s="94" t="s">
        <v>123</v>
      </c>
    </row>
    <row r="16" spans="1:2" x14ac:dyDescent="0.35">
      <c r="A16" s="8" t="s">
        <v>124</v>
      </c>
      <c r="B16" s="94" t="s">
        <v>125</v>
      </c>
    </row>
    <row r="17" spans="1:2" x14ac:dyDescent="0.35">
      <c r="B17" s="94" t="s">
        <v>133</v>
      </c>
    </row>
    <row r="18" spans="1:2" x14ac:dyDescent="0.35">
      <c r="B18" s="94" t="s">
        <v>126</v>
      </c>
    </row>
    <row r="20" spans="1:2" x14ac:dyDescent="0.35">
      <c r="A20" s="8" t="s">
        <v>127</v>
      </c>
      <c r="B20" t="s">
        <v>129</v>
      </c>
    </row>
    <row r="21" spans="1:2" x14ac:dyDescent="0.35">
      <c r="B21" t="s">
        <v>128</v>
      </c>
    </row>
    <row r="24" spans="1:2" x14ac:dyDescent="0.35">
      <c r="A24" s="8" t="s">
        <v>130</v>
      </c>
      <c r="B24" t="s">
        <v>131</v>
      </c>
    </row>
    <row r="25" spans="1:2" x14ac:dyDescent="0.35">
      <c r="B25" s="94"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7" t="s">
        <v>79</v>
      </c>
      <c r="C1" s="98"/>
      <c r="D1" s="99"/>
    </row>
    <row r="2" spans="2:4" ht="14.5" x14ac:dyDescent="0.35"/>
    <row r="3" spans="2:4" ht="14.5" hidden="1" x14ac:dyDescent="0.35">
      <c r="B3" s="50"/>
      <c r="C3" s="100">
        <v>2017</v>
      </c>
      <c r="D3" s="101"/>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6"/>
      <c r="D18" s="96"/>
    </row>
    <row r="19" spans="3:4" ht="14.5" x14ac:dyDescent="0.35">
      <c r="C19" s="96"/>
      <c r="D19" s="96"/>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2" t="s">
        <v>106</v>
      </c>
      <c r="B3" t="s">
        <v>108</v>
      </c>
    </row>
    <row r="4" spans="1:2" x14ac:dyDescent="0.35">
      <c r="A4" s="93" t="s">
        <v>56</v>
      </c>
      <c r="B4">
        <v>7747</v>
      </c>
    </row>
    <row r="5" spans="1:2" x14ac:dyDescent="0.35">
      <c r="A5" s="93" t="s">
        <v>45</v>
      </c>
      <c r="B5">
        <v>7689</v>
      </c>
    </row>
    <row r="6" spans="1:2" x14ac:dyDescent="0.35">
      <c r="A6" s="93" t="s">
        <v>47</v>
      </c>
      <c r="B6">
        <v>7230</v>
      </c>
    </row>
    <row r="7" spans="1:2" x14ac:dyDescent="0.35">
      <c r="A7" s="93" t="s">
        <v>48</v>
      </c>
      <c r="B7">
        <v>7216</v>
      </c>
    </row>
    <row r="8" spans="1:2" x14ac:dyDescent="0.35">
      <c r="A8" s="93" t="s">
        <v>49</v>
      </c>
      <c r="B8">
        <v>6819</v>
      </c>
    </row>
    <row r="9" spans="1:2" x14ac:dyDescent="0.35">
      <c r="A9" s="93" t="s">
        <v>50</v>
      </c>
      <c r="B9">
        <v>6785</v>
      </c>
    </row>
    <row r="10" spans="1:2" x14ac:dyDescent="0.35">
      <c r="A10" s="93" t="s">
        <v>41</v>
      </c>
      <c r="B10">
        <v>6749</v>
      </c>
    </row>
    <row r="11" spans="1:2" x14ac:dyDescent="0.35">
      <c r="A11" s="93" t="s">
        <v>55</v>
      </c>
      <c r="B11">
        <v>6601</v>
      </c>
    </row>
    <row r="12" spans="1:2" x14ac:dyDescent="0.35">
      <c r="A12" s="93" t="s">
        <v>52</v>
      </c>
      <c r="B12">
        <v>6518</v>
      </c>
    </row>
    <row r="13" spans="1:2" x14ac:dyDescent="0.35">
      <c r="A13" s="93" t="s">
        <v>51</v>
      </c>
      <c r="B13">
        <v>6242</v>
      </c>
    </row>
    <row r="14" spans="1:2" x14ac:dyDescent="0.35">
      <c r="A14" s="93"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0839F-D378-48F8-9D32-1B98C4F87125}">
  <dimension ref="A1:E13"/>
  <sheetViews>
    <sheetView zoomScale="63" zoomScaleNormal="100" workbookViewId="0">
      <selection activeCell="B18" sqref="B18"/>
    </sheetView>
  </sheetViews>
  <sheetFormatPr defaultRowHeight="14.5" x14ac:dyDescent="0.35"/>
  <cols>
    <col min="3" max="3" width="16" customWidth="1"/>
    <col min="4" max="4" width="29.7265625" customWidth="1"/>
    <col min="5" max="5" width="29.81640625" customWidth="1"/>
  </cols>
  <sheetData>
    <row r="1" spans="1:5" x14ac:dyDescent="0.35">
      <c r="A1" t="s">
        <v>37</v>
      </c>
      <c r="B1" t="s">
        <v>90</v>
      </c>
      <c r="C1" t="s">
        <v>136</v>
      </c>
      <c r="D1" t="s">
        <v>137</v>
      </c>
      <c r="E1" t="s">
        <v>138</v>
      </c>
    </row>
    <row r="2" spans="1:5" x14ac:dyDescent="0.35">
      <c r="A2">
        <v>2012</v>
      </c>
      <c r="B2">
        <v>1.5</v>
      </c>
    </row>
    <row r="3" spans="1:5" x14ac:dyDescent="0.35">
      <c r="A3">
        <v>2013</v>
      </c>
      <c r="B3">
        <v>2.5</v>
      </c>
    </row>
    <row r="4" spans="1:5" x14ac:dyDescent="0.35">
      <c r="A4">
        <v>2014</v>
      </c>
      <c r="B4">
        <v>3.9</v>
      </c>
    </row>
    <row r="5" spans="1:5" x14ac:dyDescent="0.35">
      <c r="A5">
        <v>2015</v>
      </c>
      <c r="B5">
        <v>3.1</v>
      </c>
    </row>
    <row r="6" spans="1:5" x14ac:dyDescent="0.35">
      <c r="A6">
        <v>2016</v>
      </c>
      <c r="B6">
        <v>4</v>
      </c>
    </row>
    <row r="7" spans="1:5" x14ac:dyDescent="0.35">
      <c r="A7">
        <v>2017</v>
      </c>
      <c r="B7">
        <v>5</v>
      </c>
    </row>
    <row r="8" spans="1:5" x14ac:dyDescent="0.35">
      <c r="A8">
        <v>2018</v>
      </c>
      <c r="B8">
        <v>7</v>
      </c>
    </row>
    <row r="9" spans="1:5" x14ac:dyDescent="0.35">
      <c r="A9">
        <v>2019</v>
      </c>
      <c r="B9">
        <v>10</v>
      </c>
    </row>
    <row r="10" spans="1:5" x14ac:dyDescent="0.35">
      <c r="A10">
        <v>2020</v>
      </c>
      <c r="B10">
        <v>9.2428571428572468</v>
      </c>
      <c r="C10">
        <v>9.2428571428572468</v>
      </c>
      <c r="D10" s="115">
        <v>9.2428571428572468</v>
      </c>
      <c r="E10" s="115">
        <v>9.2428571428572468</v>
      </c>
    </row>
    <row r="11" spans="1:5" x14ac:dyDescent="0.35">
      <c r="A11">
        <v>2021</v>
      </c>
      <c r="C11">
        <f>_xlfn.FORECAST.ETS(A11,$B$2:$B$10,$A$2:$A$10,1,1)</f>
        <v>10.446354477477682</v>
      </c>
      <c r="D11" s="115">
        <f>C11-_xlfn.FORECAST.ETS.CONFINT(A11,$B$2:$B$10,$A$2:$A$10,0.95,1,1)</f>
        <v>8.4169827741362475</v>
      </c>
      <c r="E11" s="115">
        <f>C11+_xlfn.FORECAST.ETS.CONFINT(A11,$B$2:$B$10,$A$2:$A$10,0.95,1,1)</f>
        <v>12.475726180819116</v>
      </c>
    </row>
    <row r="12" spans="1:5" x14ac:dyDescent="0.35">
      <c r="A12">
        <v>2022</v>
      </c>
      <c r="C12">
        <f>_xlfn.FORECAST.ETS(A12,$B$2:$B$10,$A$2:$A$10,1,1)</f>
        <v>11.469822533593007</v>
      </c>
      <c r="D12" s="115">
        <f>C12-_xlfn.FORECAST.ETS.CONFINT(A12,$B$2:$B$10,$A$2:$A$10,0.95,1,1)</f>
        <v>9.430126283246473</v>
      </c>
      <c r="E12" s="115">
        <f>C12+_xlfn.FORECAST.ETS.CONFINT(A12,$B$2:$B$10,$A$2:$A$10,0.95,1,1)</f>
        <v>13.509518783939541</v>
      </c>
    </row>
    <row r="13" spans="1:5" x14ac:dyDescent="0.35">
      <c r="A13">
        <v>2023</v>
      </c>
      <c r="C13">
        <f>_xlfn.FORECAST.ETS(A13,$B$2:$B$10,$A$2:$A$10,1,1)</f>
        <v>12.493290589708334</v>
      </c>
      <c r="D13" s="115">
        <f>C13-_xlfn.FORECAST.ETS.CONFINT(A13,$B$2:$B$10,$A$2:$A$10,0.95,1,1)</f>
        <v>10.44311788918208</v>
      </c>
      <c r="E13" s="115">
        <f>C13+_xlfn.FORECAST.ETS.CONFINT(A13,$B$2:$B$10,$A$2:$A$10,0.95,1,1)</f>
        <v>14.543463290234588</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110" zoomScaleNormal="110" workbookViewId="0">
      <selection activeCell="H21" sqref="H21"/>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row>
    <row r="13" spans="1:4" x14ac:dyDescent="0.35">
      <c r="A13" s="2">
        <v>2013</v>
      </c>
    </row>
    <row r="14" spans="1:4" x14ac:dyDescent="0.35">
      <c r="A14" s="2">
        <v>2014</v>
      </c>
    </row>
    <row r="15" spans="1:4" x14ac:dyDescent="0.35">
      <c r="A15" s="2">
        <v>2015</v>
      </c>
    </row>
    <row r="16" spans="1:4" x14ac:dyDescent="0.35">
      <c r="A16" s="2">
        <v>2016</v>
      </c>
    </row>
    <row r="17" spans="1:1" x14ac:dyDescent="0.35">
      <c r="A17" s="2">
        <v>2017</v>
      </c>
    </row>
    <row r="18" spans="1:1" x14ac:dyDescent="0.35">
      <c r="A18" s="5">
        <v>2018</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5">
        <v>43891</v>
      </c>
    </row>
    <row r="3" spans="1:8" x14ac:dyDescent="0.35">
      <c r="A3" s="8" t="s">
        <v>95</v>
      </c>
      <c r="B3" s="85">
        <v>43952</v>
      </c>
    </row>
    <row r="5" spans="1:8" x14ac:dyDescent="0.35">
      <c r="A5" s="8" t="s">
        <v>96</v>
      </c>
      <c r="B5" s="85">
        <v>43831</v>
      </c>
      <c r="C5" s="85">
        <v>43862</v>
      </c>
      <c r="D5" s="85">
        <v>43891</v>
      </c>
      <c r="E5" s="85">
        <v>43922</v>
      </c>
      <c r="F5" s="85">
        <v>43952</v>
      </c>
      <c r="G5" s="85">
        <v>43983</v>
      </c>
      <c r="H5" s="84"/>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4"/>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2"/>
      <c r="C2" s="103"/>
      <c r="D2" s="103"/>
      <c r="E2" s="103"/>
      <c r="F2" s="103"/>
      <c r="G2" s="104"/>
    </row>
    <row r="3" spans="2:10" ht="6" customHeight="1" x14ac:dyDescent="0.35">
      <c r="B3" s="69"/>
      <c r="C3" s="70"/>
      <c r="D3" s="70"/>
      <c r="E3" s="70"/>
      <c r="F3" s="70"/>
      <c r="G3" s="71"/>
    </row>
    <row r="4" spans="2:10" x14ac:dyDescent="0.35">
      <c r="B4" s="105" t="s">
        <v>58</v>
      </c>
      <c r="C4" s="106"/>
      <c r="D4" s="106"/>
      <c r="E4" s="70"/>
      <c r="F4" s="70"/>
      <c r="G4" s="71"/>
      <c r="J4" s="68">
        <v>1</v>
      </c>
    </row>
    <row r="5" spans="2:10" ht="6" customHeight="1" x14ac:dyDescent="0.35">
      <c r="B5" s="69"/>
      <c r="C5" s="70"/>
      <c r="D5" s="70"/>
      <c r="E5" s="70"/>
      <c r="F5" s="70"/>
      <c r="G5" s="71"/>
    </row>
    <row r="6" spans="2:10" x14ac:dyDescent="0.35">
      <c r="B6" s="72"/>
      <c r="G6" s="73"/>
    </row>
    <row r="7" spans="2:10" x14ac:dyDescent="0.35">
      <c r="B7" s="72"/>
      <c r="G7" s="73"/>
    </row>
    <row r="8" spans="2:10" x14ac:dyDescent="0.35">
      <c r="B8" s="72"/>
      <c r="G8" s="73"/>
    </row>
    <row r="9" spans="2:10" x14ac:dyDescent="0.35">
      <c r="B9" s="72"/>
      <c r="G9" s="73"/>
    </row>
    <row r="10" spans="2:10" x14ac:dyDescent="0.35">
      <c r="B10" s="72"/>
      <c r="G10" s="73"/>
    </row>
    <row r="11" spans="2:10" x14ac:dyDescent="0.35">
      <c r="B11" s="72"/>
      <c r="G11" s="73"/>
    </row>
    <row r="12" spans="2:10" x14ac:dyDescent="0.35">
      <c r="B12" s="72"/>
      <c r="G12" s="73"/>
    </row>
    <row r="13" spans="2:10" x14ac:dyDescent="0.35">
      <c r="B13" s="72"/>
      <c r="G13" s="73"/>
    </row>
    <row r="14" spans="2:10" x14ac:dyDescent="0.35">
      <c r="B14" s="72"/>
      <c r="G14" s="73"/>
    </row>
    <row r="15" spans="2:10" x14ac:dyDescent="0.35">
      <c r="B15" s="72"/>
      <c r="G15" s="73"/>
    </row>
    <row r="16" spans="2:10" x14ac:dyDescent="0.35">
      <c r="B16" s="72"/>
      <c r="G16" s="73"/>
      <c r="J16" s="39"/>
    </row>
    <row r="17" spans="2:7" x14ac:dyDescent="0.35">
      <c r="B17" s="72"/>
      <c r="G17" s="73"/>
    </row>
    <row r="18" spans="2:7" x14ac:dyDescent="0.35">
      <c r="B18" s="72"/>
      <c r="G18" s="73"/>
    </row>
    <row r="19" spans="2:7" x14ac:dyDescent="0.35">
      <c r="B19" s="72"/>
      <c r="G19" s="73"/>
    </row>
    <row r="20" spans="2:7" x14ac:dyDescent="0.35">
      <c r="B20" s="72"/>
      <c r="G20" s="73"/>
    </row>
    <row r="21" spans="2:7" x14ac:dyDescent="0.35">
      <c r="B21" s="72"/>
      <c r="G21" s="73"/>
    </row>
    <row r="22" spans="2:7" x14ac:dyDescent="0.35">
      <c r="B22" s="72"/>
      <c r="G22" s="73"/>
    </row>
    <row r="23" spans="2:7" x14ac:dyDescent="0.35">
      <c r="B23" s="72"/>
      <c r="G23" s="73"/>
    </row>
    <row r="24" spans="2:7" ht="15" thickBot="1" x14ac:dyDescent="0.4">
      <c r="B24" s="74"/>
      <c r="C24" s="75"/>
      <c r="D24" s="75"/>
      <c r="E24" s="75"/>
      <c r="F24" s="75"/>
      <c r="G24" s="76"/>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7" t="s">
        <v>0</v>
      </c>
      <c r="C2" s="78" t="s">
        <v>75</v>
      </c>
      <c r="D2" s="78" t="s">
        <v>93</v>
      </c>
      <c r="E2" s="78" t="s">
        <v>2</v>
      </c>
      <c r="F2" s="79"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0" t="s">
        <v>61</v>
      </c>
      <c r="C11" s="81"/>
      <c r="D11" s="82"/>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3"/>
      <c r="C15" s="83"/>
      <c r="D15" s="83"/>
    </row>
    <row r="19" spans="8:8" x14ac:dyDescent="0.35">
      <c r="H19" t="s">
        <v>64</v>
      </c>
    </row>
    <row r="34" spans="8:8" x14ac:dyDescent="0.35">
      <c r="H34" t="s">
        <v>65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tabSelected="1" zoomScale="110" zoomScaleNormal="110" workbookViewId="0">
      <selection activeCell="I21" sqref="I21"/>
    </sheetView>
  </sheetViews>
  <sheetFormatPr defaultRowHeight="14.5" x14ac:dyDescent="0.35"/>
  <sheetData>
    <row r="1" spans="1:2" x14ac:dyDescent="0.35">
      <c r="A1" s="118" t="s">
        <v>69</v>
      </c>
      <c r="B1" s="119" t="s">
        <v>19</v>
      </c>
    </row>
    <row r="2" spans="1:2" x14ac:dyDescent="0.35">
      <c r="A2" s="116" t="s">
        <v>70</v>
      </c>
      <c r="B2" s="117">
        <v>446</v>
      </c>
    </row>
    <row r="3" spans="1:2" x14ac:dyDescent="0.35">
      <c r="A3" s="116" t="s">
        <v>71</v>
      </c>
      <c r="B3" s="117">
        <v>375</v>
      </c>
    </row>
    <row r="4" spans="1:2" x14ac:dyDescent="0.35">
      <c r="A4" s="116" t="s">
        <v>72</v>
      </c>
      <c r="B4" s="117">
        <v>391</v>
      </c>
    </row>
    <row r="5" spans="1:2" x14ac:dyDescent="0.35">
      <c r="A5" s="116" t="s">
        <v>73</v>
      </c>
      <c r="B5" s="117">
        <v>700</v>
      </c>
    </row>
    <row r="6" spans="1:2" x14ac:dyDescent="0.35">
      <c r="A6" s="120" t="s">
        <v>74</v>
      </c>
      <c r="B6" s="121">
        <v>349</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zoomScale="120" zoomScaleNormal="120" workbookViewId="0">
      <selection activeCell="E10" sqref="C4:E10"/>
    </sheetView>
  </sheetViews>
  <sheetFormatPr defaultRowHeight="14.5" x14ac:dyDescent="0.35"/>
  <cols>
    <col min="1" max="1" width="3.453125" customWidth="1"/>
    <col min="2" max="2" width="2.08984375" customWidth="1"/>
    <col min="3" max="5" width="11.6328125" customWidth="1"/>
  </cols>
  <sheetData>
    <row r="2" spans="3:5" x14ac:dyDescent="0.35">
      <c r="C2" s="95" t="s">
        <v>77</v>
      </c>
      <c r="D2" s="95"/>
      <c r="E2" s="95"/>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sheetData>
  <mergeCells count="1">
    <mergeCell ref="C2:E2"/>
  </mergeCells>
  <pageMargins left="0.7" right="0.7" top="0.75" bottom="0.75" header="0.3" footer="0.3"/>
  <pageSetup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7" t="s">
        <v>97</v>
      </c>
      <c r="C2" s="88">
        <v>100</v>
      </c>
    </row>
    <row r="4" spans="2:3" x14ac:dyDescent="0.35">
      <c r="B4" s="107" t="s">
        <v>98</v>
      </c>
      <c r="C4" s="108"/>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6" t="s">
        <v>22</v>
      </c>
      <c r="C10" s="67">
        <f>SUM(C5:C9)</f>
        <v>120</v>
      </c>
    </row>
    <row r="12" spans="2:3" x14ac:dyDescent="0.35">
      <c r="B12" s="107" t="s">
        <v>102</v>
      </c>
      <c r="C12" s="108"/>
    </row>
    <row r="13" spans="2:3" x14ac:dyDescent="0.35">
      <c r="B13" s="54" t="s">
        <v>103</v>
      </c>
      <c r="C13" s="59">
        <f>C2-C14</f>
        <v>98</v>
      </c>
    </row>
    <row r="14" spans="2:3" x14ac:dyDescent="0.35">
      <c r="B14" s="89" t="s">
        <v>104</v>
      </c>
      <c r="C14" s="90">
        <v>2</v>
      </c>
    </row>
    <row r="15" spans="2:3" x14ac:dyDescent="0.35">
      <c r="B15" s="86" t="s">
        <v>22</v>
      </c>
      <c r="C15" s="67">
        <f>SUM(C5:C10)-C2</f>
        <v>140</v>
      </c>
    </row>
  </sheetData>
  <mergeCells count="2">
    <mergeCell ref="B12:C12"/>
    <mergeCell ref="B4:C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5" t="s">
        <v>31</v>
      </c>
      <c r="D2" s="95"/>
      <c r="E2" s="95"/>
    </row>
    <row r="3" spans="3:5" x14ac:dyDescent="0.35">
      <c r="C3" s="55" t="s">
        <v>0</v>
      </c>
      <c r="D3" s="55" t="s">
        <v>1</v>
      </c>
      <c r="E3" s="55" t="s">
        <v>66</v>
      </c>
    </row>
    <row r="4" spans="3:5" x14ac:dyDescent="0.35">
      <c r="C4" s="56">
        <v>2013</v>
      </c>
      <c r="D4" s="65">
        <v>793</v>
      </c>
      <c r="E4" s="91">
        <f>AVERAGE($D$4:$D$10)</f>
        <v>659.71428571428567</v>
      </c>
    </row>
    <row r="5" spans="3:5" x14ac:dyDescent="0.35">
      <c r="C5" s="56">
        <v>2014</v>
      </c>
      <c r="D5" s="65">
        <v>302</v>
      </c>
      <c r="E5" s="91">
        <f t="shared" ref="E5:E10" si="0">AVERAGE($D$4:$D$10)</f>
        <v>659.71428571428567</v>
      </c>
    </row>
    <row r="6" spans="3:5" x14ac:dyDescent="0.35">
      <c r="C6" s="56">
        <v>2015</v>
      </c>
      <c r="D6" s="65">
        <v>411</v>
      </c>
      <c r="E6" s="91">
        <f t="shared" si="0"/>
        <v>659.71428571428567</v>
      </c>
    </row>
    <row r="7" spans="3:5" x14ac:dyDescent="0.35">
      <c r="C7" s="56">
        <v>2016</v>
      </c>
      <c r="D7" s="65">
        <v>844</v>
      </c>
      <c r="E7" s="91">
        <f t="shared" si="0"/>
        <v>659.71428571428567</v>
      </c>
    </row>
    <row r="8" spans="3:5" x14ac:dyDescent="0.35">
      <c r="C8" s="56">
        <v>2017</v>
      </c>
      <c r="D8" s="65">
        <v>541</v>
      </c>
      <c r="E8" s="91">
        <f t="shared" si="0"/>
        <v>659.71428571428567</v>
      </c>
    </row>
    <row r="9" spans="3:5" x14ac:dyDescent="0.35">
      <c r="C9" s="56">
        <v>2018</v>
      </c>
      <c r="D9" s="65">
        <v>882</v>
      </c>
      <c r="E9" s="91">
        <f t="shared" si="0"/>
        <v>659.71428571428567</v>
      </c>
    </row>
    <row r="10" spans="3:5" x14ac:dyDescent="0.35">
      <c r="C10" s="56">
        <v>2019</v>
      </c>
      <c r="D10" s="65">
        <v>845</v>
      </c>
      <c r="E10" s="91">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5" t="s">
        <v>30</v>
      </c>
      <c r="D2" s="95"/>
      <c r="E2" s="95"/>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topLeftCell="C1" zoomScale="120" zoomScaleNormal="120" workbookViewId="0">
      <selection activeCell="C15" sqref="C15"/>
    </sheetView>
  </sheetViews>
  <sheetFormatPr defaultRowHeight="14.5" x14ac:dyDescent="0.35"/>
  <cols>
    <col min="1" max="1" width="3.453125" customWidth="1"/>
    <col min="2" max="2" width="2.08984375" customWidth="1"/>
    <col min="3" max="5" width="11.6328125" customWidth="1"/>
  </cols>
  <sheetData>
    <row r="2" spans="3:5" x14ac:dyDescent="0.35">
      <c r="C2" s="95" t="s">
        <v>78</v>
      </c>
      <c r="D2" s="95"/>
      <c r="E2" s="95"/>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O16" sqref="O16"/>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62" zoomScaleNormal="100" workbookViewId="0">
      <selection activeCell="M29" sqref="M29"/>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111" t="s">
        <v>37</v>
      </c>
      <c r="B2" s="112" t="s">
        <v>90</v>
      </c>
    </row>
    <row r="3" spans="1:3" x14ac:dyDescent="0.35">
      <c r="A3" s="109">
        <v>2012</v>
      </c>
      <c r="B3" s="110">
        <v>1.5</v>
      </c>
    </row>
    <row r="4" spans="1:3" x14ac:dyDescent="0.35">
      <c r="A4" s="109">
        <v>2013</v>
      </c>
      <c r="B4" s="110">
        <v>2.5</v>
      </c>
    </row>
    <row r="5" spans="1:3" x14ac:dyDescent="0.35">
      <c r="A5" s="109">
        <v>2014</v>
      </c>
      <c r="B5" s="110">
        <v>3.9</v>
      </c>
    </row>
    <row r="6" spans="1:3" x14ac:dyDescent="0.35">
      <c r="A6" s="109">
        <v>2015</v>
      </c>
      <c r="B6" s="110">
        <v>3.1</v>
      </c>
    </row>
    <row r="7" spans="1:3" x14ac:dyDescent="0.35">
      <c r="A7" s="109">
        <v>2016</v>
      </c>
      <c r="B7" s="110">
        <v>4</v>
      </c>
    </row>
    <row r="8" spans="1:3" x14ac:dyDescent="0.35">
      <c r="A8" s="109">
        <v>2017</v>
      </c>
      <c r="B8" s="110">
        <v>5</v>
      </c>
    </row>
    <row r="9" spans="1:3" x14ac:dyDescent="0.35">
      <c r="A9" s="109">
        <v>2018</v>
      </c>
      <c r="B9" s="110">
        <v>7</v>
      </c>
    </row>
    <row r="10" spans="1:3" x14ac:dyDescent="0.35">
      <c r="A10" s="109">
        <v>2019</v>
      </c>
      <c r="B10" s="110">
        <v>10</v>
      </c>
    </row>
    <row r="11" spans="1:3" x14ac:dyDescent="0.35">
      <c r="A11" s="113">
        <v>2020</v>
      </c>
      <c r="B11" s="114">
        <f>FORECAST(A11,B3:B10,A3:A10)</f>
        <v>9.2428571428572468</v>
      </c>
      <c r="C11" t="s">
        <v>92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forecast</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Jose Maria Alonso Diez De Rivera</cp:lastModifiedBy>
  <dcterms:created xsi:type="dcterms:W3CDTF">2015-06-05T18:17:20Z</dcterms:created>
  <dcterms:modified xsi:type="dcterms:W3CDTF">2025-09-16T13:26:50Z</dcterms:modified>
</cp:coreProperties>
</file>