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alvi\OneDrive\Desktop\project delhi\PythonProject\"/>
    </mc:Choice>
  </mc:AlternateContent>
  <xr:revisionPtr revIDLastSave="0" documentId="13_ncr:1_{CD461593-3AA2-442A-B04E-362DFE8CC6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8" i="1" l="1"/>
  <c r="R38" i="1"/>
  <c r="Q38" i="1"/>
  <c r="E38" i="1"/>
  <c r="D38" i="1"/>
  <c r="G38" i="1" s="1"/>
  <c r="S37" i="1"/>
  <c r="R37" i="1"/>
  <c r="Q37" i="1"/>
  <c r="E37" i="1"/>
  <c r="D37" i="1"/>
  <c r="G37" i="1" s="1"/>
  <c r="S36" i="1"/>
  <c r="R36" i="1"/>
  <c r="Q36" i="1"/>
  <c r="E36" i="1"/>
  <c r="D36" i="1"/>
  <c r="G36" i="1" s="1"/>
  <c r="P36" i="1" s="1"/>
  <c r="S35" i="1"/>
  <c r="R35" i="1"/>
  <c r="Q35" i="1"/>
  <c r="G35" i="1"/>
  <c r="P35" i="1" s="1"/>
  <c r="E35" i="1"/>
  <c r="D35" i="1"/>
  <c r="S34" i="1"/>
  <c r="R34" i="1"/>
  <c r="Q34" i="1"/>
  <c r="E34" i="1"/>
  <c r="D34" i="1"/>
  <c r="G34" i="1" s="1"/>
  <c r="S33" i="1"/>
  <c r="R33" i="1"/>
  <c r="Q33" i="1"/>
  <c r="E33" i="1"/>
  <c r="D33" i="1"/>
  <c r="G33" i="1" s="1"/>
  <c r="S32" i="1"/>
  <c r="R32" i="1"/>
  <c r="Q32" i="1"/>
  <c r="E32" i="1"/>
  <c r="D32" i="1"/>
  <c r="G32" i="1" s="1"/>
  <c r="P32" i="1" s="1"/>
  <c r="S31" i="1"/>
  <c r="R31" i="1"/>
  <c r="Q31" i="1"/>
  <c r="E31" i="1"/>
  <c r="D31" i="1"/>
  <c r="G31" i="1" s="1"/>
  <c r="S30" i="1"/>
  <c r="R30" i="1"/>
  <c r="Q30" i="1"/>
  <c r="E30" i="1"/>
  <c r="D30" i="1"/>
  <c r="G30" i="1" s="1"/>
  <c r="S29" i="1"/>
  <c r="R29" i="1"/>
  <c r="Q29" i="1"/>
  <c r="E29" i="1"/>
  <c r="D29" i="1"/>
  <c r="G29" i="1" s="1"/>
  <c r="S28" i="1"/>
  <c r="R28" i="1"/>
  <c r="Q28" i="1"/>
  <c r="E28" i="1"/>
  <c r="D28" i="1"/>
  <c r="G28" i="1" s="1"/>
  <c r="P28" i="1" s="1"/>
  <c r="S27" i="1"/>
  <c r="R27" i="1"/>
  <c r="Q27" i="1"/>
  <c r="E27" i="1"/>
  <c r="D27" i="1"/>
  <c r="G27" i="1" s="1"/>
  <c r="S26" i="1"/>
  <c r="R26" i="1"/>
  <c r="Q26" i="1"/>
  <c r="E26" i="1"/>
  <c r="D26" i="1"/>
  <c r="G26" i="1" s="1"/>
  <c r="S25" i="1"/>
  <c r="R25" i="1"/>
  <c r="Q25" i="1"/>
  <c r="E25" i="1"/>
  <c r="D25" i="1"/>
  <c r="G25" i="1" s="1"/>
  <c r="S24" i="1"/>
  <c r="R24" i="1"/>
  <c r="Q24" i="1"/>
  <c r="E24" i="1"/>
  <c r="D24" i="1"/>
  <c r="G24" i="1" s="1"/>
  <c r="P24" i="1" s="1"/>
  <c r="S23" i="1"/>
  <c r="R23" i="1"/>
  <c r="Q23" i="1"/>
  <c r="E23" i="1"/>
  <c r="D23" i="1"/>
  <c r="G23" i="1" s="1"/>
  <c r="S22" i="1"/>
  <c r="R22" i="1"/>
  <c r="Q22" i="1"/>
  <c r="E22" i="1"/>
  <c r="D22" i="1"/>
  <c r="S21" i="1"/>
  <c r="R21" i="1"/>
  <c r="Q21" i="1"/>
  <c r="E21" i="1"/>
  <c r="D21" i="1"/>
  <c r="G21" i="1" s="1"/>
  <c r="S20" i="1"/>
  <c r="R20" i="1"/>
  <c r="Q20" i="1"/>
  <c r="P20" i="1"/>
  <c r="O20" i="1"/>
  <c r="N20" i="1"/>
  <c r="E20" i="1"/>
  <c r="D20" i="1"/>
  <c r="G20" i="1" s="1"/>
  <c r="S19" i="1"/>
  <c r="R19" i="1"/>
  <c r="Q19" i="1"/>
  <c r="E19" i="1"/>
  <c r="D19" i="1"/>
  <c r="G19" i="1" s="1"/>
  <c r="S18" i="1"/>
  <c r="R18" i="1"/>
  <c r="Q18" i="1"/>
  <c r="E18" i="1"/>
  <c r="D18" i="1"/>
  <c r="G18" i="1" s="1"/>
  <c r="S17" i="1"/>
  <c r="R17" i="1"/>
  <c r="Q17" i="1"/>
  <c r="E17" i="1"/>
  <c r="D17" i="1"/>
  <c r="G17" i="1" s="1"/>
  <c r="S16" i="1"/>
  <c r="R16" i="1"/>
  <c r="Q16" i="1"/>
  <c r="P16" i="1"/>
  <c r="E16" i="1"/>
  <c r="D16" i="1"/>
  <c r="G16" i="1" s="1"/>
  <c r="O16" i="1" s="1"/>
  <c r="S15" i="1"/>
  <c r="R15" i="1"/>
  <c r="Q15" i="1"/>
  <c r="E15" i="1"/>
  <c r="D15" i="1"/>
  <c r="G15" i="1" s="1"/>
  <c r="S14" i="1"/>
  <c r="R14" i="1"/>
  <c r="Q14" i="1"/>
  <c r="E14" i="1"/>
  <c r="D14" i="1"/>
  <c r="G14" i="1" s="1"/>
  <c r="S13" i="1"/>
  <c r="R13" i="1"/>
  <c r="Q13" i="1"/>
  <c r="E13" i="1"/>
  <c r="D13" i="1"/>
  <c r="G13" i="1" s="1"/>
  <c r="S12" i="1"/>
  <c r="R12" i="1"/>
  <c r="Q12" i="1"/>
  <c r="E12" i="1"/>
  <c r="D12" i="1"/>
  <c r="G12" i="1" s="1"/>
  <c r="P12" i="1" s="1"/>
  <c r="S11" i="1"/>
  <c r="R11" i="1"/>
  <c r="Q11" i="1"/>
  <c r="E11" i="1"/>
  <c r="D11" i="1"/>
  <c r="G11" i="1" s="1"/>
  <c r="S10" i="1"/>
  <c r="R10" i="1"/>
  <c r="Q10" i="1"/>
  <c r="E10" i="1"/>
  <c r="D10" i="1"/>
  <c r="G10" i="1" s="1"/>
  <c r="S9" i="1"/>
  <c r="R9" i="1"/>
  <c r="Q9" i="1"/>
  <c r="E9" i="1"/>
  <c r="D9" i="1"/>
  <c r="G9" i="1" s="1"/>
  <c r="S8" i="1"/>
  <c r="R8" i="1"/>
  <c r="Q8" i="1"/>
  <c r="E8" i="1"/>
  <c r="D8" i="1"/>
  <c r="G8" i="1" s="1"/>
  <c r="P8" i="1" s="1"/>
  <c r="S7" i="1"/>
  <c r="R7" i="1"/>
  <c r="Q7" i="1"/>
  <c r="E7" i="1"/>
  <c r="D7" i="1"/>
  <c r="G7" i="1" s="1"/>
  <c r="S6" i="1"/>
  <c r="R6" i="1"/>
  <c r="Q6" i="1"/>
  <c r="E6" i="1"/>
  <c r="G6" i="1" s="1"/>
  <c r="D6" i="1"/>
  <c r="S5" i="1"/>
  <c r="R5" i="1"/>
  <c r="Q5" i="1"/>
  <c r="E5" i="1"/>
  <c r="D5" i="1"/>
  <c r="G5" i="1" s="1"/>
  <c r="S4" i="1"/>
  <c r="R4" i="1"/>
  <c r="Q4" i="1"/>
  <c r="P4" i="1"/>
  <c r="O4" i="1"/>
  <c r="N4" i="1"/>
  <c r="E4" i="1"/>
  <c r="D4" i="1"/>
  <c r="G4" i="1" s="1"/>
  <c r="S3" i="1"/>
  <c r="R3" i="1"/>
  <c r="Q3" i="1"/>
  <c r="E3" i="1"/>
  <c r="D3" i="1"/>
  <c r="G3" i="1" s="1"/>
  <c r="P7" i="1" l="1"/>
  <c r="O7" i="1"/>
  <c r="N7" i="1"/>
  <c r="P23" i="1"/>
  <c r="O23" i="1"/>
  <c r="N23" i="1"/>
  <c r="P3" i="1"/>
  <c r="O3" i="1"/>
  <c r="N3" i="1"/>
  <c r="P19" i="1"/>
  <c r="O19" i="1"/>
  <c r="N19" i="1"/>
  <c r="P10" i="1"/>
  <c r="O10" i="1"/>
  <c r="N10" i="1"/>
  <c r="P15" i="1"/>
  <c r="O15" i="1"/>
  <c r="N15" i="1"/>
  <c r="P31" i="1"/>
  <c r="N31" i="1"/>
  <c r="O31" i="1"/>
  <c r="P6" i="1"/>
  <c r="O6" i="1"/>
  <c r="N6" i="1"/>
  <c r="P11" i="1"/>
  <c r="O11" i="1"/>
  <c r="N11" i="1"/>
  <c r="P27" i="1"/>
  <c r="O27" i="1"/>
  <c r="N27" i="1"/>
  <c r="P33" i="1"/>
  <c r="O33" i="1"/>
  <c r="N33" i="1"/>
  <c r="P26" i="1"/>
  <c r="O26" i="1"/>
  <c r="N26" i="1"/>
  <c r="N35" i="1"/>
  <c r="P13" i="1"/>
  <c r="O13" i="1"/>
  <c r="N13" i="1"/>
  <c r="N24" i="1"/>
  <c r="O35" i="1"/>
  <c r="P37" i="1"/>
  <c r="O37" i="1"/>
  <c r="N37" i="1"/>
  <c r="O24" i="1"/>
  <c r="P30" i="1"/>
  <c r="O30" i="1"/>
  <c r="N30" i="1"/>
  <c r="N8" i="1"/>
  <c r="P17" i="1"/>
  <c r="O17" i="1"/>
  <c r="N17" i="1"/>
  <c r="N28" i="1"/>
  <c r="O8" i="1"/>
  <c r="O28" i="1"/>
  <c r="P34" i="1"/>
  <c r="O34" i="1"/>
  <c r="N34" i="1"/>
  <c r="P5" i="1"/>
  <c r="O5" i="1"/>
  <c r="N5" i="1"/>
  <c r="P21" i="1"/>
  <c r="O21" i="1"/>
  <c r="N21" i="1"/>
  <c r="N32" i="1"/>
  <c r="P14" i="1"/>
  <c r="O14" i="1"/>
  <c r="N14" i="1"/>
  <c r="O32" i="1"/>
  <c r="P38" i="1"/>
  <c r="O38" i="1"/>
  <c r="N38" i="1"/>
  <c r="N12" i="1"/>
  <c r="P25" i="1"/>
  <c r="O25" i="1"/>
  <c r="N25" i="1"/>
  <c r="N36" i="1"/>
  <c r="O12" i="1"/>
  <c r="P18" i="1"/>
  <c r="O18" i="1"/>
  <c r="N18" i="1"/>
  <c r="O36" i="1"/>
  <c r="P9" i="1"/>
  <c r="O9" i="1"/>
  <c r="N9" i="1"/>
  <c r="N16" i="1"/>
  <c r="P29" i="1"/>
  <c r="O29" i="1"/>
  <c r="N29" i="1"/>
  <c r="G22" i="1"/>
  <c r="P22" i="1" l="1"/>
  <c r="O22" i="1"/>
  <c r="N22" i="1"/>
</calcChain>
</file>

<file path=xl/sharedStrings.xml><?xml version="1.0" encoding="utf-8"?>
<sst xmlns="http://schemas.openxmlformats.org/spreadsheetml/2006/main" count="94" uniqueCount="67">
  <si>
    <t>Condition</t>
  </si>
  <si>
    <t>Power</t>
  </si>
  <si>
    <t>Peak Power</t>
  </si>
  <si>
    <t>Pulse Width</t>
  </si>
  <si>
    <t>Pulse Freq</t>
  </si>
  <si>
    <t>Avg Power</t>
  </si>
  <si>
    <t>Time</t>
  </si>
  <si>
    <t>Total Energy</t>
  </si>
  <si>
    <t xml:space="preserve">% </t>
  </si>
  <si>
    <t>W</t>
  </si>
  <si>
    <t>Micro Sec</t>
  </si>
  <si>
    <t>Hz</t>
  </si>
  <si>
    <t>W = P^3</t>
  </si>
  <si>
    <t>Chronic</t>
  </si>
  <si>
    <t>Subacute</t>
  </si>
  <si>
    <t>Acute</t>
  </si>
  <si>
    <t>Large</t>
  </si>
  <si>
    <t>Medium</t>
  </si>
  <si>
    <t>Small</t>
  </si>
  <si>
    <t>Achilles tendinitis</t>
  </si>
  <si>
    <t xml:space="preserve">Ankle Sprain </t>
  </si>
  <si>
    <t xml:space="preserve">Arthritis </t>
  </si>
  <si>
    <t>Bursitis</t>
  </si>
  <si>
    <t xml:space="preserve">Carpal tunnel syndrome (CTS)  </t>
  </si>
  <si>
    <t>De Quervain's tenosynovitis</t>
  </si>
  <si>
    <t xml:space="preserve">Degenerative Disc disease </t>
  </si>
  <si>
    <t xml:space="preserve">Diabetic neuropathy </t>
  </si>
  <si>
    <t>Discs Herniation</t>
  </si>
  <si>
    <t xml:space="preserve">Facet Joint Syndrome  </t>
  </si>
  <si>
    <t xml:space="preserve">Frozen shoulder – Humeroscapular Periarthritis </t>
  </si>
  <si>
    <t xml:space="preserve">Golfer's elbow </t>
  </si>
  <si>
    <t xml:space="preserve">Greater trochanteric pain syndrome (GTPS) </t>
  </si>
  <si>
    <t xml:space="preserve">Iliotibial band (IT band) syndrome </t>
  </si>
  <si>
    <t xml:space="preserve">Jumper's knee </t>
  </si>
  <si>
    <t xml:space="preserve">Knee osteoarthritis (OA) </t>
  </si>
  <si>
    <t xml:space="preserve">Meniscus tear </t>
  </si>
  <si>
    <t xml:space="preserve">Morton's neuroma - Intermetatarsal Neuroma </t>
  </si>
  <si>
    <t xml:space="preserve">Muscle spasms  </t>
  </si>
  <si>
    <t xml:space="preserve">Pes Anserine Bursitis </t>
  </si>
  <si>
    <t xml:space="preserve">Plantar fasciitis </t>
  </si>
  <si>
    <t>Piriformis syndrome</t>
  </si>
  <si>
    <t xml:space="preserve">Runner's knee </t>
  </si>
  <si>
    <t xml:space="preserve">Sacroiliac Neuralgia or Sacroiliitis </t>
  </si>
  <si>
    <t>Sciatica</t>
  </si>
  <si>
    <t>Spinal Stenosis</t>
  </si>
  <si>
    <t xml:space="preserve">Spondylo-arthrosis of Cervical Spine </t>
  </si>
  <si>
    <t>Spondylolisthesis</t>
  </si>
  <si>
    <t xml:space="preserve">Spondylosis of Cervical Spine </t>
  </si>
  <si>
    <t xml:space="preserve">Sprains  </t>
  </si>
  <si>
    <t xml:space="preserve">Strains </t>
  </si>
  <si>
    <t>Swimmer's shoulder</t>
  </si>
  <si>
    <t xml:space="preserve">Temporomandibular disorders (TMDs) </t>
  </si>
  <si>
    <t>Tendinitis of wrist</t>
  </si>
  <si>
    <t xml:space="preserve">Tennis elbow </t>
  </si>
  <si>
    <t>Skin - Burns
Bedsores/ Ulcer
Wrinkles
Stretch Marks
Skin Rejuvenation
Acne vulgaris
Herpes simplex
Wound healing
Toe Nail Fungus</t>
  </si>
  <si>
    <t>Ankle</t>
  </si>
  <si>
    <t>Wrist</t>
  </si>
  <si>
    <t>Lumbar</t>
  </si>
  <si>
    <t>Foot</t>
  </si>
  <si>
    <t>Shoulder</t>
  </si>
  <si>
    <t>Elbow</t>
  </si>
  <si>
    <t>Hip</t>
  </si>
  <si>
    <t>Knee</t>
  </si>
  <si>
    <t>Neck</t>
  </si>
  <si>
    <t>Jaw</t>
  </si>
  <si>
    <t>BodyPart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</si>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</sst>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9EC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" fontId="0" fillId="0" borderId="0" xfId="0" applyNumberFormat="1" applyAlignment="1">
      <alignment horizontal="center" vertical="top"/>
    </xf>
    <xf numFmtId="1" fontId="0" fillId="2" borderId="0" xfId="0" applyNumberForma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1" fontId="0" fillId="4" borderId="0" xfId="0" applyNumberForma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0" fillId="0" borderId="0" xfId="0" applyAlignment="1">
      <alignment horizontal="right" vertical="top" wrapText="1"/>
    </xf>
    <xf numFmtId="1" fontId="1" fillId="2" borderId="0" xfId="0" applyNumberFormat="1" applyFont="1" applyFill="1" applyAlignment="1">
      <alignment horizontal="center" vertical="top"/>
    </xf>
    <xf numFmtId="1" fontId="1" fillId="4" borderId="0" xfId="0" applyNumberFormat="1" applyFont="1" applyFill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5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1" fontId="0" fillId="5" borderId="0" xfId="0" applyNumberForma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5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workbookViewId="0">
      <selection activeCell="K1" sqref="K1:M1"/>
    </sheetView>
  </sheetViews>
  <sheetFormatPr defaultRowHeight="14.4" x14ac:dyDescent="0.3"/>
  <cols>
    <col min="1" max="1" width="8.21875" bestFit="1" customWidth="1"/>
    <col min="2" max="2" width="41.21875" bestFit="1" customWidth="1"/>
    <col min="3" max="3" width="6.21875" bestFit="1" customWidth="1"/>
    <col min="4" max="4" width="10.77734375" bestFit="1" customWidth="1"/>
    <col min="5" max="5" width="10.88671875" bestFit="1" customWidth="1"/>
    <col min="6" max="6" width="9.44140625" bestFit="1" customWidth="1"/>
    <col min="7" max="7" width="9.6640625" bestFit="1" customWidth="1"/>
    <col min="8" max="8" width="7.21875" bestFit="1" customWidth="1"/>
    <col min="9" max="9" width="8.5546875" bestFit="1" customWidth="1"/>
    <col min="10" max="10" width="5.6640625" bestFit="1" customWidth="1"/>
    <col min="11" max="11" width="5.21875" bestFit="1" customWidth="1"/>
    <col min="12" max="12" width="7.77734375" bestFit="1" customWidth="1"/>
    <col min="13" max="13" width="5.21875" bestFit="1" customWidth="1"/>
    <col min="14" max="14" width="7.21875" bestFit="1" customWidth="1"/>
    <col min="15" max="15" width="8.5546875" bestFit="1" customWidth="1"/>
    <col min="16" max="16" width="5.6640625" bestFit="1" customWidth="1"/>
    <col min="17" max="17" width="7.21875" bestFit="1" customWidth="1"/>
    <col min="18" max="18" width="8.5546875" bestFit="1" customWidth="1"/>
    <col min="19" max="19" width="5.6640625" bestFit="1" customWidth="1"/>
  </cols>
  <sheetData>
    <row r="1" spans="1:19" x14ac:dyDescent="0.3">
      <c r="A1" s="2" t="s">
        <v>65</v>
      </c>
      <c r="B1" s="1" t="s">
        <v>0</v>
      </c>
      <c r="C1" s="16" t="s">
        <v>1</v>
      </c>
      <c r="D1" s="2" t="s">
        <v>2</v>
      </c>
      <c r="E1" s="2" t="s">
        <v>3</v>
      </c>
      <c r="F1" s="16" t="s">
        <v>4</v>
      </c>
      <c r="G1" s="2" t="s">
        <v>5</v>
      </c>
      <c r="H1" s="19" t="s">
        <v>0</v>
      </c>
      <c r="I1" s="19"/>
      <c r="J1" s="19"/>
      <c r="K1" s="20" t="s">
        <v>66</v>
      </c>
      <c r="L1" s="20"/>
      <c r="M1" s="20"/>
      <c r="N1" s="21" t="s">
        <v>6</v>
      </c>
      <c r="O1" s="21"/>
      <c r="P1" s="21"/>
      <c r="Q1" s="21" t="s">
        <v>7</v>
      </c>
      <c r="R1" s="21"/>
      <c r="S1" s="21"/>
    </row>
    <row r="2" spans="1:19" x14ac:dyDescent="0.3">
      <c r="A2" s="2"/>
      <c r="B2" s="1"/>
      <c r="C2" s="16" t="s">
        <v>8</v>
      </c>
      <c r="D2" s="2" t="s">
        <v>9</v>
      </c>
      <c r="E2" s="2" t="s">
        <v>10</v>
      </c>
      <c r="F2" s="16" t="s">
        <v>11</v>
      </c>
      <c r="G2" s="2" t="s">
        <v>12</v>
      </c>
      <c r="H2" s="3" t="s">
        <v>13</v>
      </c>
      <c r="I2" s="3" t="s">
        <v>14</v>
      </c>
      <c r="J2" s="3" t="s">
        <v>15</v>
      </c>
      <c r="K2" s="4" t="s">
        <v>16</v>
      </c>
      <c r="L2" s="4" t="s">
        <v>17</v>
      </c>
      <c r="M2" s="4" t="s">
        <v>18</v>
      </c>
      <c r="N2" s="16" t="s">
        <v>13</v>
      </c>
      <c r="O2" s="16" t="s">
        <v>14</v>
      </c>
      <c r="P2" s="16" t="s">
        <v>15</v>
      </c>
      <c r="Q2" s="16" t="s">
        <v>13</v>
      </c>
      <c r="R2" s="16" t="s">
        <v>14</v>
      </c>
      <c r="S2" s="16" t="s">
        <v>15</v>
      </c>
    </row>
    <row r="3" spans="1:19" x14ac:dyDescent="0.3">
      <c r="A3" s="6" t="s">
        <v>55</v>
      </c>
      <c r="B3" s="5" t="s">
        <v>19</v>
      </c>
      <c r="C3" s="17">
        <v>40</v>
      </c>
      <c r="D3" s="6">
        <f>C3*30/100</f>
        <v>12</v>
      </c>
      <c r="E3" s="6">
        <f>50*10^-6</f>
        <v>4.9999999999999996E-5</v>
      </c>
      <c r="F3" s="17">
        <v>8000</v>
      </c>
      <c r="G3" s="7">
        <f>D3*E3*F3</f>
        <v>4.8</v>
      </c>
      <c r="H3" s="8">
        <v>70</v>
      </c>
      <c r="I3" s="8">
        <v>60</v>
      </c>
      <c r="J3" s="8">
        <v>50</v>
      </c>
      <c r="K3" s="9">
        <v>50</v>
      </c>
      <c r="L3" s="9">
        <v>40</v>
      </c>
      <c r="M3" s="9">
        <v>30</v>
      </c>
      <c r="N3" s="18">
        <f>((H3*K3)/G3)/60</f>
        <v>12.152777777777779</v>
      </c>
      <c r="O3" s="10">
        <f t="shared" ref="O3:O38" si="0">((I3*L3)/G3)/60</f>
        <v>8.3333333333333339</v>
      </c>
      <c r="P3" s="10">
        <f t="shared" ref="P3:P38" si="1">((J3*M3)/G3)/60</f>
        <v>5.208333333333333</v>
      </c>
      <c r="Q3" s="17">
        <f>K3*H3</f>
        <v>3500</v>
      </c>
      <c r="R3" s="6">
        <f>L3*I3</f>
        <v>2400</v>
      </c>
      <c r="S3" s="6">
        <f>M3*J3</f>
        <v>1500</v>
      </c>
    </row>
    <row r="4" spans="1:19" x14ac:dyDescent="0.3">
      <c r="A4" s="6" t="s">
        <v>55</v>
      </c>
      <c r="B4" s="5" t="s">
        <v>20</v>
      </c>
      <c r="C4" s="6">
        <v>40</v>
      </c>
      <c r="D4" s="6">
        <f t="shared" ref="D4:D38" si="2">C4*30/100</f>
        <v>12</v>
      </c>
      <c r="E4" s="6">
        <f>50*10^-6</f>
        <v>4.9999999999999996E-5</v>
      </c>
      <c r="F4" s="6">
        <v>10000</v>
      </c>
      <c r="G4" s="7">
        <f t="shared" ref="G4:G38" si="3">D4*E4*F4</f>
        <v>5.9999999999999991</v>
      </c>
      <c r="H4" s="8">
        <v>70</v>
      </c>
      <c r="I4" s="8">
        <v>60</v>
      </c>
      <c r="J4" s="8">
        <v>50</v>
      </c>
      <c r="K4" s="9">
        <v>50</v>
      </c>
      <c r="L4" s="9">
        <v>40</v>
      </c>
      <c r="M4" s="9">
        <v>30</v>
      </c>
      <c r="N4" s="10">
        <f t="shared" ref="N4:N38" si="4">((H4*K4)/G4)/60</f>
        <v>9.7222222222222232</v>
      </c>
      <c r="O4" s="10">
        <f t="shared" si="0"/>
        <v>6.6666666666666679</v>
      </c>
      <c r="P4" s="10">
        <f t="shared" si="1"/>
        <v>4.166666666666667</v>
      </c>
      <c r="Q4" s="6">
        <f t="shared" ref="Q4:S32" si="5">K4*H4</f>
        <v>3500</v>
      </c>
      <c r="R4" s="6">
        <f t="shared" si="5"/>
        <v>2400</v>
      </c>
      <c r="S4" s="6">
        <f t="shared" si="5"/>
        <v>1500</v>
      </c>
    </row>
    <row r="5" spans="1:19" x14ac:dyDescent="0.3">
      <c r="A5" s="6" t="s">
        <v>56</v>
      </c>
      <c r="B5" s="5" t="s">
        <v>23</v>
      </c>
      <c r="C5" s="6">
        <v>45</v>
      </c>
      <c r="D5" s="6">
        <f t="shared" si="2"/>
        <v>13.5</v>
      </c>
      <c r="E5" s="6">
        <f t="shared" ref="E5:E38" si="6">50*10^-6</f>
        <v>4.9999999999999996E-5</v>
      </c>
      <c r="F5" s="6">
        <v>6000</v>
      </c>
      <c r="G5" s="7">
        <f t="shared" si="3"/>
        <v>4.05</v>
      </c>
      <c r="H5" s="8">
        <v>70</v>
      </c>
      <c r="I5" s="8">
        <v>60</v>
      </c>
      <c r="J5" s="8">
        <v>50</v>
      </c>
      <c r="K5" s="11">
        <v>30</v>
      </c>
      <c r="L5" s="11">
        <v>20</v>
      </c>
      <c r="M5" s="11">
        <v>15</v>
      </c>
      <c r="N5" s="10">
        <f t="shared" si="4"/>
        <v>8.6419753086419764</v>
      </c>
      <c r="O5" s="10">
        <f t="shared" si="0"/>
        <v>4.9382716049382713</v>
      </c>
      <c r="P5" s="10">
        <f t="shared" si="1"/>
        <v>3.0864197530864197</v>
      </c>
      <c r="Q5" s="6">
        <f t="shared" si="5"/>
        <v>2100</v>
      </c>
      <c r="R5" s="6">
        <f t="shared" si="5"/>
        <v>1200</v>
      </c>
      <c r="S5" s="6">
        <f t="shared" si="5"/>
        <v>750</v>
      </c>
    </row>
    <row r="6" spans="1:19" x14ac:dyDescent="0.3">
      <c r="A6" s="6" t="s">
        <v>56</v>
      </c>
      <c r="B6" s="5" t="s">
        <v>24</v>
      </c>
      <c r="C6" s="6">
        <v>45</v>
      </c>
      <c r="D6" s="6">
        <f t="shared" si="2"/>
        <v>13.5</v>
      </c>
      <c r="E6" s="6">
        <f t="shared" si="6"/>
        <v>4.9999999999999996E-5</v>
      </c>
      <c r="F6" s="6">
        <v>6000</v>
      </c>
      <c r="G6" s="7">
        <f t="shared" si="3"/>
        <v>4.05</v>
      </c>
      <c r="H6" s="8">
        <v>70</v>
      </c>
      <c r="I6" s="8">
        <v>60</v>
      </c>
      <c r="J6" s="8">
        <v>50</v>
      </c>
      <c r="K6" s="11">
        <v>30</v>
      </c>
      <c r="L6" s="11">
        <v>20</v>
      </c>
      <c r="M6" s="11">
        <v>15</v>
      </c>
      <c r="N6" s="10">
        <f t="shared" si="4"/>
        <v>8.6419753086419764</v>
      </c>
      <c r="O6" s="10">
        <f t="shared" si="0"/>
        <v>4.9382716049382713</v>
      </c>
      <c r="P6" s="10">
        <f t="shared" si="1"/>
        <v>3.0864197530864197</v>
      </c>
      <c r="Q6" s="6">
        <f t="shared" si="5"/>
        <v>2100</v>
      </c>
      <c r="R6" s="6">
        <f t="shared" si="5"/>
        <v>1200</v>
      </c>
      <c r="S6" s="6">
        <f t="shared" si="5"/>
        <v>750</v>
      </c>
    </row>
    <row r="7" spans="1:19" x14ac:dyDescent="0.3">
      <c r="A7" s="6" t="s">
        <v>57</v>
      </c>
      <c r="B7" s="5" t="s">
        <v>25</v>
      </c>
      <c r="C7" s="6">
        <v>60</v>
      </c>
      <c r="D7" s="6">
        <f t="shared" si="2"/>
        <v>18</v>
      </c>
      <c r="E7" s="6">
        <f t="shared" si="6"/>
        <v>4.9999999999999996E-5</v>
      </c>
      <c r="F7" s="6">
        <v>5500</v>
      </c>
      <c r="G7" s="7">
        <f t="shared" si="3"/>
        <v>4.95</v>
      </c>
      <c r="H7" s="8">
        <v>70</v>
      </c>
      <c r="I7" s="8">
        <v>60</v>
      </c>
      <c r="J7" s="8">
        <v>50</v>
      </c>
      <c r="K7" s="9">
        <v>50</v>
      </c>
      <c r="L7" s="9">
        <v>40</v>
      </c>
      <c r="M7" s="9">
        <v>30</v>
      </c>
      <c r="N7" s="10">
        <f t="shared" si="4"/>
        <v>11.784511784511784</v>
      </c>
      <c r="O7" s="10">
        <f t="shared" si="0"/>
        <v>8.0808080808080796</v>
      </c>
      <c r="P7" s="10">
        <f t="shared" si="1"/>
        <v>5.0505050505050502</v>
      </c>
      <c r="Q7" s="6">
        <f t="shared" si="5"/>
        <v>3500</v>
      </c>
      <c r="R7" s="6">
        <f t="shared" si="5"/>
        <v>2400</v>
      </c>
      <c r="S7" s="6">
        <f t="shared" si="5"/>
        <v>1500</v>
      </c>
    </row>
    <row r="8" spans="1:19" x14ac:dyDescent="0.3">
      <c r="A8" s="6" t="s">
        <v>58</v>
      </c>
      <c r="B8" s="5" t="s">
        <v>26</v>
      </c>
      <c r="C8" s="6">
        <v>40</v>
      </c>
      <c r="D8" s="6">
        <f t="shared" si="2"/>
        <v>12</v>
      </c>
      <c r="E8" s="6">
        <f t="shared" si="6"/>
        <v>4.9999999999999996E-5</v>
      </c>
      <c r="F8" s="6">
        <v>10000</v>
      </c>
      <c r="G8" s="7">
        <f t="shared" si="3"/>
        <v>5.9999999999999991</v>
      </c>
      <c r="H8" s="8">
        <v>70</v>
      </c>
      <c r="I8" s="8">
        <v>60</v>
      </c>
      <c r="J8" s="8">
        <v>50</v>
      </c>
      <c r="K8" s="9">
        <v>50</v>
      </c>
      <c r="L8" s="9">
        <v>40</v>
      </c>
      <c r="M8" s="9">
        <v>30</v>
      </c>
      <c r="N8" s="10">
        <f t="shared" si="4"/>
        <v>9.7222222222222232</v>
      </c>
      <c r="O8" s="10">
        <f t="shared" si="0"/>
        <v>6.6666666666666679</v>
      </c>
      <c r="P8" s="10">
        <f t="shared" si="1"/>
        <v>4.166666666666667</v>
      </c>
      <c r="Q8" s="6">
        <f t="shared" si="5"/>
        <v>3500</v>
      </c>
      <c r="R8" s="6">
        <f t="shared" si="5"/>
        <v>2400</v>
      </c>
      <c r="S8" s="6">
        <f t="shared" si="5"/>
        <v>1500</v>
      </c>
    </row>
    <row r="9" spans="1:19" x14ac:dyDescent="0.3">
      <c r="A9" s="6" t="s">
        <v>57</v>
      </c>
      <c r="B9" s="5" t="s">
        <v>27</v>
      </c>
      <c r="C9" s="6">
        <v>60</v>
      </c>
      <c r="D9" s="6">
        <f t="shared" si="2"/>
        <v>18</v>
      </c>
      <c r="E9" s="6">
        <f t="shared" si="6"/>
        <v>4.9999999999999996E-5</v>
      </c>
      <c r="F9" s="6">
        <v>6000</v>
      </c>
      <c r="G9" s="7">
        <f t="shared" si="3"/>
        <v>5.3999999999999995</v>
      </c>
      <c r="H9" s="8">
        <v>70</v>
      </c>
      <c r="I9" s="8">
        <v>60</v>
      </c>
      <c r="J9" s="8">
        <v>50</v>
      </c>
      <c r="K9" s="9">
        <v>50</v>
      </c>
      <c r="L9" s="9">
        <v>40</v>
      </c>
      <c r="M9" s="9">
        <v>30</v>
      </c>
      <c r="N9" s="10">
        <f t="shared" si="4"/>
        <v>10.802469135802472</v>
      </c>
      <c r="O9" s="10">
        <f t="shared" si="0"/>
        <v>7.4074074074074083</v>
      </c>
      <c r="P9" s="10">
        <f t="shared" si="1"/>
        <v>4.6296296296296306</v>
      </c>
      <c r="Q9" s="6">
        <f t="shared" si="5"/>
        <v>3500</v>
      </c>
      <c r="R9" s="6">
        <f t="shared" si="5"/>
        <v>2400</v>
      </c>
      <c r="S9" s="6">
        <f t="shared" si="5"/>
        <v>1500</v>
      </c>
    </row>
    <row r="10" spans="1:19" x14ac:dyDescent="0.3">
      <c r="A10" s="6" t="s">
        <v>57</v>
      </c>
      <c r="B10" s="5" t="s">
        <v>28</v>
      </c>
      <c r="C10" s="6">
        <v>60</v>
      </c>
      <c r="D10" s="6">
        <f t="shared" si="2"/>
        <v>18</v>
      </c>
      <c r="E10" s="6">
        <f t="shared" si="6"/>
        <v>4.9999999999999996E-5</v>
      </c>
      <c r="F10" s="6">
        <v>6500</v>
      </c>
      <c r="G10" s="7">
        <f t="shared" si="3"/>
        <v>5.85</v>
      </c>
      <c r="H10" s="8">
        <v>70</v>
      </c>
      <c r="I10" s="8">
        <v>60</v>
      </c>
      <c r="J10" s="8">
        <v>50</v>
      </c>
      <c r="K10" s="9">
        <v>50</v>
      </c>
      <c r="L10" s="9">
        <v>40</v>
      </c>
      <c r="M10" s="9">
        <v>30</v>
      </c>
      <c r="N10" s="10">
        <f t="shared" si="4"/>
        <v>9.9715099715099722</v>
      </c>
      <c r="O10" s="10">
        <f t="shared" si="0"/>
        <v>6.8376068376068382</v>
      </c>
      <c r="P10" s="10">
        <f t="shared" si="1"/>
        <v>4.2735042735042734</v>
      </c>
      <c r="Q10" s="6">
        <f t="shared" si="5"/>
        <v>3500</v>
      </c>
      <c r="R10" s="6">
        <f t="shared" si="5"/>
        <v>2400</v>
      </c>
      <c r="S10" s="6">
        <f t="shared" si="5"/>
        <v>1500</v>
      </c>
    </row>
    <row r="11" spans="1:19" x14ac:dyDescent="0.3">
      <c r="A11" s="6" t="s">
        <v>59</v>
      </c>
      <c r="B11" s="5" t="s">
        <v>29</v>
      </c>
      <c r="C11" s="6">
        <v>50</v>
      </c>
      <c r="D11" s="6">
        <f t="shared" si="2"/>
        <v>15</v>
      </c>
      <c r="E11" s="6">
        <f t="shared" si="6"/>
        <v>4.9999999999999996E-5</v>
      </c>
      <c r="F11" s="6">
        <v>6500</v>
      </c>
      <c r="G11" s="7">
        <f t="shared" si="3"/>
        <v>4.8749999999999991</v>
      </c>
      <c r="H11" s="8">
        <v>70</v>
      </c>
      <c r="I11" s="8">
        <v>60</v>
      </c>
      <c r="J11" s="8">
        <v>50</v>
      </c>
      <c r="K11" s="9">
        <v>50</v>
      </c>
      <c r="L11" s="9">
        <v>40</v>
      </c>
      <c r="M11" s="9">
        <v>30</v>
      </c>
      <c r="N11" s="10">
        <f t="shared" si="4"/>
        <v>11.965811965811969</v>
      </c>
      <c r="O11" s="10">
        <f t="shared" si="0"/>
        <v>8.2051282051282062</v>
      </c>
      <c r="P11" s="10">
        <f t="shared" si="1"/>
        <v>5.1282051282051286</v>
      </c>
      <c r="Q11" s="6">
        <f t="shared" si="5"/>
        <v>3500</v>
      </c>
      <c r="R11" s="6">
        <f t="shared" si="5"/>
        <v>2400</v>
      </c>
      <c r="S11" s="6">
        <f t="shared" si="5"/>
        <v>1500</v>
      </c>
    </row>
    <row r="12" spans="1:19" x14ac:dyDescent="0.3">
      <c r="A12" s="6" t="s">
        <v>60</v>
      </c>
      <c r="B12" s="5" t="s">
        <v>30</v>
      </c>
      <c r="C12" s="6">
        <v>45</v>
      </c>
      <c r="D12" s="6">
        <f t="shared" si="2"/>
        <v>13.5</v>
      </c>
      <c r="E12" s="6">
        <f t="shared" si="6"/>
        <v>4.9999999999999996E-5</v>
      </c>
      <c r="F12" s="6">
        <v>8000</v>
      </c>
      <c r="G12" s="7">
        <f t="shared" si="3"/>
        <v>5.3999999999999995</v>
      </c>
      <c r="H12" s="8">
        <v>70</v>
      </c>
      <c r="I12" s="8">
        <v>60</v>
      </c>
      <c r="J12" s="8">
        <v>50</v>
      </c>
      <c r="K12" s="11">
        <v>40</v>
      </c>
      <c r="L12" s="11">
        <v>30</v>
      </c>
      <c r="M12" s="11">
        <v>20</v>
      </c>
      <c r="N12" s="10">
        <f t="shared" si="4"/>
        <v>8.6419753086419764</v>
      </c>
      <c r="O12" s="10">
        <f t="shared" si="0"/>
        <v>5.5555555555555562</v>
      </c>
      <c r="P12" s="10">
        <f t="shared" si="1"/>
        <v>3.0864197530864197</v>
      </c>
      <c r="Q12" s="6">
        <f t="shared" si="5"/>
        <v>2800</v>
      </c>
      <c r="R12" s="6">
        <f t="shared" si="5"/>
        <v>1800</v>
      </c>
      <c r="S12" s="6">
        <f t="shared" si="5"/>
        <v>1000</v>
      </c>
    </row>
    <row r="13" spans="1:19" x14ac:dyDescent="0.3">
      <c r="A13" s="6" t="s">
        <v>61</v>
      </c>
      <c r="B13" s="5" t="s">
        <v>31</v>
      </c>
      <c r="C13" s="6">
        <v>60</v>
      </c>
      <c r="D13" s="6">
        <f t="shared" si="2"/>
        <v>18</v>
      </c>
      <c r="E13" s="6">
        <f t="shared" si="6"/>
        <v>4.9999999999999996E-5</v>
      </c>
      <c r="F13" s="6">
        <v>6000</v>
      </c>
      <c r="G13" s="7">
        <f t="shared" si="3"/>
        <v>5.3999999999999995</v>
      </c>
      <c r="H13" s="8">
        <v>70</v>
      </c>
      <c r="I13" s="8">
        <v>60</v>
      </c>
      <c r="J13" s="8">
        <v>50</v>
      </c>
      <c r="K13" s="9">
        <v>50</v>
      </c>
      <c r="L13" s="9">
        <v>40</v>
      </c>
      <c r="M13" s="9">
        <v>30</v>
      </c>
      <c r="N13" s="10">
        <f t="shared" si="4"/>
        <v>10.802469135802472</v>
      </c>
      <c r="O13" s="10">
        <f t="shared" si="0"/>
        <v>7.4074074074074083</v>
      </c>
      <c r="P13" s="10">
        <f t="shared" si="1"/>
        <v>4.6296296296296306</v>
      </c>
      <c r="Q13" s="6">
        <f t="shared" si="5"/>
        <v>3500</v>
      </c>
      <c r="R13" s="6">
        <f t="shared" si="5"/>
        <v>2400</v>
      </c>
      <c r="S13" s="6">
        <f t="shared" si="5"/>
        <v>1500</v>
      </c>
    </row>
    <row r="14" spans="1:19" x14ac:dyDescent="0.3">
      <c r="A14" s="6" t="s">
        <v>61</v>
      </c>
      <c r="B14" s="5" t="s">
        <v>32</v>
      </c>
      <c r="C14" s="6">
        <v>50</v>
      </c>
      <c r="D14" s="6">
        <f t="shared" si="2"/>
        <v>15</v>
      </c>
      <c r="E14" s="6">
        <f t="shared" si="6"/>
        <v>4.9999999999999996E-5</v>
      </c>
      <c r="F14" s="6">
        <v>8000</v>
      </c>
      <c r="G14" s="7">
        <f t="shared" si="3"/>
        <v>5.9999999999999991</v>
      </c>
      <c r="H14" s="8">
        <v>70</v>
      </c>
      <c r="I14" s="8">
        <v>60</v>
      </c>
      <c r="J14" s="8">
        <v>50</v>
      </c>
      <c r="K14" s="9">
        <v>50</v>
      </c>
      <c r="L14" s="9">
        <v>40</v>
      </c>
      <c r="M14" s="9">
        <v>30</v>
      </c>
      <c r="N14" s="10">
        <f t="shared" si="4"/>
        <v>9.7222222222222232</v>
      </c>
      <c r="O14" s="10">
        <f t="shared" si="0"/>
        <v>6.6666666666666679</v>
      </c>
      <c r="P14" s="10">
        <f t="shared" si="1"/>
        <v>4.166666666666667</v>
      </c>
      <c r="Q14" s="6">
        <f t="shared" si="5"/>
        <v>3500</v>
      </c>
      <c r="R14" s="6">
        <f t="shared" si="5"/>
        <v>2400</v>
      </c>
      <c r="S14" s="6">
        <f t="shared" si="5"/>
        <v>1500</v>
      </c>
    </row>
    <row r="15" spans="1:19" x14ac:dyDescent="0.3">
      <c r="A15" s="6" t="s">
        <v>62</v>
      </c>
      <c r="B15" s="5" t="s">
        <v>33</v>
      </c>
      <c r="C15" s="6">
        <v>50</v>
      </c>
      <c r="D15" s="6">
        <f t="shared" si="2"/>
        <v>15</v>
      </c>
      <c r="E15" s="6">
        <f t="shared" si="6"/>
        <v>4.9999999999999996E-5</v>
      </c>
      <c r="F15" s="6">
        <v>7000</v>
      </c>
      <c r="G15" s="7">
        <f t="shared" si="3"/>
        <v>5.2499999999999991</v>
      </c>
      <c r="H15" s="8">
        <v>70</v>
      </c>
      <c r="I15" s="8">
        <v>60</v>
      </c>
      <c r="J15" s="8">
        <v>50</v>
      </c>
      <c r="K15" s="11">
        <v>40</v>
      </c>
      <c r="L15" s="11">
        <v>30</v>
      </c>
      <c r="M15" s="11">
        <v>20</v>
      </c>
      <c r="N15" s="10">
        <f t="shared" si="4"/>
        <v>8.8888888888888893</v>
      </c>
      <c r="O15" s="10">
        <f t="shared" si="0"/>
        <v>5.7142857142857144</v>
      </c>
      <c r="P15" s="10">
        <f t="shared" si="1"/>
        <v>3.1746031746031753</v>
      </c>
      <c r="Q15" s="6">
        <f t="shared" si="5"/>
        <v>2800</v>
      </c>
      <c r="R15" s="6">
        <f t="shared" si="5"/>
        <v>1800</v>
      </c>
      <c r="S15" s="6">
        <f t="shared" si="5"/>
        <v>1000</v>
      </c>
    </row>
    <row r="16" spans="1:19" x14ac:dyDescent="0.3">
      <c r="A16" s="6" t="s">
        <v>62</v>
      </c>
      <c r="B16" s="5" t="s">
        <v>34</v>
      </c>
      <c r="C16" s="6">
        <v>60</v>
      </c>
      <c r="D16" s="6">
        <f t="shared" si="2"/>
        <v>18</v>
      </c>
      <c r="E16" s="6">
        <f t="shared" si="6"/>
        <v>4.9999999999999996E-5</v>
      </c>
      <c r="F16" s="6">
        <v>5500</v>
      </c>
      <c r="G16" s="7">
        <f t="shared" si="3"/>
        <v>4.95</v>
      </c>
      <c r="H16" s="8">
        <v>70</v>
      </c>
      <c r="I16" s="8">
        <v>60</v>
      </c>
      <c r="J16" s="8">
        <v>50</v>
      </c>
      <c r="K16" s="9">
        <v>50</v>
      </c>
      <c r="L16" s="9">
        <v>40</v>
      </c>
      <c r="M16" s="9">
        <v>30</v>
      </c>
      <c r="N16" s="10">
        <f t="shared" si="4"/>
        <v>11.784511784511784</v>
      </c>
      <c r="O16" s="10">
        <f t="shared" si="0"/>
        <v>8.0808080808080796</v>
      </c>
      <c r="P16" s="10">
        <f t="shared" si="1"/>
        <v>5.0505050505050502</v>
      </c>
      <c r="Q16" s="6">
        <f t="shared" si="5"/>
        <v>3500</v>
      </c>
      <c r="R16" s="6">
        <f t="shared" si="5"/>
        <v>2400</v>
      </c>
      <c r="S16" s="6">
        <f t="shared" si="5"/>
        <v>1500</v>
      </c>
    </row>
    <row r="17" spans="1:19" x14ac:dyDescent="0.3">
      <c r="A17" s="6" t="s">
        <v>62</v>
      </c>
      <c r="B17" s="5" t="s">
        <v>35</v>
      </c>
      <c r="C17" s="6">
        <v>50</v>
      </c>
      <c r="D17" s="6">
        <f t="shared" si="2"/>
        <v>15</v>
      </c>
      <c r="E17" s="6">
        <f t="shared" si="6"/>
        <v>4.9999999999999996E-5</v>
      </c>
      <c r="F17" s="6">
        <v>7000</v>
      </c>
      <c r="G17" s="7">
        <f t="shared" si="3"/>
        <v>5.2499999999999991</v>
      </c>
      <c r="H17" s="8">
        <v>70</v>
      </c>
      <c r="I17" s="8">
        <v>60</v>
      </c>
      <c r="J17" s="8">
        <v>50</v>
      </c>
      <c r="K17" s="11">
        <v>40</v>
      </c>
      <c r="L17" s="11">
        <v>30</v>
      </c>
      <c r="M17" s="11">
        <v>20</v>
      </c>
      <c r="N17" s="10">
        <f t="shared" si="4"/>
        <v>8.8888888888888893</v>
      </c>
      <c r="O17" s="10">
        <f t="shared" si="0"/>
        <v>5.7142857142857144</v>
      </c>
      <c r="P17" s="10">
        <f t="shared" si="1"/>
        <v>3.1746031746031753</v>
      </c>
      <c r="Q17" s="6">
        <f t="shared" si="5"/>
        <v>2800</v>
      </c>
      <c r="R17" s="6">
        <f t="shared" si="5"/>
        <v>1800</v>
      </c>
      <c r="S17" s="6">
        <f t="shared" si="5"/>
        <v>1000</v>
      </c>
    </row>
    <row r="18" spans="1:19" x14ac:dyDescent="0.3">
      <c r="A18" s="6" t="s">
        <v>58</v>
      </c>
      <c r="B18" s="5" t="s">
        <v>36</v>
      </c>
      <c r="C18" s="6">
        <v>40</v>
      </c>
      <c r="D18" s="6">
        <f t="shared" si="2"/>
        <v>12</v>
      </c>
      <c r="E18" s="6">
        <f t="shared" si="6"/>
        <v>4.9999999999999996E-5</v>
      </c>
      <c r="F18" s="6">
        <v>6000</v>
      </c>
      <c r="G18" s="7">
        <f t="shared" si="3"/>
        <v>3.5999999999999996</v>
      </c>
      <c r="H18" s="8">
        <v>70</v>
      </c>
      <c r="I18" s="8">
        <v>60</v>
      </c>
      <c r="J18" s="8">
        <v>50</v>
      </c>
      <c r="K18" s="11">
        <v>20</v>
      </c>
      <c r="L18" s="11">
        <v>15</v>
      </c>
      <c r="M18" s="11">
        <v>10</v>
      </c>
      <c r="N18" s="10">
        <f t="shared" si="4"/>
        <v>6.4814814814814818</v>
      </c>
      <c r="O18" s="10">
        <f t="shared" si="0"/>
        <v>4.166666666666667</v>
      </c>
      <c r="P18" s="10">
        <f t="shared" si="1"/>
        <v>2.3148148148148153</v>
      </c>
      <c r="Q18" s="6">
        <f t="shared" si="5"/>
        <v>1400</v>
      </c>
      <c r="R18" s="6">
        <f t="shared" si="5"/>
        <v>900</v>
      </c>
      <c r="S18" s="6">
        <f t="shared" si="5"/>
        <v>500</v>
      </c>
    </row>
    <row r="19" spans="1:19" x14ac:dyDescent="0.3">
      <c r="A19" s="6" t="s">
        <v>62</v>
      </c>
      <c r="B19" s="5" t="s">
        <v>38</v>
      </c>
      <c r="C19" s="6">
        <v>50</v>
      </c>
      <c r="D19" s="6">
        <f t="shared" si="2"/>
        <v>15</v>
      </c>
      <c r="E19" s="6">
        <f t="shared" si="6"/>
        <v>4.9999999999999996E-5</v>
      </c>
      <c r="F19" s="6">
        <v>8000</v>
      </c>
      <c r="G19" s="7">
        <f t="shared" si="3"/>
        <v>5.9999999999999991</v>
      </c>
      <c r="H19" s="8">
        <v>70</v>
      </c>
      <c r="I19" s="8">
        <v>60</v>
      </c>
      <c r="J19" s="8">
        <v>50</v>
      </c>
      <c r="K19" s="11">
        <v>40</v>
      </c>
      <c r="L19" s="11">
        <v>30</v>
      </c>
      <c r="M19" s="11">
        <v>20</v>
      </c>
      <c r="N19" s="10">
        <f t="shared" si="4"/>
        <v>7.7777777777777795</v>
      </c>
      <c r="O19" s="10">
        <f t="shared" si="0"/>
        <v>5.0000000000000009</v>
      </c>
      <c r="P19" s="10">
        <f t="shared" si="1"/>
        <v>2.7777777777777781</v>
      </c>
      <c r="Q19" s="6">
        <f t="shared" si="5"/>
        <v>2800</v>
      </c>
      <c r="R19" s="6">
        <f t="shared" si="5"/>
        <v>1800</v>
      </c>
      <c r="S19" s="6">
        <f t="shared" si="5"/>
        <v>1000</v>
      </c>
    </row>
    <row r="20" spans="1:19" x14ac:dyDescent="0.3">
      <c r="A20" s="6" t="s">
        <v>58</v>
      </c>
      <c r="B20" s="5" t="s">
        <v>39</v>
      </c>
      <c r="C20" s="6">
        <v>45</v>
      </c>
      <c r="D20" s="6">
        <f t="shared" si="2"/>
        <v>13.5</v>
      </c>
      <c r="E20" s="6">
        <f t="shared" si="6"/>
        <v>4.9999999999999996E-5</v>
      </c>
      <c r="F20" s="6">
        <v>9500</v>
      </c>
      <c r="G20" s="7">
        <f t="shared" si="3"/>
        <v>6.4124999999999996</v>
      </c>
      <c r="H20" s="8">
        <v>70</v>
      </c>
      <c r="I20" s="8">
        <v>60</v>
      </c>
      <c r="J20" s="8">
        <v>50</v>
      </c>
      <c r="K20" s="9">
        <v>50</v>
      </c>
      <c r="L20" s="9">
        <v>40</v>
      </c>
      <c r="M20" s="9">
        <v>30</v>
      </c>
      <c r="N20" s="10">
        <f t="shared" si="4"/>
        <v>9.0968161143599744</v>
      </c>
      <c r="O20" s="10">
        <f t="shared" si="0"/>
        <v>6.2378167641325541</v>
      </c>
      <c r="P20" s="10">
        <f t="shared" si="1"/>
        <v>3.8986354775828462</v>
      </c>
      <c r="Q20" s="6">
        <f t="shared" si="5"/>
        <v>3500</v>
      </c>
      <c r="R20" s="6">
        <f t="shared" si="5"/>
        <v>2400</v>
      </c>
      <c r="S20" s="6">
        <f t="shared" si="5"/>
        <v>1500</v>
      </c>
    </row>
    <row r="21" spans="1:19" x14ac:dyDescent="0.3">
      <c r="A21" s="6" t="s">
        <v>57</v>
      </c>
      <c r="B21" s="5" t="s">
        <v>40</v>
      </c>
      <c r="C21" s="6">
        <v>50</v>
      </c>
      <c r="D21" s="6">
        <f t="shared" si="2"/>
        <v>15</v>
      </c>
      <c r="E21" s="6">
        <f t="shared" si="6"/>
        <v>4.9999999999999996E-5</v>
      </c>
      <c r="F21" s="6">
        <v>9500</v>
      </c>
      <c r="G21" s="7">
        <f t="shared" si="3"/>
        <v>7.1249999999999991</v>
      </c>
      <c r="H21" s="8">
        <v>70</v>
      </c>
      <c r="I21" s="8">
        <v>60</v>
      </c>
      <c r="J21" s="8">
        <v>50</v>
      </c>
      <c r="K21" s="9">
        <v>50</v>
      </c>
      <c r="L21" s="9">
        <v>40</v>
      </c>
      <c r="M21" s="9">
        <v>30</v>
      </c>
      <c r="N21" s="10">
        <f t="shared" si="4"/>
        <v>8.1871345029239766</v>
      </c>
      <c r="O21" s="10">
        <f t="shared" si="0"/>
        <v>5.6140350877192988</v>
      </c>
      <c r="P21" s="10">
        <f t="shared" si="1"/>
        <v>3.5087719298245617</v>
      </c>
      <c r="Q21" s="6">
        <f t="shared" si="5"/>
        <v>3500</v>
      </c>
      <c r="R21" s="6">
        <f t="shared" si="5"/>
        <v>2400</v>
      </c>
      <c r="S21" s="6">
        <f t="shared" si="5"/>
        <v>1500</v>
      </c>
    </row>
    <row r="22" spans="1:19" x14ac:dyDescent="0.3">
      <c r="A22" s="6" t="s">
        <v>62</v>
      </c>
      <c r="B22" s="5" t="s">
        <v>41</v>
      </c>
      <c r="C22" s="6">
        <v>50</v>
      </c>
      <c r="D22" s="6">
        <f t="shared" si="2"/>
        <v>15</v>
      </c>
      <c r="E22" s="6">
        <f t="shared" si="6"/>
        <v>4.9999999999999996E-5</v>
      </c>
      <c r="F22" s="6">
        <v>8000</v>
      </c>
      <c r="G22" s="7">
        <f t="shared" si="3"/>
        <v>5.9999999999999991</v>
      </c>
      <c r="H22" s="8">
        <v>70</v>
      </c>
      <c r="I22" s="8">
        <v>60</v>
      </c>
      <c r="J22" s="8">
        <v>50</v>
      </c>
      <c r="K22" s="11">
        <v>40</v>
      </c>
      <c r="L22" s="11">
        <v>30</v>
      </c>
      <c r="M22" s="11">
        <v>20</v>
      </c>
      <c r="N22" s="10">
        <f t="shared" si="4"/>
        <v>7.7777777777777795</v>
      </c>
      <c r="O22" s="10">
        <f t="shared" si="0"/>
        <v>5.0000000000000009</v>
      </c>
      <c r="P22" s="10">
        <f t="shared" si="1"/>
        <v>2.7777777777777781</v>
      </c>
      <c r="Q22" s="6">
        <f t="shared" si="5"/>
        <v>2800</v>
      </c>
      <c r="R22" s="6">
        <f t="shared" si="5"/>
        <v>1800</v>
      </c>
      <c r="S22" s="6">
        <f t="shared" si="5"/>
        <v>1000</v>
      </c>
    </row>
    <row r="23" spans="1:19" x14ac:dyDescent="0.3">
      <c r="A23" s="6" t="s">
        <v>57</v>
      </c>
      <c r="B23" s="5" t="s">
        <v>42</v>
      </c>
      <c r="C23" s="6">
        <v>60</v>
      </c>
      <c r="D23" s="6">
        <f t="shared" si="2"/>
        <v>18</v>
      </c>
      <c r="E23" s="6">
        <f t="shared" si="6"/>
        <v>4.9999999999999996E-5</v>
      </c>
      <c r="F23" s="6">
        <v>6000</v>
      </c>
      <c r="G23" s="7">
        <f t="shared" si="3"/>
        <v>5.3999999999999995</v>
      </c>
      <c r="H23" s="8">
        <v>70</v>
      </c>
      <c r="I23" s="8">
        <v>60</v>
      </c>
      <c r="J23" s="8">
        <v>50</v>
      </c>
      <c r="K23" s="9">
        <v>50</v>
      </c>
      <c r="L23" s="9">
        <v>40</v>
      </c>
      <c r="M23" s="9">
        <v>30</v>
      </c>
      <c r="N23" s="10">
        <f t="shared" si="4"/>
        <v>10.802469135802472</v>
      </c>
      <c r="O23" s="10">
        <f t="shared" si="0"/>
        <v>7.4074074074074083</v>
      </c>
      <c r="P23" s="10">
        <f t="shared" si="1"/>
        <v>4.6296296296296306</v>
      </c>
      <c r="Q23" s="6">
        <f t="shared" si="5"/>
        <v>3500</v>
      </c>
      <c r="R23" s="6">
        <f t="shared" si="5"/>
        <v>2400</v>
      </c>
      <c r="S23" s="6">
        <f t="shared" si="5"/>
        <v>1500</v>
      </c>
    </row>
    <row r="24" spans="1:19" x14ac:dyDescent="0.3">
      <c r="A24" s="6" t="s">
        <v>57</v>
      </c>
      <c r="B24" s="5" t="s">
        <v>43</v>
      </c>
      <c r="C24" s="6">
        <v>60</v>
      </c>
      <c r="D24" s="6">
        <f t="shared" si="2"/>
        <v>18</v>
      </c>
      <c r="E24" s="6">
        <f t="shared" si="6"/>
        <v>4.9999999999999996E-5</v>
      </c>
      <c r="F24" s="6">
        <v>6000</v>
      </c>
      <c r="G24" s="7">
        <f t="shared" si="3"/>
        <v>5.3999999999999995</v>
      </c>
      <c r="H24" s="8">
        <v>70</v>
      </c>
      <c r="I24" s="8">
        <v>60</v>
      </c>
      <c r="J24" s="8">
        <v>50</v>
      </c>
      <c r="K24" s="9">
        <v>50</v>
      </c>
      <c r="L24" s="9">
        <v>40</v>
      </c>
      <c r="M24" s="9">
        <v>30</v>
      </c>
      <c r="N24" s="10">
        <f t="shared" si="4"/>
        <v>10.802469135802472</v>
      </c>
      <c r="O24" s="10">
        <f t="shared" si="0"/>
        <v>7.4074074074074083</v>
      </c>
      <c r="P24" s="10">
        <f t="shared" si="1"/>
        <v>4.6296296296296306</v>
      </c>
      <c r="Q24" s="6">
        <f t="shared" si="5"/>
        <v>3500</v>
      </c>
      <c r="R24" s="6">
        <f t="shared" si="5"/>
        <v>2400</v>
      </c>
      <c r="S24" s="6">
        <f t="shared" si="5"/>
        <v>1500</v>
      </c>
    </row>
    <row r="25" spans="1:19" x14ac:dyDescent="0.3">
      <c r="A25" s="6" t="s">
        <v>57</v>
      </c>
      <c r="B25" s="5" t="s">
        <v>44</v>
      </c>
      <c r="C25" s="6">
        <v>60</v>
      </c>
      <c r="D25" s="6">
        <f t="shared" si="2"/>
        <v>18</v>
      </c>
      <c r="E25" s="6">
        <f t="shared" si="6"/>
        <v>4.9999999999999996E-5</v>
      </c>
      <c r="F25" s="6">
        <v>5500</v>
      </c>
      <c r="G25" s="7">
        <f t="shared" si="3"/>
        <v>4.95</v>
      </c>
      <c r="H25" s="8">
        <v>70</v>
      </c>
      <c r="I25" s="8">
        <v>60</v>
      </c>
      <c r="J25" s="8">
        <v>50</v>
      </c>
      <c r="K25" s="9">
        <v>50</v>
      </c>
      <c r="L25" s="9">
        <v>40</v>
      </c>
      <c r="M25" s="9">
        <v>30</v>
      </c>
      <c r="N25" s="10">
        <f t="shared" si="4"/>
        <v>11.784511784511784</v>
      </c>
      <c r="O25" s="10">
        <f t="shared" si="0"/>
        <v>8.0808080808080796</v>
      </c>
      <c r="P25" s="10">
        <f t="shared" si="1"/>
        <v>5.0505050505050502</v>
      </c>
      <c r="Q25" s="6">
        <f t="shared" si="5"/>
        <v>3500</v>
      </c>
      <c r="R25" s="6">
        <f t="shared" si="5"/>
        <v>2400</v>
      </c>
      <c r="S25" s="6">
        <f t="shared" si="5"/>
        <v>1500</v>
      </c>
    </row>
    <row r="26" spans="1:19" x14ac:dyDescent="0.3">
      <c r="A26" s="6" t="s">
        <v>63</v>
      </c>
      <c r="B26" s="5" t="s">
        <v>45</v>
      </c>
      <c r="C26" s="6">
        <v>40</v>
      </c>
      <c r="D26" s="6">
        <f t="shared" si="2"/>
        <v>12</v>
      </c>
      <c r="E26" s="6">
        <f t="shared" si="6"/>
        <v>4.9999999999999996E-5</v>
      </c>
      <c r="F26" s="6">
        <v>8000</v>
      </c>
      <c r="G26" s="7">
        <f t="shared" si="3"/>
        <v>4.8</v>
      </c>
      <c r="H26" s="8">
        <v>70</v>
      </c>
      <c r="I26" s="8">
        <v>60</v>
      </c>
      <c r="J26" s="8">
        <v>50</v>
      </c>
      <c r="K26" s="9">
        <v>50</v>
      </c>
      <c r="L26" s="9">
        <v>40</v>
      </c>
      <c r="M26" s="9">
        <v>30</v>
      </c>
      <c r="N26" s="10">
        <f t="shared" si="4"/>
        <v>12.152777777777779</v>
      </c>
      <c r="O26" s="10">
        <f t="shared" si="0"/>
        <v>8.3333333333333339</v>
      </c>
      <c r="P26" s="10">
        <f t="shared" si="1"/>
        <v>5.208333333333333</v>
      </c>
      <c r="Q26" s="6">
        <f t="shared" si="5"/>
        <v>3500</v>
      </c>
      <c r="R26" s="6">
        <f t="shared" si="5"/>
        <v>2400</v>
      </c>
      <c r="S26" s="6">
        <f t="shared" si="5"/>
        <v>1500</v>
      </c>
    </row>
    <row r="27" spans="1:19" x14ac:dyDescent="0.3">
      <c r="A27" s="6" t="s">
        <v>63</v>
      </c>
      <c r="B27" s="5" t="s">
        <v>46</v>
      </c>
      <c r="C27" s="6">
        <v>30</v>
      </c>
      <c r="D27" s="6">
        <f t="shared" si="2"/>
        <v>9</v>
      </c>
      <c r="E27" s="6">
        <f t="shared" si="6"/>
        <v>4.9999999999999996E-5</v>
      </c>
      <c r="F27" s="6">
        <v>10500</v>
      </c>
      <c r="G27" s="7">
        <f t="shared" si="3"/>
        <v>4.7249999999999996</v>
      </c>
      <c r="H27" s="8">
        <v>70</v>
      </c>
      <c r="I27" s="8">
        <v>60</v>
      </c>
      <c r="J27" s="8">
        <v>50</v>
      </c>
      <c r="K27" s="9">
        <v>50</v>
      </c>
      <c r="L27" s="9">
        <v>40</v>
      </c>
      <c r="M27" s="9">
        <v>30</v>
      </c>
      <c r="N27" s="10">
        <f t="shared" si="4"/>
        <v>12.345679012345679</v>
      </c>
      <c r="O27" s="10">
        <f t="shared" si="0"/>
        <v>8.4656084656084651</v>
      </c>
      <c r="P27" s="10">
        <f t="shared" si="1"/>
        <v>5.2910052910052912</v>
      </c>
      <c r="Q27" s="6">
        <f t="shared" si="5"/>
        <v>3500</v>
      </c>
      <c r="R27" s="6">
        <f t="shared" si="5"/>
        <v>2400</v>
      </c>
      <c r="S27" s="6">
        <f t="shared" si="5"/>
        <v>1500</v>
      </c>
    </row>
    <row r="28" spans="1:19" x14ac:dyDescent="0.3">
      <c r="A28" s="6" t="s">
        <v>63</v>
      </c>
      <c r="B28" s="5" t="s">
        <v>47</v>
      </c>
      <c r="C28" s="6">
        <v>35</v>
      </c>
      <c r="D28" s="6">
        <f t="shared" si="2"/>
        <v>10.5</v>
      </c>
      <c r="E28" s="6">
        <f t="shared" si="6"/>
        <v>4.9999999999999996E-5</v>
      </c>
      <c r="F28" s="6">
        <v>10500</v>
      </c>
      <c r="G28" s="7">
        <f t="shared" si="3"/>
        <v>5.5124999999999993</v>
      </c>
      <c r="H28" s="8">
        <v>70</v>
      </c>
      <c r="I28" s="8">
        <v>60</v>
      </c>
      <c r="J28" s="8">
        <v>50</v>
      </c>
      <c r="K28" s="9">
        <v>50</v>
      </c>
      <c r="L28" s="9">
        <v>40</v>
      </c>
      <c r="M28" s="9">
        <v>30</v>
      </c>
      <c r="N28" s="10">
        <f t="shared" si="4"/>
        <v>10.582010582010584</v>
      </c>
      <c r="O28" s="10">
        <f t="shared" si="0"/>
        <v>7.2562358276643995</v>
      </c>
      <c r="P28" s="10">
        <f t="shared" si="1"/>
        <v>4.5351473922902503</v>
      </c>
      <c r="Q28" s="6">
        <f t="shared" si="5"/>
        <v>3500</v>
      </c>
      <c r="R28" s="6">
        <f t="shared" si="5"/>
        <v>2400</v>
      </c>
      <c r="S28" s="6">
        <f t="shared" si="5"/>
        <v>1500</v>
      </c>
    </row>
    <row r="29" spans="1:19" x14ac:dyDescent="0.3">
      <c r="A29" s="6" t="s">
        <v>59</v>
      </c>
      <c r="B29" s="5" t="s">
        <v>50</v>
      </c>
      <c r="C29" s="6">
        <v>45</v>
      </c>
      <c r="D29" s="6">
        <f t="shared" si="2"/>
        <v>13.5</v>
      </c>
      <c r="E29" s="6">
        <f t="shared" si="6"/>
        <v>4.9999999999999996E-5</v>
      </c>
      <c r="F29" s="6">
        <v>8500</v>
      </c>
      <c r="G29" s="7">
        <f t="shared" si="3"/>
        <v>5.7374999999999998</v>
      </c>
      <c r="H29" s="8">
        <v>70</v>
      </c>
      <c r="I29" s="8">
        <v>60</v>
      </c>
      <c r="J29" s="8">
        <v>50</v>
      </c>
      <c r="K29" s="9">
        <v>50</v>
      </c>
      <c r="L29" s="9">
        <v>40</v>
      </c>
      <c r="M29" s="9">
        <v>30</v>
      </c>
      <c r="N29" s="10">
        <f t="shared" si="4"/>
        <v>10.167029774872912</v>
      </c>
      <c r="O29" s="10">
        <f t="shared" si="0"/>
        <v>6.9716775599128535</v>
      </c>
      <c r="P29" s="10">
        <f t="shared" si="1"/>
        <v>4.3572984749455337</v>
      </c>
      <c r="Q29" s="6">
        <f t="shared" si="5"/>
        <v>3500</v>
      </c>
      <c r="R29" s="6">
        <f t="shared" si="5"/>
        <v>2400</v>
      </c>
      <c r="S29" s="6">
        <f t="shared" si="5"/>
        <v>1500</v>
      </c>
    </row>
    <row r="30" spans="1:19" x14ac:dyDescent="0.3">
      <c r="A30" s="6" t="s">
        <v>64</v>
      </c>
      <c r="B30" s="5" t="s">
        <v>51</v>
      </c>
      <c r="C30" s="6">
        <v>40</v>
      </c>
      <c r="D30" s="6">
        <f t="shared" si="2"/>
        <v>12</v>
      </c>
      <c r="E30" s="6">
        <f t="shared" si="6"/>
        <v>4.9999999999999996E-5</v>
      </c>
      <c r="F30" s="6">
        <v>8000</v>
      </c>
      <c r="G30" s="7">
        <f t="shared" si="3"/>
        <v>4.8</v>
      </c>
      <c r="H30" s="8">
        <v>70</v>
      </c>
      <c r="I30" s="8">
        <v>60</v>
      </c>
      <c r="J30" s="8">
        <v>50</v>
      </c>
      <c r="K30" s="11">
        <v>20</v>
      </c>
      <c r="L30" s="11">
        <v>15</v>
      </c>
      <c r="M30" s="11">
        <v>10</v>
      </c>
      <c r="N30" s="10">
        <f t="shared" si="4"/>
        <v>4.8611111111111116</v>
      </c>
      <c r="O30" s="10">
        <f t="shared" si="0"/>
        <v>3.125</v>
      </c>
      <c r="P30" s="10">
        <f t="shared" si="1"/>
        <v>1.7361111111111112</v>
      </c>
      <c r="Q30" s="6">
        <f t="shared" si="5"/>
        <v>1400</v>
      </c>
      <c r="R30" s="6">
        <f t="shared" si="5"/>
        <v>900</v>
      </c>
      <c r="S30" s="6">
        <f t="shared" si="5"/>
        <v>500</v>
      </c>
    </row>
    <row r="31" spans="1:19" x14ac:dyDescent="0.3">
      <c r="A31" s="6" t="s">
        <v>56</v>
      </c>
      <c r="B31" s="5" t="s">
        <v>52</v>
      </c>
      <c r="C31" s="6">
        <v>35</v>
      </c>
      <c r="D31" s="6">
        <f t="shared" si="2"/>
        <v>10.5</v>
      </c>
      <c r="E31" s="6">
        <f t="shared" si="6"/>
        <v>4.9999999999999996E-5</v>
      </c>
      <c r="F31" s="6">
        <v>8000</v>
      </c>
      <c r="G31" s="7">
        <f t="shared" si="3"/>
        <v>4.2</v>
      </c>
      <c r="H31" s="8">
        <v>70</v>
      </c>
      <c r="I31" s="8">
        <v>60</v>
      </c>
      <c r="J31" s="8">
        <v>50</v>
      </c>
      <c r="K31" s="11">
        <v>30</v>
      </c>
      <c r="L31" s="11">
        <v>20</v>
      </c>
      <c r="M31" s="11">
        <v>15</v>
      </c>
      <c r="N31" s="10">
        <f t="shared" si="4"/>
        <v>8.3333333333333339</v>
      </c>
      <c r="O31" s="10">
        <f t="shared" si="0"/>
        <v>4.7619047619047619</v>
      </c>
      <c r="P31" s="10">
        <f t="shared" si="1"/>
        <v>2.9761904761904758</v>
      </c>
      <c r="Q31" s="6">
        <f t="shared" si="5"/>
        <v>2100</v>
      </c>
      <c r="R31" s="6">
        <f t="shared" si="5"/>
        <v>1200</v>
      </c>
      <c r="S31" s="6">
        <f t="shared" si="5"/>
        <v>750</v>
      </c>
    </row>
    <row r="32" spans="1:19" x14ac:dyDescent="0.3">
      <c r="A32" s="6" t="s">
        <v>60</v>
      </c>
      <c r="B32" s="5" t="s">
        <v>53</v>
      </c>
      <c r="C32" s="6">
        <v>50</v>
      </c>
      <c r="D32" s="6">
        <f t="shared" si="2"/>
        <v>15</v>
      </c>
      <c r="E32" s="6">
        <f t="shared" si="6"/>
        <v>4.9999999999999996E-5</v>
      </c>
      <c r="F32" s="6">
        <v>8000</v>
      </c>
      <c r="G32" s="7">
        <f t="shared" si="3"/>
        <v>5.9999999999999991</v>
      </c>
      <c r="H32" s="8">
        <v>70</v>
      </c>
      <c r="I32" s="8">
        <v>60</v>
      </c>
      <c r="J32" s="8">
        <v>50</v>
      </c>
      <c r="K32" s="9">
        <v>50</v>
      </c>
      <c r="L32" s="9">
        <v>40</v>
      </c>
      <c r="M32" s="9">
        <v>30</v>
      </c>
      <c r="N32" s="10">
        <f t="shared" si="4"/>
        <v>9.7222222222222232</v>
      </c>
      <c r="O32" s="10">
        <f t="shared" si="0"/>
        <v>6.6666666666666679</v>
      </c>
      <c r="P32" s="10">
        <f t="shared" si="1"/>
        <v>4.166666666666667</v>
      </c>
      <c r="Q32" s="6">
        <f t="shared" si="5"/>
        <v>3500</v>
      </c>
      <c r="R32" s="6">
        <f t="shared" si="5"/>
        <v>2400</v>
      </c>
      <c r="S32" s="6">
        <f t="shared" si="5"/>
        <v>1500</v>
      </c>
    </row>
    <row r="33" spans="1:19" x14ac:dyDescent="0.3">
      <c r="A33" s="6"/>
      <c r="B33" s="5" t="s">
        <v>21</v>
      </c>
      <c r="C33" s="6">
        <v>50</v>
      </c>
      <c r="D33" s="6">
        <f>C33*30/100</f>
        <v>15</v>
      </c>
      <c r="E33" s="6">
        <f t="shared" si="6"/>
        <v>4.9999999999999996E-5</v>
      </c>
      <c r="F33" s="6">
        <v>6500</v>
      </c>
      <c r="G33" s="7">
        <f>D33*E33*F33</f>
        <v>4.8749999999999991</v>
      </c>
      <c r="H33" s="8">
        <v>70</v>
      </c>
      <c r="I33" s="8">
        <v>60</v>
      </c>
      <c r="J33" s="8">
        <v>50</v>
      </c>
      <c r="K33" s="9">
        <v>50</v>
      </c>
      <c r="L33" s="9">
        <v>40</v>
      </c>
      <c r="M33" s="9">
        <v>30</v>
      </c>
      <c r="N33" s="10">
        <f>((H33*K33)/G33)/60</f>
        <v>11.965811965811969</v>
      </c>
      <c r="O33" s="10">
        <f>((I33*L33)/G33)/60</f>
        <v>8.2051282051282062</v>
      </c>
      <c r="P33" s="10">
        <f>((J33*M33)/G33)/60</f>
        <v>5.1282051282051286</v>
      </c>
      <c r="Q33" s="6">
        <f t="shared" ref="Q33:S37" si="7">K33*H33</f>
        <v>3500</v>
      </c>
      <c r="R33" s="6">
        <f t="shared" si="7"/>
        <v>2400</v>
      </c>
      <c r="S33" s="6">
        <f t="shared" si="7"/>
        <v>1500</v>
      </c>
    </row>
    <row r="34" spans="1:19" x14ac:dyDescent="0.3">
      <c r="A34" s="6"/>
      <c r="B34" s="5" t="s">
        <v>22</v>
      </c>
      <c r="C34" s="6">
        <v>40</v>
      </c>
      <c r="D34" s="6">
        <f>C34*30/100</f>
        <v>12</v>
      </c>
      <c r="E34" s="6">
        <f t="shared" si="6"/>
        <v>4.9999999999999996E-5</v>
      </c>
      <c r="F34" s="6">
        <v>10000</v>
      </c>
      <c r="G34" s="7">
        <f>D34*E34*F34</f>
        <v>5.9999999999999991</v>
      </c>
      <c r="H34" s="8">
        <v>70</v>
      </c>
      <c r="I34" s="8">
        <v>60</v>
      </c>
      <c r="J34" s="8">
        <v>50</v>
      </c>
      <c r="K34" s="9">
        <v>50</v>
      </c>
      <c r="L34" s="9">
        <v>40</v>
      </c>
      <c r="M34" s="9">
        <v>30</v>
      </c>
      <c r="N34" s="10">
        <f>((H34*K34)/G34)/60</f>
        <v>9.7222222222222232</v>
      </c>
      <c r="O34" s="10">
        <f>((I34*L34)/G34)/60</f>
        <v>6.6666666666666679</v>
      </c>
      <c r="P34" s="10">
        <f>((J34*M34)/G34)/60</f>
        <v>4.166666666666667</v>
      </c>
      <c r="Q34" s="6">
        <f t="shared" si="7"/>
        <v>3500</v>
      </c>
      <c r="R34" s="6">
        <f t="shared" si="7"/>
        <v>2400</v>
      </c>
      <c r="S34" s="6">
        <f t="shared" si="7"/>
        <v>1500</v>
      </c>
    </row>
    <row r="35" spans="1:19" x14ac:dyDescent="0.3">
      <c r="A35" s="6"/>
      <c r="B35" s="5" t="s">
        <v>37</v>
      </c>
      <c r="C35" s="6">
        <v>40</v>
      </c>
      <c r="D35" s="6">
        <f>C35*30/100</f>
        <v>12</v>
      </c>
      <c r="E35" s="6">
        <f t="shared" si="6"/>
        <v>4.9999999999999996E-5</v>
      </c>
      <c r="F35" s="6">
        <v>8000</v>
      </c>
      <c r="G35" s="7">
        <f>D35*E35*F35</f>
        <v>4.8</v>
      </c>
      <c r="H35" s="8">
        <v>70</v>
      </c>
      <c r="I35" s="8">
        <v>60</v>
      </c>
      <c r="J35" s="8">
        <v>50</v>
      </c>
      <c r="K35" s="9">
        <v>50</v>
      </c>
      <c r="L35" s="9">
        <v>40</v>
      </c>
      <c r="M35" s="9">
        <v>30</v>
      </c>
      <c r="N35" s="10">
        <f>((H35*K35)/G35)/60</f>
        <v>12.152777777777779</v>
      </c>
      <c r="O35" s="10">
        <f>((I35*L35)/G35)/60</f>
        <v>8.3333333333333339</v>
      </c>
      <c r="P35" s="10">
        <f>((J35*M35)/G35)/60</f>
        <v>5.208333333333333</v>
      </c>
      <c r="Q35" s="6">
        <f t="shared" si="7"/>
        <v>3500</v>
      </c>
      <c r="R35" s="6">
        <f t="shared" si="7"/>
        <v>2400</v>
      </c>
      <c r="S35" s="6">
        <f t="shared" si="7"/>
        <v>1500</v>
      </c>
    </row>
    <row r="36" spans="1:19" x14ac:dyDescent="0.3">
      <c r="A36" s="6"/>
      <c r="B36" s="5" t="s">
        <v>48</v>
      </c>
      <c r="C36" s="6">
        <v>40</v>
      </c>
      <c r="D36" s="6">
        <f>C36*30/100</f>
        <v>12</v>
      </c>
      <c r="E36" s="6">
        <f t="shared" si="6"/>
        <v>4.9999999999999996E-5</v>
      </c>
      <c r="F36" s="6">
        <v>8000</v>
      </c>
      <c r="G36" s="7">
        <f>D36*E36*F36</f>
        <v>4.8</v>
      </c>
      <c r="H36" s="8">
        <v>70</v>
      </c>
      <c r="I36" s="8">
        <v>60</v>
      </c>
      <c r="J36" s="8">
        <v>50</v>
      </c>
      <c r="K36" s="11">
        <v>40</v>
      </c>
      <c r="L36" s="11">
        <v>30</v>
      </c>
      <c r="M36" s="11">
        <v>20</v>
      </c>
      <c r="N36" s="10">
        <f>((H36*K36)/G36)/60</f>
        <v>9.7222222222222232</v>
      </c>
      <c r="O36" s="10">
        <f>((I36*L36)/G36)/60</f>
        <v>6.25</v>
      </c>
      <c r="P36" s="10">
        <f>((J36*M36)/G36)/60</f>
        <v>3.4722222222222223</v>
      </c>
      <c r="Q36" s="6">
        <f t="shared" si="7"/>
        <v>2800</v>
      </c>
      <c r="R36" s="6">
        <f t="shared" si="7"/>
        <v>1800</v>
      </c>
      <c r="S36" s="6">
        <f t="shared" si="7"/>
        <v>1000</v>
      </c>
    </row>
    <row r="37" spans="1:19" x14ac:dyDescent="0.3">
      <c r="A37" s="6"/>
      <c r="B37" s="5" t="s">
        <v>49</v>
      </c>
      <c r="C37" s="6">
        <v>40</v>
      </c>
      <c r="D37" s="6">
        <f>C37*30/100</f>
        <v>12</v>
      </c>
      <c r="E37" s="6">
        <f t="shared" si="6"/>
        <v>4.9999999999999996E-5</v>
      </c>
      <c r="F37" s="6">
        <v>8000</v>
      </c>
      <c r="G37" s="7">
        <f>D37*E37*F37</f>
        <v>4.8</v>
      </c>
      <c r="H37" s="8">
        <v>70</v>
      </c>
      <c r="I37" s="8">
        <v>60</v>
      </c>
      <c r="J37" s="8">
        <v>50</v>
      </c>
      <c r="K37" s="11">
        <v>40</v>
      </c>
      <c r="L37" s="11">
        <v>30</v>
      </c>
      <c r="M37" s="11">
        <v>20</v>
      </c>
      <c r="N37" s="10">
        <f>((H37*K37)/G37)/60</f>
        <v>9.7222222222222232</v>
      </c>
      <c r="O37" s="10">
        <f>((I37*L37)/G37)/60</f>
        <v>6.25</v>
      </c>
      <c r="P37" s="10">
        <f>((J37*M37)/G37)/60</f>
        <v>3.4722222222222223</v>
      </c>
      <c r="Q37" s="6">
        <f t="shared" si="7"/>
        <v>2800</v>
      </c>
      <c r="R37" s="6">
        <f t="shared" si="7"/>
        <v>1800</v>
      </c>
      <c r="S37" s="6">
        <f t="shared" si="7"/>
        <v>1000</v>
      </c>
    </row>
    <row r="38" spans="1:19" ht="129.6" x14ac:dyDescent="0.3">
      <c r="A38" s="6"/>
      <c r="B38" s="12" t="s">
        <v>54</v>
      </c>
      <c r="C38" s="6">
        <v>10</v>
      </c>
      <c r="D38" s="6">
        <f t="shared" si="2"/>
        <v>3</v>
      </c>
      <c r="E38" s="6">
        <f t="shared" si="6"/>
        <v>4.9999999999999996E-5</v>
      </c>
      <c r="F38" s="6">
        <v>6000</v>
      </c>
      <c r="G38" s="7">
        <f t="shared" si="3"/>
        <v>0.89999999999999991</v>
      </c>
      <c r="H38" s="13">
        <v>10</v>
      </c>
      <c r="I38" s="13">
        <v>8</v>
      </c>
      <c r="J38" s="13">
        <v>6</v>
      </c>
      <c r="K38" s="11">
        <v>40</v>
      </c>
      <c r="L38" s="11">
        <v>30</v>
      </c>
      <c r="M38" s="11">
        <v>20</v>
      </c>
      <c r="N38" s="14">
        <f t="shared" si="4"/>
        <v>7.4074074074074083</v>
      </c>
      <c r="O38" s="14">
        <f t="shared" si="0"/>
        <v>4.4444444444444446</v>
      </c>
      <c r="P38" s="14">
        <f t="shared" si="1"/>
        <v>2.2222222222222223</v>
      </c>
      <c r="Q38" s="15">
        <f t="shared" ref="Q38:S38" si="8">K38*H38</f>
        <v>400</v>
      </c>
      <c r="R38" s="15">
        <f t="shared" si="8"/>
        <v>240</v>
      </c>
      <c r="S38" s="15">
        <f t="shared" si="8"/>
        <v>120</v>
      </c>
    </row>
  </sheetData>
  <mergeCells count="4"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 Tomar</dc:creator>
  <cp:lastModifiedBy>Tatsat Malviya</cp:lastModifiedBy>
  <dcterms:created xsi:type="dcterms:W3CDTF">2015-06-05T18:17:20Z</dcterms:created>
  <dcterms:modified xsi:type="dcterms:W3CDTF">2025-06-18T11:31:41Z</dcterms:modified>
</cp:coreProperties>
</file>