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Sprint - 01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1" i="1"/>
  <c r="E10" i="1"/>
  <c r="I6" i="2"/>
  <c r="I7" i="2"/>
  <c r="I8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E14" i="4"/>
  <c r="E6" i="4"/>
  <c r="C2" i="2"/>
  <c r="E7" i="1"/>
  <c r="C160" i="2"/>
  <c r="B6" i="4" s="1"/>
  <c r="E8" i="4" l="1"/>
  <c r="E12" i="4"/>
  <c r="E7" i="4"/>
  <c r="C4" i="4"/>
  <c r="B14" i="4"/>
  <c r="E8" i="1"/>
  <c r="H8" i="2"/>
  <c r="B4" i="4"/>
  <c r="B13" i="4"/>
  <c r="B11" i="4"/>
  <c r="B9" i="4"/>
  <c r="E11" i="4"/>
  <c r="E9" i="4"/>
  <c r="B7" i="4"/>
  <c r="B5" i="4"/>
  <c r="E10" i="4"/>
  <c r="E5" i="4"/>
  <c r="H7" i="2"/>
  <c r="E13" i="4"/>
  <c r="B12" i="4"/>
  <c r="B10" i="4"/>
  <c r="B8" i="4"/>
  <c r="H6" i="2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<sst xmlns="http://schemas.openxmlformats.org/spreadsheetml/2006/main" count="54" uniqueCount="48">
  <si>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</si>
  <si>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</si>
  <si>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</si>
  <si>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</si>
  <si>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</si>
  <si>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</si>
  <si>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</si>
  <si>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</si>
  <si>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</si>
  <si>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</si>
  <si>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</si>
  <si>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</si>
  <si>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</si>
  <si>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</si>
  <si>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</si>
  <si>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</si>
  <si>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</si>
  <si>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</si>
  <si>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</si>
  <si>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</si>
  <si>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</si>
  <si>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</si>
  <si>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</si>
  <si>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</si>
  <si>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</si>
  <si>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</si>
  <si>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</si>
  <si>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</si>
  <si>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</si>
  <si>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</si>
  <si>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</si>
  <si>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</si>
  <si>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</si>
  <si>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</si>
  <si>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</si>
  <si>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</si>
  <si>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</si>
  <si>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</si>
  <si>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</si>
  <si>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</si>
  <si>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</si>
  <si>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</si>
  <si>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Diana Milena Ramirez</t>
  </si>
  <si>
    <t>Yuli Arias</t>
  </si>
  <si>
    <t>Julian Andres</t>
  </si>
  <si>
    <t>1. Capacitación uso de Zenhub</t>
  </si>
  <si>
    <t>2. Escoger tema de desarrollo</t>
  </si>
  <si>
    <t>3. Planeación Sprint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</si>
</sst>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0" fillId="0" borderId="0" xfId="0" applyFill="1"/>
    <xf numFmtId="0" fontId="3" fillId="0" borderId="0" xfId="0" applyFont="1" applyFill="1"/>
    <xf numFmtId="0" fontId="5" fillId="2" borderId="0" xfId="0" applyFont="1" applyFill="1"/>
    <xf numFmtId="0" fontId="6" fillId="3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4" fillId="2" borderId="0" xfId="0" applyFont="1" applyFill="1" applyAlignment="1">
      <alignment horizontal="center"/>
    </xf>
    <xf numFmtId="14" fontId="3" fillId="0" borderId="0" xfId="0" applyNumberFormat="1" applyFont="1"/>
    <xf numFmtId="14" fontId="6" fillId="5" borderId="0" xfId="0" applyNumberFormat="1" applyFont="1" applyFill="1"/>
    <xf numFmtId="1" fontId="6" fillId="3" borderId="0" xfId="0" applyNumberFormat="1" applyFont="1" applyFill="1"/>
    <xf numFmtId="0" fontId="10" fillId="4" borderId="0" xfId="0" applyFont="1" applyFill="1" applyProtection="1">
      <protection locked="0"/>
    </xf>
    <xf numFmtId="164" fontId="3" fillId="0" borderId="4" xfId="0" applyNumberFormat="1" applyFont="1" applyBorder="1" applyProtection="1"/>
    <xf numFmtId="1" fontId="3" fillId="0" borderId="2" xfId="0" applyNumberFormat="1" applyFont="1" applyBorder="1" applyProtection="1"/>
    <xf numFmtId="0" fontId="3" fillId="0" borderId="6" xfId="0" applyFont="1" applyBorder="1" applyProtection="1"/>
    <xf numFmtId="0" fontId="0" fillId="0" borderId="6" xfId="0" applyBorder="1" applyProtection="1"/>
    <xf numFmtId="164" fontId="3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6" borderId="0" xfId="0" applyFont="1" applyFill="1"/>
    <xf numFmtId="9" fontId="3" fillId="6" borderId="0" xfId="0" applyNumberFormat="1" applyFont="1" applyFill="1"/>
    <xf numFmtId="0" fontId="0" fillId="6" borderId="0" xfId="0" applyFill="1"/>
    <xf numFmtId="0" fontId="3" fillId="6" borderId="0" xfId="0" applyFont="1" applyFill="1" applyBorder="1"/>
    <xf numFmtId="0" fontId="0" fillId="6" borderId="0" xfId="0" applyFill="1" applyBorder="1"/>
    <xf numFmtId="1" fontId="3" fillId="6" borderId="0" xfId="0" applyNumberFormat="1" applyFont="1" applyFill="1"/>
    <xf numFmtId="0" fontId="7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3" fillId="6" borderId="7" xfId="0" applyFont="1" applyFill="1" applyBorder="1" applyProtection="1">
      <protection locked="0"/>
    </xf>
    <xf numFmtId="0" fontId="6" fillId="6" borderId="0" xfId="0" applyFont="1" applyFill="1"/>
    <xf numFmtId="0" fontId="8" fillId="6" borderId="0" xfId="0" applyFont="1" applyFill="1"/>
    <xf numFmtId="0" fontId="2" fillId="6" borderId="0" xfId="0" applyFont="1" applyFill="1"/>
    <xf numFmtId="14" fontId="3" fillId="0" borderId="0" xfId="0" applyNumberFormat="1" applyFont="1" applyFill="1"/>
    <xf numFmtId="0" fontId="3" fillId="6" borderId="0" xfId="0" applyNumberFormat="1" applyFont="1" applyFill="1"/>
    <xf numFmtId="1" fontId="0" fillId="6" borderId="0" xfId="0" applyNumberFormat="1" applyFill="1"/>
    <xf numFmtId="0" fontId="4" fillId="6" borderId="0" xfId="0" applyFont="1" applyFill="1"/>
    <xf numFmtId="0" fontId="0" fillId="0" borderId="0" xfId="0" applyBorder="1"/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Border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6204296"/>
        <c:axId val="346207040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  <c:pt idx="7">
                  <c:v>-2.5</c:v>
                </c:pt>
                <c:pt idx="8">
                  <c:v>-5</c:v>
                </c:pt>
                <c:pt idx="9">
                  <c:v>-7.5</c:v>
                </c:pt>
                <c:pt idx="10">
                  <c:v>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6204296"/>
        <c:axId val="346207040"/>
      </c:lineChart>
      <c:catAx>
        <c:axId val="34620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207040"/>
        <c:crosses val="autoZero"/>
        <c:auto val="1"/>
        <c:lblAlgn val="ctr"/>
        <c:lblOffset val="100"/>
        <c:tickLblSkip val="1"/>
        <c:noMultiLvlLbl val="0"/>
      </c:catAx>
      <c:valAx>
        <c:axId val="3462070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20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xmlns="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ID de sprint" totalsRowLabel="Puntos historia " dataDxfId="29" totalsRowDxfId="8"/>
    <tableColumn id="2" name="ID de tarea del backlog" dataDxfId="28" totalsRowDxfId="7"/>
    <tableColumn id="3" name="Puntos historia" totalsRowFunction="sum" dataDxfId="27" totalsRowDxfId="6"/>
    <tableColumn id="4" name="Historia" dataDxfId="26" totalsRowDxfId="5"/>
    <tableColumn id="5" name="Asignado a" dataDxfId="25" totalsRowDxfId="4"/>
    <tableColumn id="7" name="Estado" dataDxfId="24" totalsRowDxfId="3"/>
    <tableColumn id="6" name="Completado en" dataDxfId="23" totalsRowDxfId="2"/>
    <tableColumn id="8" name="Día de sprint " dataDxfId="22" totalsRowDxfId="1">
      <calculatedColumnFormula>IF(ISBLANK(Backlog[[#This Row],[Completado en]]),"",Backlog[[#This Row],[Completado en]]-$C$1)</calculatedColumnFormula>
    </tableColumn>
    <tableColumn id="9" name="Columna auxiliar" dataDxfId="21" totalsRowDxfId="0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20" dataDxfId="19">
  <autoFilter ref="A3:E14"/>
  <tableColumns count="5">
    <tableColumn id="1" name="Día de sprint " totalsRowLabel="Resultado " dataDxfId="18" totalsRowDxfId="17"/>
    <tableColumn id="2" name="Línea ideal" dataDxfId="16" totalsRowDxfId="15">
      <calculatedColumnFormula>Backlog[[#Totals],[Puntos historia]]-(Backlog[[#Totals],[Puntos historia]]/Überblick!$E$6*Tabelle2[[#This Row],[Día de sprint ]])</calculatedColumnFormula>
    </tableColumn>
    <tableColumn id="4" name="Desarrollo real" dataDxfId="14" totalsRowDxfId="13"/>
    <tableColumn id="3" name="Puntos historia finalizados" totalsRowFunction="custom" dataDxfId="12" totalsRowDxfId="11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0" totalsRowDxfId="9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activeCell="D22" sqref="D22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6" t="s">
        <v>2</v>
      </c>
      <c r="C3" s="30"/>
      <c r="D3" s="49" t="s">
        <v>12</v>
      </c>
      <c r="E3" s="49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5" t="s">
        <v>3</v>
      </c>
      <c r="B4" s="5" t="s">
        <v>11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1" t="s">
        <v>4</v>
      </c>
      <c r="B5" s="22">
        <v>44074</v>
      </c>
      <c r="C5" s="28"/>
      <c r="D5" s="11" t="s">
        <v>13</v>
      </c>
      <c r="E5" s="18">
        <f>B5+B6</f>
        <v>44080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1" t="s">
        <v>5</v>
      </c>
      <c r="B6" s="23">
        <v>6</v>
      </c>
      <c r="C6" s="28"/>
      <c r="D6" s="10" t="s">
        <v>14</v>
      </c>
      <c r="E6" s="19">
        <v>6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1" t="s">
        <v>6</v>
      </c>
      <c r="B7" s="23">
        <v>0</v>
      </c>
      <c r="C7" s="28"/>
      <c r="D7" s="12" t="s">
        <v>15</v>
      </c>
      <c r="E7" s="20">
        <f>B8*B9*B10*E6</f>
        <v>76.800000000000011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1" t="s">
        <v>7</v>
      </c>
      <c r="B8" s="23">
        <v>4</v>
      </c>
      <c r="C8" s="28"/>
      <c r="D8" s="12" t="s">
        <v>16</v>
      </c>
      <c r="E8" s="21">
        <f>Backlog[[#Totals],[Puntos historia]]</f>
        <v>15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1" t="s">
        <v>8</v>
      </c>
      <c r="B9" s="24">
        <v>0.8</v>
      </c>
      <c r="C9" s="28"/>
      <c r="D9" s="12" t="s">
        <v>36</v>
      </c>
      <c r="E9" s="21">
        <f ca="1">E8-Tabelle2[[#Totals],[Puntos historia finalizados]]</f>
        <v>3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1" t="s">
        <v>9</v>
      </c>
      <c r="B10" s="25">
        <v>4</v>
      </c>
      <c r="C10" s="33"/>
      <c r="D10" s="12" t="s">
        <v>17</v>
      </c>
      <c r="E10" s="21">
        <f>COUNTIF(Backlog!A6:A158,$B$11)</f>
        <v>0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1" t="s">
        <v>10</v>
      </c>
      <c r="B11" s="23">
        <v>4</v>
      </c>
      <c r="C11" s="28"/>
      <c r="D11" s="12" t="s">
        <v>18</v>
      </c>
      <c r="E11" s="21">
        <f>COUNT(Backlog!G6:G158)</f>
        <v>3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5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 t="s">
        <v>41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42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5" t="s">
        <v>20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21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G7" sqref="G7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24</v>
      </c>
      <c r="C1" s="15">
        <f>Überblick!$B$5</f>
        <v>44074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39" t="s">
        <v>25</v>
      </c>
      <c r="C2" s="16">
        <f>Überblick!E6</f>
        <v>6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26</v>
      </c>
      <c r="C3" s="17">
        <v>80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27</v>
      </c>
      <c r="B5" s="7" t="s">
        <v>28</v>
      </c>
      <c r="C5" s="8" t="s">
        <v>35</v>
      </c>
      <c r="D5" s="7" t="s">
        <v>29</v>
      </c>
      <c r="E5" s="7" t="s">
        <v>30</v>
      </c>
      <c r="F5" s="7" t="s">
        <v>20</v>
      </c>
      <c r="G5" s="7" t="s">
        <v>31</v>
      </c>
      <c r="H5" s="7" t="s">
        <v>32</v>
      </c>
      <c r="I5" s="7" t="s">
        <v>33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5">
      <c r="A6" s="1">
        <v>1</v>
      </c>
      <c r="B6" s="1">
        <v>1</v>
      </c>
      <c r="C6" s="1">
        <v>4</v>
      </c>
      <c r="D6" s="1" t="s">
        <v>45</v>
      </c>
      <c r="E6" s="1"/>
      <c r="F6" s="1" t="s">
        <v>22</v>
      </c>
      <c r="G6" s="14">
        <v>44076</v>
      </c>
      <c r="H6" s="2">
        <f>IF(ISBLANK(Backlog[[#This Row],[Completado en]]),"",Backlog[[#This Row],[Completado en]]-$C$1)</f>
        <v>2</v>
      </c>
      <c r="I6" s="1" t="str">
        <f>IF(ISBLANK(Backlog[[#This Row],[Completado en]]),"n","y")</f>
        <v>y</v>
      </c>
    </row>
    <row r="7" spans="1:37" x14ac:dyDescent="0.25">
      <c r="A7" s="1">
        <v>1</v>
      </c>
      <c r="B7" s="1">
        <v>2</v>
      </c>
      <c r="C7" s="1">
        <v>8</v>
      </c>
      <c r="D7" s="1" t="s">
        <v>46</v>
      </c>
      <c r="E7" s="1"/>
      <c r="F7" s="1" t="s">
        <v>22</v>
      </c>
      <c r="G7" s="14">
        <v>44078</v>
      </c>
      <c r="H7" s="2">
        <f>IF(ISBLANK(Backlog[[#This Row],[Completado en]]),"",Backlog[[#This Row],[Completado en]]-$C$1)</f>
        <v>4</v>
      </c>
      <c r="I7" s="1" t="str">
        <f>IF(ISBLANK(Backlog[[#This Row],[Completado en]]),"n","y")</f>
        <v>y</v>
      </c>
    </row>
    <row r="8" spans="1:37" x14ac:dyDescent="0.25">
      <c r="A8" s="1">
        <v>1</v>
      </c>
      <c r="B8" s="1">
        <v>3</v>
      </c>
      <c r="C8" s="1">
        <v>3</v>
      </c>
      <c r="D8" s="1" t="s">
        <v>47</v>
      </c>
      <c r="E8" s="1"/>
      <c r="F8" s="1" t="s">
        <v>22</v>
      </c>
      <c r="G8" s="14">
        <v>44110</v>
      </c>
      <c r="H8" s="2">
        <f>IF(ISBLANK(Backlog[[#This Row],[Completado en]]),"",Backlog[[#This Row],[Completado en]]-$C$1)</f>
        <v>36</v>
      </c>
      <c r="I8" s="1" t="str">
        <f>IF(ISBLANK(Backlog[[#This Row],[Completado en]]),"n","y")</f>
        <v>y</v>
      </c>
    </row>
    <row r="9" spans="1:37" x14ac:dyDescent="0.25">
      <c r="A9" s="1"/>
      <c r="B9" s="1"/>
      <c r="C9" s="1"/>
      <c r="D9" s="1"/>
      <c r="E9" s="1"/>
      <c r="F9" s="1"/>
      <c r="G9" s="14"/>
      <c r="H9" s="2"/>
      <c r="I9" s="1"/>
    </row>
    <row r="10" spans="1:37" x14ac:dyDescent="0.25">
      <c r="A10" s="1"/>
      <c r="B10" s="1"/>
      <c r="C10" s="1"/>
      <c r="D10" s="1"/>
      <c r="E10" s="1"/>
      <c r="F10" s="1"/>
      <c r="G10" s="14"/>
      <c r="H10" s="2"/>
      <c r="I10" s="1"/>
    </row>
    <row r="11" spans="1:37" x14ac:dyDescent="0.25">
      <c r="A11" s="1"/>
      <c r="B11" s="1"/>
      <c r="C11" s="1"/>
      <c r="D11" s="1"/>
      <c r="E11" s="1"/>
      <c r="F11" s="1"/>
      <c r="G11" s="14"/>
      <c r="H11" s="2"/>
      <c r="I11" s="1"/>
    </row>
    <row r="12" spans="1:37" x14ac:dyDescent="0.25">
      <c r="A12" s="1"/>
      <c r="B12" s="1"/>
      <c r="C12" s="1"/>
      <c r="D12" s="1"/>
      <c r="E12" s="1"/>
      <c r="F12" s="1"/>
      <c r="G12" s="14"/>
      <c r="H12" s="2"/>
      <c r="I12" s="1"/>
    </row>
    <row r="13" spans="1:37" x14ac:dyDescent="0.25">
      <c r="A13" s="1"/>
      <c r="B13" s="4"/>
      <c r="C13" s="4"/>
      <c r="D13" s="4"/>
      <c r="E13" s="4"/>
      <c r="F13" s="4"/>
      <c r="G13" s="41"/>
      <c r="H13" s="2"/>
      <c r="I13" s="1"/>
    </row>
    <row r="14" spans="1:37" hidden="1" x14ac:dyDescent="0.25">
      <c r="A14" s="1">
        <v>2</v>
      </c>
      <c r="B14" s="1"/>
      <c r="C14" s="1"/>
      <c r="D14" s="1"/>
      <c r="E14" s="1"/>
      <c r="F14" s="1"/>
      <c r="G14" s="1"/>
      <c r="H14" s="2" t="str">
        <f>IF(ISBLANK(Backlog[[#This Row],[Completado en]]),"",Backlog[[#This Row],[Completado en]]-$C$1)</f>
        <v/>
      </c>
      <c r="I14" s="1" t="str">
        <f>IF(ISBLANK(Backlog[[#This Row],[Completado en]]),"n","y")</f>
        <v>n</v>
      </c>
    </row>
    <row r="15" spans="1:37" hidden="1" x14ac:dyDescent="0.25">
      <c r="A15" s="1">
        <v>2</v>
      </c>
      <c r="B15" s="1"/>
      <c r="C15" s="1"/>
      <c r="D15" s="1"/>
      <c r="E15" s="1"/>
      <c r="F15" s="1"/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"/>
      <c r="H18" s="2" t="str">
        <f>IF(ISBLANK(Backlog[[#This Row],[Completado en]]),"",Backlog[[#This Row],[Completado en]]-$C$1)</f>
        <v/>
      </c>
      <c r="I18" s="1" t="str">
        <f>IF(ISBLANK(Backlog[[#This Row],[Completado en]]),"n","y")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4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Row],[Completado en]]),"",Backlog[[#This Row],[Completado en]]-$C$1)</f>
        <v/>
      </c>
      <c r="I24" s="1" t="str">
        <f>IF(ISBLANK(Backlog[[#This Row],[Completado en]]),"n","y")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Row],[Completado en]]),"",Backlog[[#This Row],[Completado en]]-$C$1)</f>
        <v/>
      </c>
      <c r="I25" s="1" t="str">
        <f>IF(ISBLANK(Backlog[[#This Row],[Completado en]]),"n","y")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Row],[Completado en]]),"",Backlog[[#This Row],[Completado en]]-$C$1)</f>
        <v/>
      </c>
      <c r="I26" s="1" t="str">
        <f>IF(ISBLANK(Backlog[[#This Row],[Completado en]]),"n","y")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Row],[Completado en]]),"",Backlog[[#This Row],[Completado en]]-$C$1)</f>
        <v/>
      </c>
      <c r="I27" s="1" t="str">
        <f>IF(ISBLANK(Backlog[[#This Row],[Completado en]]),"n","y")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Row],[Completado en]]),"",Backlog[[#This Row],[Completado en]]-$C$1)</f>
        <v/>
      </c>
      <c r="I28" s="1" t="str">
        <f>IF(ISBLANK(Backlog[[#This Row],[Completado en]]),"n","y")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Row],[Completado en]]),"",Backlog[[#This Row],[Completado en]]-$C$1)</f>
        <v/>
      </c>
      <c r="I29" s="1" t="str">
        <f>IF(ISBLANK(Backlog[[#This Row],[Completado en]]),"n","y")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Row],[Completado en]]),"",Backlog[[#This Row],[Completado en]]-$C$1)</f>
        <v/>
      </c>
      <c r="I30" s="1" t="str">
        <f>IF(ISBLANK(Backlog[[#This Row],[Completado en]]),"n","y")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Row],[Completado en]]),"",Backlog[[#This Row],[Completado en]]-$C$1)</f>
        <v/>
      </c>
      <c r="I31" s="1" t="str">
        <f>IF(ISBLANK(Backlog[[#This Row],[Completado en]]),"n","y")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Row],[Completado en]]),"",Backlog[[#This Row],[Completado en]]-$C$1)</f>
        <v/>
      </c>
      <c r="I32" s="1" t="str">
        <f>IF(ISBLANK(Backlog[[#This Row],[Completado en]]),"n","y")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Row],[Completado en]]),"",Backlog[[#This Row],[Completado en]]-$C$1)</f>
        <v/>
      </c>
      <c r="I33" s="1" t="str">
        <f>IF(ISBLANK(Backlog[[#This Row],[Completado en]]),"n","y")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Row],[Completado en]]),"",Backlog[[#This Row],[Completado en]]-$C$1)</f>
        <v/>
      </c>
      <c r="I34" s="1" t="str">
        <f>IF(ISBLANK(Backlog[[#This Row],[Completado en]]),"n","y")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Row],[Completado en]]),"",Backlog[[#This Row],[Completado en]]-$C$1)</f>
        <v/>
      </c>
      <c r="I35" s="1" t="str">
        <f>IF(ISBLANK(Backlog[[#This Row],[Completado en]]),"n","y")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Row],[Completado en]]),"",Backlog[[#This Row],[Completado en]]-$C$1)</f>
        <v/>
      </c>
      <c r="I36" s="1" t="str">
        <f>IF(ISBLANK(Backlog[[#This Row],[Completado en]]),"n","y")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Row],[Completado en]]),"",Backlog[[#This Row],[Completado en]]-$C$1)</f>
        <v/>
      </c>
      <c r="I37" s="1" t="str">
        <f>IF(ISBLANK(Backlog[[#This Row],[Completado en]]),"n","y")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Row],[Completado en]]),"",Backlog[[#This Row],[Completado en]]-$C$1)</f>
        <v/>
      </c>
      <c r="I38" s="1" t="str">
        <f>IF(ISBLANK(Backlog[[#This Row],[Completado en]]),"n","y")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Row],[Completado en]]),"",Backlog[[#This Row],[Completado en]]-$C$1)</f>
        <v/>
      </c>
      <c r="I39" s="1" t="str">
        <f>IF(ISBLANK(Backlog[[#This Row],[Completado en]]),"n","y")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Row],[Completado en]]),"",Backlog[[#This Row],[Completado en]]-$C$1)</f>
        <v/>
      </c>
      <c r="I40" s="1" t="str">
        <f>IF(ISBLANK(Backlog[[#This Row],[Completado en]]),"n","y")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Row],[Completado en]]),"",Backlog[[#This Row],[Completado en]]-$C$1)</f>
        <v/>
      </c>
      <c r="I41" s="1" t="str">
        <f>IF(ISBLANK(Backlog[[#This Row],[Completado en]]),"n","y")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Row],[Completado en]]),"",Backlog[[#This Row],[Completado en]]-$C$1)</f>
        <v/>
      </c>
      <c r="I42" s="1" t="str">
        <f>IF(ISBLANK(Backlog[[#This Row],[Completado en]]),"n","y")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Row],[Completado en]]),"",Backlog[[#This Row],[Completado en]]-$C$1)</f>
        <v/>
      </c>
      <c r="I43" s="1" t="str">
        <f>IF(ISBLANK(Backlog[[#This Row],[Completado en]]),"n","y")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Row],[Completado en]]),"",Backlog[[#This Row],[Completado en]]-$C$1)</f>
        <v/>
      </c>
      <c r="I44" s="1" t="str">
        <f>IF(ISBLANK(Backlog[[#This Row],[Completado en]]),"n","y")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Row],[Completado en]]),"",Backlog[[#This Row],[Completado en]]-$C$1)</f>
        <v/>
      </c>
      <c r="I45" s="1" t="str">
        <f>IF(ISBLANK(Backlog[[#This Row],[Completado en]]),"n","y")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Row],[Completado en]]),"",Backlog[[#This Row],[Completado en]]-$C$1)</f>
        <v/>
      </c>
      <c r="I46" s="1" t="str">
        <f>IF(ISBLANK(Backlog[[#This Row],[Completado en]]),"n","y")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Row],[Completado en]]),"",Backlog[[#This Row],[Completado en]]-$C$1)</f>
        <v/>
      </c>
      <c r="I47" s="1" t="str">
        <f>IF(ISBLANK(Backlog[[#This Row],[Completado en]]),"n","y")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Row],[Completado en]]),"",Backlog[[#This Row],[Completado en]]-$C$1)</f>
        <v/>
      </c>
      <c r="I48" s="1" t="str">
        <f>IF(ISBLANK(Backlog[[#This Row],[Completado en]]),"n","y")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Row],[Completado en]]),"",Backlog[[#This Row],[Completado en]]-$C$1)</f>
        <v/>
      </c>
      <c r="I49" s="1" t="str">
        <f>IF(ISBLANK(Backlog[[#This Row],[Completado en]]),"n","y")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Row],[Completado en]]),"",Backlog[[#This Row],[Completado en]]-$C$1)</f>
        <v/>
      </c>
      <c r="I50" s="1" t="str">
        <f>IF(ISBLANK(Backlog[[#This Row],[Completado en]]),"n","y")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Row],[Completado en]]),"",Backlog[[#This Row],[Completado en]]-$C$1)</f>
        <v/>
      </c>
      <c r="I51" s="1" t="str">
        <f>IF(ISBLANK(Backlog[[#This Row],[Completado en]]),"n","y")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Row],[Completado en]]),"",Backlog[[#This Row],[Completado en]]-$C$1)</f>
        <v/>
      </c>
      <c r="I52" s="1" t="str">
        <f>IF(ISBLANK(Backlog[[#This Row],[Completado en]]),"n","y")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Row],[Completado en]]),"",Backlog[[#This Row],[Completado en]]-$C$1)</f>
        <v/>
      </c>
      <c r="I53" s="1" t="str">
        <f>IF(ISBLANK(Backlog[[#This Row],[Completado en]]),"n","y")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Row],[Completado en]]),"",Backlog[[#This Row],[Completado en]]-$C$1)</f>
        <v/>
      </c>
      <c r="I54" s="1" t="str">
        <f>IF(ISBLANK(Backlog[[#This Row],[Completado en]]),"n","y")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Row],[Completado en]]),"",Backlog[[#This Row],[Completado en]]-$C$1)</f>
        <v/>
      </c>
      <c r="I55" s="1" t="str">
        <f>IF(ISBLANK(Backlog[[#This Row],[Completado en]]),"n","y")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Row],[Completado en]]),"",Backlog[[#This Row],[Completado en]]-$C$1)</f>
        <v/>
      </c>
      <c r="I56" s="1" t="str">
        <f>IF(ISBLANK(Backlog[[#This Row],[Completado en]]),"n","y")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Row],[Completado en]]),"",Backlog[[#This Row],[Completado en]]-$C$1)</f>
        <v/>
      </c>
      <c r="I57" s="1" t="str">
        <f>IF(ISBLANK(Backlog[[#This Row],[Completado en]]),"n","y")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Row],[Completado en]]),"",Backlog[[#This Row],[Completado en]]-$C$1)</f>
        <v/>
      </c>
      <c r="I58" s="1" t="str">
        <f>IF(ISBLANK(Backlog[[#This Row],[Completado en]]),"n","y")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Row],[Completado en]]),"",Backlog[[#This Row],[Completado en]]-$C$1)</f>
        <v/>
      </c>
      <c r="I59" s="1" t="str">
        <f>IF(ISBLANK(Backlog[[#This Row],[Completado en]]),"n","y")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Row],[Completado en]]),"",Backlog[[#This Row],[Completado en]]-$C$1)</f>
        <v/>
      </c>
      <c r="I60" s="1" t="str">
        <f>IF(ISBLANK(Backlog[[#This Row],[Completado en]]),"n","y")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Row],[Completado en]]),"",Backlog[[#This Row],[Completado en]]-$C$1)</f>
        <v/>
      </c>
      <c r="I61" s="1" t="str">
        <f>IF(ISBLANK(Backlog[[#This Row],[Completado en]]),"n","y")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Row],[Completado en]]),"",Backlog[[#This Row],[Completado en]]-$C$1)</f>
        <v/>
      </c>
      <c r="I62" s="1" t="str">
        <f>IF(ISBLANK(Backlog[[#This Row],[Completado en]]),"n","y")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Row],[Completado en]]),"",Backlog[[#This Row],[Completado en]]-$C$1)</f>
        <v/>
      </c>
      <c r="I63" s="1" t="str">
        <f>IF(ISBLANK(Backlog[[#This Row],[Completado en]]),"n","y")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Row],[Completado en]]),"",Backlog[[#This Row],[Completado en]]-$C$1)</f>
        <v/>
      </c>
      <c r="I64" s="1" t="str">
        <f>IF(ISBLANK(Backlog[[#This Row],[Completado en]]),"n","y")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Row],[Completado en]]),"",Backlog[[#This Row],[Completado en]]-$C$1)</f>
        <v/>
      </c>
      <c r="I65" s="1" t="str">
        <f>IF(ISBLANK(Backlog[[#This Row],[Completado en]]),"n","y")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Row],[Completado en]]),"",Backlog[[#This Row],[Completado en]]-$C$1)</f>
        <v/>
      </c>
      <c r="I66" s="1" t="str">
        <f>IF(ISBLANK(Backlog[[#This Row],[Completado en]]),"n","y")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Row],[Completado en]]),"",Backlog[[#This Row],[Completado en]]-$C$1)</f>
        <v/>
      </c>
      <c r="I67" s="1" t="str">
        <f>IF(ISBLANK(Backlog[[#This Row],[Completado en]]),"n","y")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Row],[Completado en]]),"",Backlog[[#This Row],[Completado en]]-$C$1)</f>
        <v/>
      </c>
      <c r="I68" s="1" t="str">
        <f>IF(ISBLANK(Backlog[[#This Row],[Completado en]]),"n","y")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Row],[Completado en]]),"",Backlog[[#This Row],[Completado en]]-$C$1)</f>
        <v/>
      </c>
      <c r="I69" s="1" t="str">
        <f>IF(ISBLANK(Backlog[[#This Row],[Completado en]]),"n","y")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Row],[Completado en]]),"",Backlog[[#This Row],[Completado en]]-$C$1)</f>
        <v/>
      </c>
      <c r="I70" s="1" t="str">
        <f>IF(ISBLANK(Backlog[[#This Row],[Completado en]]),"n","y")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Row],[Completado en]]),"",Backlog[[#This Row],[Completado en]]-$C$1)</f>
        <v/>
      </c>
      <c r="I71" s="1" t="str">
        <f>IF(ISBLANK(Backlog[[#This Row],[Completado en]]),"n","y")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Row],[Completado en]]),"",Backlog[[#This Row],[Completado en]]-$C$1)</f>
        <v/>
      </c>
      <c r="I72" s="1" t="str">
        <f>IF(ISBLANK(Backlog[[#This Row],[Completado en]]),"n","y")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Row],[Completado en]]),"",Backlog[[#This Row],[Completado en]]-$C$1)</f>
        <v/>
      </c>
      <c r="I73" s="1" t="str">
        <f>IF(ISBLANK(Backlog[[#This Row],[Completado en]]),"n","y")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Row],[Completado en]]),"",Backlog[[#This Row],[Completado en]]-$C$1)</f>
        <v/>
      </c>
      <c r="I74" s="1" t="str">
        <f>IF(ISBLANK(Backlog[[#This Row],[Completado en]]),"n","y")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Row],[Completado en]]),"",Backlog[[#This Row],[Completado en]]-$C$1)</f>
        <v/>
      </c>
      <c r="I75" s="1" t="str">
        <f>IF(ISBLANK(Backlog[[#This Row],[Completado en]]),"n","y")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Row],[Completado en]]),"",Backlog[[#This Row],[Completado en]]-$C$1)</f>
        <v/>
      </c>
      <c r="I76" s="1" t="str">
        <f>IF(ISBLANK(Backlog[[#This Row],[Completado en]]),"n","y")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Row],[Completado en]]),"",Backlog[[#This Row],[Completado en]]-$C$1)</f>
        <v/>
      </c>
      <c r="I77" s="1" t="str">
        <f>IF(ISBLANK(Backlog[[#This Row],[Completado en]]),"n","y")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Row],[Completado en]]),"",Backlog[[#This Row],[Completado en]]-$C$1)</f>
        <v/>
      </c>
      <c r="I78" s="1" t="str">
        <f>IF(ISBLANK(Backlog[[#This Row],[Completado en]]),"n","y")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Row],[Completado en]]),"",Backlog[[#This Row],[Completado en]]-$C$1)</f>
        <v/>
      </c>
      <c r="I79" s="1" t="str">
        <f>IF(ISBLANK(Backlog[[#This Row],[Completado en]]),"n","y")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Row],[Completado en]]),"",Backlog[[#This Row],[Completado en]]-$C$1)</f>
        <v/>
      </c>
      <c r="I80" s="1" t="str">
        <f>IF(ISBLANK(Backlog[[#This Row],[Completado en]]),"n","y")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Row],[Completado en]]),"",Backlog[[#This Row],[Completado en]]-$C$1)</f>
        <v/>
      </c>
      <c r="I81" s="1" t="str">
        <f>IF(ISBLANK(Backlog[[#This Row],[Completado en]]),"n","y")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Row],[Completado en]]),"",Backlog[[#This Row],[Completado en]]-$C$1)</f>
        <v/>
      </c>
      <c r="I82" s="1" t="str">
        <f>IF(ISBLANK(Backlog[[#This Row],[Completado en]]),"n","y")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Row],[Completado en]]),"",Backlog[[#This Row],[Completado en]]-$C$1)</f>
        <v/>
      </c>
      <c r="I83" s="1" t="str">
        <f>IF(ISBLANK(Backlog[[#This Row],[Completado en]]),"n","y")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Row],[Completado en]]),"",Backlog[[#This Row],[Completado en]]-$C$1)</f>
        <v/>
      </c>
      <c r="I84" s="1" t="str">
        <f>IF(ISBLANK(Backlog[[#This Row],[Completado en]]),"n","y")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Row],[Completado en]]),"",Backlog[[#This Row],[Completado en]]-$C$1)</f>
        <v/>
      </c>
      <c r="I85" s="1" t="str">
        <f>IF(ISBLANK(Backlog[[#This Row],[Completado en]]),"n","y")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Row],[Completado en]]),"",Backlog[[#This Row],[Completado en]]-$C$1)</f>
        <v/>
      </c>
      <c r="I86" s="1" t="str">
        <f>IF(ISBLANK(Backlog[[#This Row],[Completado en]]),"n","y")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Row],[Completado en]]),"",Backlog[[#This Row],[Completado en]]-$C$1)</f>
        <v/>
      </c>
      <c r="I87" s="1" t="str">
        <f>IF(ISBLANK(Backlog[[#This Row],[Completado en]]),"n","y")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Row],[Completado en]]),"",Backlog[[#This Row],[Completado en]]-$C$1)</f>
        <v/>
      </c>
      <c r="I88" s="1" t="str">
        <f>IF(ISBLANK(Backlog[[#This Row],[Completado en]]),"n","y")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Row],[Completado en]]),"",Backlog[[#This Row],[Completado en]]-$C$1)</f>
        <v/>
      </c>
      <c r="I89" s="1" t="str">
        <f>IF(ISBLANK(Backlog[[#This Row],[Completado en]]),"n","y")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Row],[Completado en]]),"",Backlog[[#This Row],[Completado en]]-$C$1)</f>
        <v/>
      </c>
      <c r="I90" s="1" t="str">
        <f>IF(ISBLANK(Backlog[[#This Row],[Completado en]]),"n","y")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Row],[Completado en]]),"",Backlog[[#This Row],[Completado en]]-$C$1)</f>
        <v/>
      </c>
      <c r="I91" s="1" t="str">
        <f>IF(ISBLANK(Backlog[[#This Row],[Completado en]]),"n","y")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Row],[Completado en]]),"",Backlog[[#This Row],[Completado en]]-$C$1)</f>
        <v/>
      </c>
      <c r="I92" s="1" t="str">
        <f>IF(ISBLANK(Backlog[[#This Row],[Completado en]]),"n","y")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Row],[Completado en]]),"",Backlog[[#This Row],[Completado en]]-$C$1)</f>
        <v/>
      </c>
      <c r="I93" s="1" t="str">
        <f>IF(ISBLANK(Backlog[[#This Row],[Completado en]]),"n","y")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Row],[Completado en]]),"",Backlog[[#This Row],[Completado en]]-$C$1)</f>
        <v/>
      </c>
      <c r="I94" s="1" t="str">
        <f>IF(ISBLANK(Backlog[[#This Row],[Completado en]]),"n","y")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Row],[Completado en]]),"",Backlog[[#This Row],[Completado en]]-$C$1)</f>
        <v/>
      </c>
      <c r="I95" s="1" t="str">
        <f>IF(ISBLANK(Backlog[[#This Row],[Completado en]]),"n","y")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Row],[Completado en]]),"",Backlog[[#This Row],[Completado en]]-$C$1)</f>
        <v/>
      </c>
      <c r="I96" s="1" t="str">
        <f>IF(ISBLANK(Backlog[[#This Row],[Completado en]]),"n","y")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Row],[Completado en]]),"",Backlog[[#This Row],[Completado en]]-$C$1)</f>
        <v/>
      </c>
      <c r="I97" s="1" t="str">
        <f>IF(ISBLANK(Backlog[[#This Row],[Completado en]]),"n","y")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Row],[Completado en]]),"",Backlog[[#This Row],[Completado en]]-$C$1)</f>
        <v/>
      </c>
      <c r="I98" s="1" t="str">
        <f>IF(ISBLANK(Backlog[[#This Row],[Completado en]]),"n","y")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Row],[Completado en]]),"",Backlog[[#This Row],[Completado en]]-$C$1)</f>
        <v/>
      </c>
      <c r="I99" s="1" t="str">
        <f>IF(ISBLANK(Backlog[[#This Row],[Completado en]]),"n","y")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Row],[Completado en]]),"",Backlog[[#This Row],[Completado en]]-$C$1)</f>
        <v/>
      </c>
      <c r="I100" s="1" t="str">
        <f>IF(ISBLANK(Backlog[[#This Row],[Completado en]]),"n","y")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Row],[Completado en]]),"",Backlog[[#This Row],[Completado en]]-$C$1)</f>
        <v/>
      </c>
      <c r="I101" s="1" t="str">
        <f>IF(ISBLANK(Backlog[[#This Row],[Completado en]]),"n","y")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Row],[Completado en]]),"",Backlog[[#This Row],[Completado en]]-$C$1)</f>
        <v/>
      </c>
      <c r="I102" s="1" t="str">
        <f>IF(ISBLANK(Backlog[[#This Row],[Completado en]]),"n","y")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Row],[Completado en]]),"",Backlog[[#This Row],[Completado en]]-$C$1)</f>
        <v/>
      </c>
      <c r="I103" s="1" t="str">
        <f>IF(ISBLANK(Backlog[[#This Row],[Completado en]]),"n","y")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Row],[Completado en]]),"",Backlog[[#This Row],[Completado en]]-$C$1)</f>
        <v/>
      </c>
      <c r="I104" s="1" t="str">
        <f>IF(ISBLANK(Backlog[[#This Row],[Completado en]]),"n","y")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Row],[Completado en]]),"",Backlog[[#This Row],[Completado en]]-$C$1)</f>
        <v/>
      </c>
      <c r="I105" s="1" t="str">
        <f>IF(ISBLANK(Backlog[[#This Row],[Completado en]]),"n","y")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Row],[Completado en]]),"",Backlog[[#This Row],[Completado en]]-$C$1)</f>
        <v/>
      </c>
      <c r="I106" s="1" t="str">
        <f>IF(ISBLANK(Backlog[[#This Row],[Completado en]]),"n","y")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Row],[Completado en]]),"",Backlog[[#This Row],[Completado en]]-$C$1)</f>
        <v/>
      </c>
      <c r="I107" s="1" t="str">
        <f>IF(ISBLANK(Backlog[[#This Row],[Completado en]]),"n","y")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Row],[Completado en]]),"",Backlog[[#This Row],[Completado en]]-$C$1)</f>
        <v/>
      </c>
      <c r="I108" s="1" t="str">
        <f>IF(ISBLANK(Backlog[[#This Row],[Completado en]]),"n","y")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Row],[Completado en]]),"",Backlog[[#This Row],[Completado en]]-$C$1)</f>
        <v/>
      </c>
      <c r="I109" s="1" t="str">
        <f>IF(ISBLANK(Backlog[[#This Row],[Completado en]]),"n","y")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Row],[Completado en]]),"",Backlog[[#This Row],[Completado en]]-$C$1)</f>
        <v/>
      </c>
      <c r="I110" s="1" t="str">
        <f>IF(ISBLANK(Backlog[[#This Row],[Completado en]]),"n","y")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Row],[Completado en]]),"",Backlog[[#This Row],[Completado en]]-$C$1)</f>
        <v/>
      </c>
      <c r="I111" s="1" t="str">
        <f>IF(ISBLANK(Backlog[[#This Row],[Completado en]]),"n","y")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Row],[Completado en]]),"",Backlog[[#This Row],[Completado en]]-$C$1)</f>
        <v/>
      </c>
      <c r="I112" s="1" t="str">
        <f>IF(ISBLANK(Backlog[[#This Row],[Completado en]]),"n","y")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Row],[Completado en]]),"",Backlog[[#This Row],[Completado en]]-$C$1)</f>
        <v/>
      </c>
      <c r="I113" s="1" t="str">
        <f>IF(ISBLANK(Backlog[[#This Row],[Completado en]]),"n","y")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Row],[Completado en]]),"",Backlog[[#This Row],[Completado en]]-$C$1)</f>
        <v/>
      </c>
      <c r="I114" s="1" t="str">
        <f>IF(ISBLANK(Backlog[[#This Row],[Completado en]]),"n","y")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Row],[Completado en]]),"",Backlog[[#This Row],[Completado en]]-$C$1)</f>
        <v/>
      </c>
      <c r="I115" s="1" t="str">
        <f>IF(ISBLANK(Backlog[[#This Row],[Completado en]]),"n","y")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Row],[Completado en]]),"",Backlog[[#This Row],[Completado en]]-$C$1)</f>
        <v/>
      </c>
      <c r="I116" s="1" t="str">
        <f>IF(ISBLANK(Backlog[[#This Row],[Completado en]]),"n","y")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Row],[Completado en]]),"",Backlog[[#This Row],[Completado en]]-$C$1)</f>
        <v/>
      </c>
      <c r="I117" s="1" t="str">
        <f>IF(ISBLANK(Backlog[[#This Row],[Completado en]]),"n","y")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Row],[Completado en]]),"",Backlog[[#This Row],[Completado en]]-$C$1)</f>
        <v/>
      </c>
      <c r="I118" s="1" t="str">
        <f>IF(ISBLANK(Backlog[[#This Row],[Completado en]]),"n","y")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Row],[Completado en]]),"",Backlog[[#This Row],[Completado en]]-$C$1)</f>
        <v/>
      </c>
      <c r="I119" s="1" t="str">
        <f>IF(ISBLANK(Backlog[[#This Row],[Completado en]]),"n","y")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Row],[Completado en]]),"",Backlog[[#This Row],[Completado en]]-$C$1)</f>
        <v/>
      </c>
      <c r="I120" s="1" t="str">
        <f>IF(ISBLANK(Backlog[[#This Row],[Completado en]]),"n","y")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Row],[Completado en]]),"",Backlog[[#This Row],[Completado en]]-$C$1)</f>
        <v/>
      </c>
      <c r="I121" s="1" t="str">
        <f>IF(ISBLANK(Backlog[[#This Row],[Completado en]]),"n","y")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Row],[Completado en]]),"",Backlog[[#This Row],[Completado en]]-$C$1)</f>
        <v/>
      </c>
      <c r="I122" s="1" t="str">
        <f>IF(ISBLANK(Backlog[[#This Row],[Completado en]]),"n","y")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Row],[Completado en]]),"",Backlog[[#This Row],[Completado en]]-$C$1)</f>
        <v/>
      </c>
      <c r="I123" s="1" t="str">
        <f>IF(ISBLANK(Backlog[[#This Row],[Completado en]]),"n","y")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Row],[Completado en]]),"",Backlog[[#This Row],[Completado en]]-$C$1)</f>
        <v/>
      </c>
      <c r="I124" s="1" t="str">
        <f>IF(ISBLANK(Backlog[[#This Row],[Completado en]]),"n","y")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Row],[Completado en]]),"",Backlog[[#This Row],[Completado en]]-$C$1)</f>
        <v/>
      </c>
      <c r="I125" s="1" t="str">
        <f>IF(ISBLANK(Backlog[[#This Row],[Completado en]]),"n","y")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Row],[Completado en]]),"",Backlog[[#This Row],[Completado en]]-$C$1)</f>
        <v/>
      </c>
      <c r="I126" s="1" t="str">
        <f>IF(ISBLANK(Backlog[[#This Row],[Completado en]]),"n","y")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Row],[Completado en]]),"",Backlog[[#This Row],[Completado en]]-$C$1)</f>
        <v/>
      </c>
      <c r="I127" s="1" t="str">
        <f>IF(ISBLANK(Backlog[[#This Row],[Completado en]]),"n","y")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Row],[Completado en]]),"",Backlog[[#This Row],[Completado en]]-$C$1)</f>
        <v/>
      </c>
      <c r="I128" s="1" t="str">
        <f>IF(ISBLANK(Backlog[[#This Row],[Completado en]]),"n","y")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Row],[Completado en]]),"",Backlog[[#This Row],[Completado en]]-$C$1)</f>
        <v/>
      </c>
      <c r="I129" s="1" t="str">
        <f>IF(ISBLANK(Backlog[[#This Row],[Completado en]]),"n","y")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Row],[Completado en]]),"",Backlog[[#This Row],[Completado en]]-$C$1)</f>
        <v/>
      </c>
      <c r="I130" s="1" t="str">
        <f>IF(ISBLANK(Backlog[[#This Row],[Completado en]]),"n","y")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Row],[Completado en]]),"",Backlog[[#This Row],[Completado en]]-$C$1)</f>
        <v/>
      </c>
      <c r="I131" s="1" t="str">
        <f>IF(ISBLANK(Backlog[[#This Row],[Completado en]]),"n","y")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Row],[Completado en]]),"",Backlog[[#This Row],[Completado en]]-$C$1)</f>
        <v/>
      </c>
      <c r="I132" s="1" t="str">
        <f>IF(ISBLANK(Backlog[[#This Row],[Completado en]]),"n","y")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Row],[Completado en]]),"",Backlog[[#This Row],[Completado en]]-$C$1)</f>
        <v/>
      </c>
      <c r="I133" s="1" t="str">
        <f>IF(ISBLANK(Backlog[[#This Row],[Completado en]]),"n","y")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Row],[Completado en]]),"",Backlog[[#This Row],[Completado en]]-$C$1)</f>
        <v/>
      </c>
      <c r="I134" s="1" t="str">
        <f>IF(ISBLANK(Backlog[[#This Row],[Completado en]]),"n","y")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Row],[Completado en]]),"",Backlog[[#This Row],[Completado en]]-$C$1)</f>
        <v/>
      </c>
      <c r="I135" s="1" t="str">
        <f>IF(ISBLANK(Backlog[[#This Row],[Completado en]]),"n","y")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Row],[Completado en]]),"",Backlog[[#This Row],[Completado en]]-$C$1)</f>
        <v/>
      </c>
      <c r="I136" s="1" t="str">
        <f>IF(ISBLANK(Backlog[[#This Row],[Completado en]]),"n","y")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Row],[Completado en]]),"",Backlog[[#This Row],[Completado en]]-$C$1)</f>
        <v/>
      </c>
      <c r="I137" s="1" t="str">
        <f>IF(ISBLANK(Backlog[[#This Row],[Completado en]]),"n","y")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Row],[Completado en]]),"",Backlog[[#This Row],[Completado en]]-$C$1)</f>
        <v/>
      </c>
      <c r="I138" s="1" t="str">
        <f>IF(ISBLANK(Backlog[[#This Row],[Completado en]]),"n","y")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Row],[Completado en]]),"",Backlog[[#This Row],[Completado en]]-$C$1)</f>
        <v/>
      </c>
      <c r="I139" s="1" t="str">
        <f>IF(ISBLANK(Backlog[[#This Row],[Completado en]]),"n","y")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Row],[Completado en]]),"",Backlog[[#This Row],[Completado en]]-$C$1)</f>
        <v/>
      </c>
      <c r="I140" s="1" t="str">
        <f>IF(ISBLANK(Backlog[[#This Row],[Completado en]]),"n","y")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Row],[Completado en]]),"",Backlog[[#This Row],[Completado en]]-$C$1)</f>
        <v/>
      </c>
      <c r="I141" s="1" t="str">
        <f>IF(ISBLANK(Backlog[[#This Row],[Completado en]]),"n","y")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Row],[Completado en]]),"",Backlog[[#This Row],[Completado en]]-$C$1)</f>
        <v/>
      </c>
      <c r="I142" s="1" t="str">
        <f>IF(ISBLANK(Backlog[[#This Row],[Completado en]]),"n","y")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Row],[Completado en]]),"",Backlog[[#This Row],[Completado en]]-$C$1)</f>
        <v/>
      </c>
      <c r="I143" s="1" t="str">
        <f>IF(ISBLANK(Backlog[[#This Row],[Completado en]]),"n","y")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Row],[Completado en]]),"",Backlog[[#This Row],[Completado en]]-$C$1)</f>
        <v/>
      </c>
      <c r="I144" s="1" t="str">
        <f>IF(ISBLANK(Backlog[[#This Row],[Completado en]]),"n","y")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Row],[Completado en]]),"",Backlog[[#This Row],[Completado en]]-$C$1)</f>
        <v/>
      </c>
      <c r="I145" s="1" t="str">
        <f>IF(ISBLANK(Backlog[[#This Row],[Completado en]]),"n","y")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Row],[Completado en]]),"",Backlog[[#This Row],[Completado en]]-$C$1)</f>
        <v/>
      </c>
      <c r="I146" s="1" t="str">
        <f>IF(ISBLANK(Backlog[[#This Row],[Completado en]]),"n","y")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Row],[Completado en]]),"",Backlog[[#This Row],[Completado en]]-$C$1)</f>
        <v/>
      </c>
      <c r="I147" s="1" t="str">
        <f>IF(ISBLANK(Backlog[[#This Row],[Completado en]]),"n","y")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Row],[Completado en]]),"",Backlog[[#This Row],[Completado en]]-$C$1)</f>
        <v/>
      </c>
      <c r="I148" s="1" t="str">
        <f>IF(ISBLANK(Backlog[[#This Row],[Completado en]]),"n","y")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Row],[Completado en]]),"",Backlog[[#This Row],[Completado en]]-$C$1)</f>
        <v/>
      </c>
      <c r="I149" s="1" t="str">
        <f>IF(ISBLANK(Backlog[[#This Row],[Completado en]]),"n","y")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Row],[Completado en]]),"",Backlog[[#This Row],[Completado en]]-$C$1)</f>
        <v/>
      </c>
      <c r="I150" s="1" t="str">
        <f>IF(ISBLANK(Backlog[[#This Row],[Completado en]]),"n","y")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Row],[Completado en]]),"",Backlog[[#This Row],[Completado en]]-$C$1)</f>
        <v/>
      </c>
      <c r="I151" s="1" t="str">
        <f>IF(ISBLANK(Backlog[[#This Row],[Completado en]]),"n","y")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Row],[Completado en]]),"",Backlog[[#This Row],[Completado en]]-$C$1)</f>
        <v/>
      </c>
      <c r="I152" s="1" t="str">
        <f>IF(ISBLANK(Backlog[[#This Row],[Completado en]]),"n","y")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Row],[Completado en]]),"",Backlog[[#This Row],[Completado en]]-$C$1)</f>
        <v/>
      </c>
      <c r="I153" s="1" t="str">
        <f>IF(ISBLANK(Backlog[[#This Row],[Completado en]]),"n","y")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Row],[Completado en]]),"",Backlog[[#This Row],[Completado en]]-$C$1)</f>
        <v/>
      </c>
      <c r="I154" s="1" t="str">
        <f>IF(ISBLANK(Backlog[[#This Row],[Completado en]]),"n","y")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Row],[Completado en]]),"",Backlog[[#This Row],[Completado en]]-$C$1)</f>
        <v/>
      </c>
      <c r="I155" s="1" t="str">
        <f>IF(ISBLANK(Backlog[[#This Row],[Completado en]]),"n","y")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Row],[Completado en]]),"",Backlog[[#This Row],[Completado en]]-$C$1)</f>
        <v/>
      </c>
      <c r="I156" s="1" t="str">
        <f>IF(ISBLANK(Backlog[[#This Row],[Completado en]]),"n","y")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Row],[Completado en]]),"",Backlog[[#This Row],[Completado en]]-$C$1)</f>
        <v/>
      </c>
      <c r="I157" s="1" t="str">
        <f>IF(ISBLANK(Backlog[[#This Row],[Completado en]]),"n","y")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Row],[Completado en]]),"",Backlog[[#This Row],[Completado en]]-$C$1)</f>
        <v/>
      </c>
      <c r="I158" s="1" t="str">
        <f>IF(ISBLANK(Backlog[[#This Row],[Completado en]]),"n","y")</f>
        <v>n</v>
      </c>
    </row>
    <row r="159" spans="1:9" hidden="1" x14ac:dyDescent="0.25">
      <c r="A159" s="1"/>
      <c r="B159" s="1"/>
      <c r="C159" s="1"/>
      <c r="D159" s="1"/>
      <c r="E159" s="1"/>
      <c r="F159" s="1"/>
      <c r="G159" s="1"/>
      <c r="H159" s="2" t="str">
        <f>IF(ISBLANK(Backlog[[#This Row],[Completado en]]),"",Backlog[[#This Row],[Completado en]]-$C$1)</f>
        <v/>
      </c>
      <c r="I159" s="1" t="str">
        <f>IF(ISBLANK(Backlog[[#This Row],[Completado en]]),"n","y")</f>
        <v>n</v>
      </c>
    </row>
    <row r="160" spans="1:9" x14ac:dyDescent="0.25">
      <c r="A160" s="46" t="s">
        <v>34</v>
      </c>
      <c r="B160" s="47"/>
      <c r="C160" s="47">
        <f>SUBTOTAL(109,Backlog[Puntos historia])</f>
        <v>15</v>
      </c>
      <c r="D160" s="47"/>
      <c r="E160" s="47"/>
      <c r="F160" s="47"/>
      <c r="G160" s="47"/>
      <c r="H160" s="48"/>
      <c r="I160" s="48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5"/>
      <c r="I165" s="45"/>
    </row>
    <row r="166" spans="1:9" x14ac:dyDescent="0.25">
      <c r="A166" s="28"/>
      <c r="B166" s="28"/>
      <c r="C166" s="28"/>
      <c r="D166" s="28"/>
      <c r="E166" s="28"/>
      <c r="F166" s="28"/>
      <c r="G166" s="28"/>
      <c r="H166" s="45"/>
      <c r="I166" s="45"/>
    </row>
    <row r="167" spans="1:9" x14ac:dyDescent="0.25">
      <c r="A167" s="28"/>
      <c r="B167" s="28"/>
      <c r="C167" s="28"/>
      <c r="D167" s="28"/>
      <c r="E167" s="28"/>
      <c r="F167" s="28"/>
      <c r="G167" s="28"/>
      <c r="H167" s="45"/>
      <c r="I167" s="45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E6:E120</xm:sqref>
        </x14:dataValidation>
        <x14:dataValidation type="list" allowBlank="1" showInputMessage="1" showErrorMessage="1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1" t="s">
        <v>34</v>
      </c>
      <c r="B2" s="51"/>
      <c r="C2" s="51"/>
      <c r="D2" s="13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15</v>
      </c>
      <c r="C4" s="1">
        <f>Backlog[[#Totals],[Puntos historia]]</f>
        <v>15</v>
      </c>
      <c r="D4" s="1">
        <f ca="1">IF(Tabelle2[[#This Row],[Aktuell]]="y",SUMIF(Backlog[[Día de sprint ]],Tabelle2[[#This Row],[Día de sprint ]],Backlog[Puntos historia]),#N/A)</f>
        <v>0</v>
      </c>
      <c r="E4" s="1" t="str">
        <f ca="1">IF(NOW()&gt;=Backlog!$C$1+Tabelle2[[#This Row],[Día de sprint ]],"y","n")</f>
        <v>y</v>
      </c>
    </row>
    <row r="5" spans="1:5" x14ac:dyDescent="0.25">
      <c r="A5" s="1">
        <v>1</v>
      </c>
      <c r="B5" s="2">
        <f>Backlog[[#Totals],[Puntos historia]]-(Backlog[[#Totals],[Puntos historia]]/Überblick!$E$6*Tabelle2[[#This Row],[Día de sprint ]])</f>
        <v>12.5</v>
      </c>
      <c r="C5" s="1">
        <f ca="1">C4-Tabelle2[[#This Row],[Puntos historia finalizados]]</f>
        <v>15</v>
      </c>
      <c r="D5" s="1">
        <f ca="1">IF(Tabelle2[[#This Row],[Aktuell]]="y",SUMIF(Backlog[[Día de sprint ]],Tabelle2[[#This Row],[Día de sprint ]],Backlog[Puntos historia]),#N/A)</f>
        <v>0</v>
      </c>
      <c r="E5" s="1" t="str">
        <f ca="1">IF(NOW()&gt;=Backlog!$C$1+Tabelle2[[#This Row],[Día de sprint ]],"y","n")</f>
        <v>y</v>
      </c>
    </row>
    <row r="6" spans="1:5" x14ac:dyDescent="0.25">
      <c r="A6" s="1">
        <v>2</v>
      </c>
      <c r="B6" s="2">
        <f>Backlog[[#Totals],[Puntos historia]]-(Backlog[[#Totals],[Puntos historia]]/Überblick!$E$6*Tabelle2[[#This Row],[Día de sprint ]])</f>
        <v>10</v>
      </c>
      <c r="C6" s="1">
        <f ca="1">C5-Tabelle2[[#This Row],[Puntos historia finalizados]]</f>
        <v>11</v>
      </c>
      <c r="D6" s="1">
        <f ca="1">IF(Tabelle2[[#This Row],[Aktuell]]="y",SUMIF(Backlog[[Día de sprint ]],Tabelle2[[#This Row],[Día de sprint ]],Backlog[Puntos historia]),#N/A)</f>
        <v>4</v>
      </c>
      <c r="E6" s="1" t="str">
        <f ca="1">IF(NOW()&gt;=Backlog!$C$1+Tabelle2[[#This Row],[Día de sprint ]],"y","n")</f>
        <v>y</v>
      </c>
    </row>
    <row r="7" spans="1:5" x14ac:dyDescent="0.25">
      <c r="A7" s="1">
        <v>3</v>
      </c>
      <c r="B7" s="2">
        <f>Backlog[[#Totals],[Puntos historia]]-(Backlog[[#Totals],[Puntos historia]]/Überblick!$E$6*Tabelle2[[#This Row],[Día de sprint ]])</f>
        <v>7.5</v>
      </c>
      <c r="C7" s="1">
        <f ca="1">C6-Tabelle2[[#This Row],[Puntos historia finalizados]]</f>
        <v>11</v>
      </c>
      <c r="D7" s="1">
        <f ca="1">IF(Tabelle2[[#This Row],[Aktuell]]="y",SUMIF(Backlog[[Día de sprint ]],Tabelle2[[#This Row],[Día de sprint ]],Backlog[Puntos historia]),#N/A)</f>
        <v>0</v>
      </c>
      <c r="E7" s="1" t="str">
        <f ca="1">IF(NOW()&gt;=Backlog!$C$1+Tabelle2[[#This Row],[Día de sprint ]],"y","n")</f>
        <v>y</v>
      </c>
    </row>
    <row r="8" spans="1:5" x14ac:dyDescent="0.25">
      <c r="A8" s="1">
        <v>4</v>
      </c>
      <c r="B8" s="2">
        <f>Backlog[[#Totals],[Puntos historia]]-(Backlog[[#Totals],[Puntos historia]]/Überblick!$E$6*Tabelle2[[#This Row],[Día de sprint ]])</f>
        <v>5</v>
      </c>
      <c r="C8" s="1">
        <f ca="1">C7-Tabelle2[[#This Row],[Puntos historia finalizados]]</f>
        <v>3</v>
      </c>
      <c r="D8" s="1">
        <f ca="1">IF(Tabelle2[[#This Row],[Aktuell]]="y",SUMIF(Backlog[[Día de sprint ]],Tabelle2[[#This Row],[Día de sprint ]],Backlog[Puntos historia]),#N/A)</f>
        <v>8</v>
      </c>
      <c r="E8" s="1" t="str">
        <f ca="1">IF(NOW()&gt;=Backlog!$C$1+Tabelle2[[#This Row],[Día de sprint ]],"y","n")</f>
        <v>y</v>
      </c>
    </row>
    <row r="9" spans="1:5" x14ac:dyDescent="0.25">
      <c r="A9" s="1">
        <v>5</v>
      </c>
      <c r="B9" s="2">
        <f>Backlog[[#Totals],[Puntos historia]]-(Backlog[[#Totals],[Puntos historia]]/Überblick!$E$6*Tabelle2[[#This Row],[Día de sprint ]])</f>
        <v>2.5</v>
      </c>
      <c r="C9" s="1">
        <f ca="1">C8-Tabelle2[[#This Row],[Puntos historia finalizados]]</f>
        <v>3</v>
      </c>
      <c r="D9" s="1">
        <f ca="1">IF(Tabelle2[[#This Row],[Aktuell]]="y",SUMIF(Backlog[[Día de sprint ]],Tabelle2[[#This Row],[Día de sprint ]],Backlog[Puntos historia]),#N/A)</f>
        <v>0</v>
      </c>
      <c r="E9" s="1" t="str">
        <f ca="1">IF(NOW()&gt;=Backlog!$C$1+Tabelle2[[#This Row],[Día de sprint ]],"y","n")</f>
        <v>y</v>
      </c>
    </row>
    <row r="10" spans="1:5" x14ac:dyDescent="0.25">
      <c r="A10" s="1">
        <v>6</v>
      </c>
      <c r="B10" s="2">
        <f>Backlog[[#Totals],[Puntos historia]]-(Backlog[[#Totals],[Puntos historia]]/Überblick!$E$6*Tabelle2[[#This Row],[Día de sprint ]])</f>
        <v>0</v>
      </c>
      <c r="C10" s="1">
        <f ca="1">C9-Tabelle2[[#This Row],[Puntos historia finalizados]]</f>
        <v>3</v>
      </c>
      <c r="D10" s="1">
        <f ca="1">IF(Tabelle2[[#This Row],[Aktuell]]="y",SUMIF(Backlog[[Día de sprint ]],Tabelle2[[#This Row],[Día de sprint ]],Backlog[Puntos historia]),#N/A)</f>
        <v>0</v>
      </c>
      <c r="E10" s="1" t="str">
        <f ca="1">IF(NOW()&gt;=Backlog!$C$1+Tabelle2[[#This Row],[Día de sprint ]],"y","n")</f>
        <v>y</v>
      </c>
    </row>
    <row r="11" spans="1:5" x14ac:dyDescent="0.25">
      <c r="A11" s="1">
        <v>7</v>
      </c>
      <c r="B11" s="2">
        <f>Backlog[[#Totals],[Puntos historia]]-(Backlog[[#Totals],[Puntos historia]]/Überblick!$E$6*Tabelle2[[#This Row],[Día de sprint ]])</f>
        <v>-2.5</v>
      </c>
      <c r="C11" s="1">
        <f ca="1">C10-Tabelle2[[#This Row],[Puntos historia finalizados]]</f>
        <v>3</v>
      </c>
      <c r="D11" s="1">
        <f ca="1">IF(Tabelle2[[#This Row],[Aktuell]]="y",SUMIF(Backlog[[Día de sprint ]],Tabelle2[[#This Row],[Día de sprint ]],Backlog[Puntos historia]),#N/A)</f>
        <v>0</v>
      </c>
      <c r="E11" s="1" t="str">
        <f ca="1">IF(NOW()&gt;=Backlog!$C$1+Tabelle2[[#This Row],[Día de sprint ]],"y","n")</f>
        <v>y</v>
      </c>
    </row>
    <row r="12" spans="1:5" x14ac:dyDescent="0.25">
      <c r="A12" s="1">
        <v>8</v>
      </c>
      <c r="B12" s="2">
        <f>Backlog[[#Totals],[Puntos historia]]-(Backlog[[#Totals],[Puntos historia]]/Überblick!$E$6*Tabelle2[[#This Row],[Día de sprint ]])</f>
        <v>-5</v>
      </c>
      <c r="C12" s="1">
        <f ca="1">C11-Tabelle2[[#This Row],[Puntos historia finalizados]]</f>
        <v>3</v>
      </c>
      <c r="D12" s="1">
        <f ca="1">IF(Tabelle2[[#This Row],[Aktuell]]="y",SUMIF(Backlog[[Día de sprint ]],Tabelle2[[#This Row],[Día de sprint ]],Backlog[Puntos historia]),#N/A)</f>
        <v>0</v>
      </c>
      <c r="E12" s="1" t="str">
        <f ca="1">IF(NOW()&gt;=Backlog!$C$1+Tabelle2[[#This Row],[Día de sprint ]],"y","n")</f>
        <v>y</v>
      </c>
    </row>
    <row r="13" spans="1:5" x14ac:dyDescent="0.25">
      <c r="A13" s="1">
        <v>9</v>
      </c>
      <c r="B13" s="2">
        <f>Backlog[[#Totals],[Puntos historia]]-(Backlog[[#Totals],[Puntos historia]]/Überblick!$E$6*Tabelle2[[#This Row],[Día de sprint ]])</f>
        <v>-7.5</v>
      </c>
      <c r="C13" s="1">
        <f ca="1">C12-Tabelle2[[#This Row],[Puntos historia finalizados]]</f>
        <v>3</v>
      </c>
      <c r="D13" s="1">
        <f ca="1">IF(Tabelle2[[#This Row],[Aktuell]]="y",SUMIF(Backlog[[Día de sprint ]],Tabelle2[[#This Row],[Día de sprint ]],Backlog[Puntos historia]),#N/A)</f>
        <v>0</v>
      </c>
      <c r="E13" s="1" t="str">
        <f ca="1">IF(NOW()&gt;=Backlog!$C$1+Tabelle2[[#This Row],[Día de sprint ]],"y","n")</f>
        <v>y</v>
      </c>
    </row>
    <row r="14" spans="1:5" x14ac:dyDescent="0.25">
      <c r="A14" s="1">
        <v>10</v>
      </c>
      <c r="B14" s="2">
        <f>Backlog[[#Totals],[Puntos historia]]-(Backlog[[#Totals],[Puntos historia]]/Überblick!$E$6*Tabelle2[[#This Row],[Día de sprint ]])</f>
        <v>-10</v>
      </c>
      <c r="C14" s="1">
        <f ca="1">C13-Tabelle2[[#This Row],[Puntos historia finalizados]]</f>
        <v>3</v>
      </c>
      <c r="D14" s="1">
        <f ca="1">IF(Tabelle2[[#This Row],[Aktuell]]="y",SUMIF(Backlog[[Día de sprint ]],Tabelle2[[#This Row],[Día de sprint ]],Backlog[Puntos historia]),#N/A)</f>
        <v>0</v>
      </c>
      <c r="E14" s="1" t="str">
        <f ca="1">IF(NOW()&gt;=Backlog!$C$1+Tabelle2[[#This Row],[Día de sprint ]],"y","n")</f>
        <v>y</v>
      </c>
    </row>
    <row r="15" spans="1:5" x14ac:dyDescent="0.25">
      <c r="A15" s="1" t="s">
        <v>40</v>
      </c>
      <c r="B15" s="2"/>
      <c r="C15" s="1"/>
      <c r="D15" s="1">
        <f ca="1">SUMIFS(Tabelle2[Puntos historia finalizados],Tabelle2[Puntos historia finalizados],"&lt;&gt;#NV")</f>
        <v>12</v>
      </c>
      <c r="E15" s="1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3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2020-10-18T22:53:20Z</dcterms:modified>
</cp:coreProperties>
</file>