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dipto/Documents/"/>
    </mc:Choice>
  </mc:AlternateContent>
  <xr:revisionPtr revIDLastSave="0" documentId="8_{378F0AF6-C7B6-7A42-B844-0AFBFF63DBFC}" xr6:coauthVersionLast="47" xr6:coauthVersionMax="47" xr10:uidLastSave="{00000000-0000-0000-0000-000000000000}"/>
  <bookViews>
    <workbookView xWindow="1080" yWindow="1180" windowWidth="27640" windowHeight="16620" xr2:uid="{2C096D63-BB7C-D541-906C-3305F4C07742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3" i="1"/>
  <c r="L3" i="1" s="1"/>
  <c r="H3" i="1"/>
  <c r="K3" i="1" s="1"/>
  <c r="G3" i="1"/>
  <c r="D3" i="1"/>
  <c r="N3" i="1" s="1"/>
  <c r="M3" i="1" l="1"/>
  <c r="Q3" i="1" s="1"/>
</calcChain>
</file>

<file path=xl/sharedStrings.xml><?xml version="1.0" encoding="utf-8"?>
<sst xmlns="http://schemas.openxmlformats.org/spreadsheetml/2006/main" count="20" uniqueCount="20">
  <si>
    <t>Payable</t>
  </si>
  <si>
    <t>Deduction</t>
  </si>
  <si>
    <t>Employee ID</t>
  </si>
  <si>
    <t>Name</t>
  </si>
  <si>
    <t>Working Days</t>
  </si>
  <si>
    <t>Salary</t>
  </si>
  <si>
    <t>Type</t>
  </si>
  <si>
    <t>Target</t>
  </si>
  <si>
    <t>T. Ach</t>
  </si>
  <si>
    <t>Basic</t>
  </si>
  <si>
    <t>Variable</t>
  </si>
  <si>
    <t>Absent</t>
  </si>
  <si>
    <t>Basic Payable</t>
  </si>
  <si>
    <t>Variable Payable</t>
  </si>
  <si>
    <t>P.tax</t>
  </si>
  <si>
    <t>TDS</t>
  </si>
  <si>
    <t>Penalties</t>
  </si>
  <si>
    <t>Advance</t>
  </si>
  <si>
    <t>Net Salary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</si>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</sst>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udipto/Documents/master.xlsx" TargetMode="External"/><Relationship Id="rId1" Type="http://schemas.openxmlformats.org/officeDocument/2006/relationships/externalLinkPath" Target="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 Details"/>
      <sheetName val="Attendance"/>
      <sheetName val="Salary"/>
      <sheetName val="APR"/>
      <sheetName val="DSR"/>
    </sheetNames>
    <sheetDataSet>
      <sheetData sheetId="0">
        <row r="4">
          <cell r="L4" t="str">
            <v>Department</v>
          </cell>
        </row>
      </sheetData>
      <sheetData sheetId="1"/>
      <sheetData sheetId="2"/>
      <sheetData sheetId="3"/>
      <sheetData sheetId="4">
        <row r="5">
          <cell r="H5" t="str">
            <v>Gross</v>
          </cell>
          <cell r="I5" t="str">
            <v>Net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7B13C-5F38-654A-9DA0-5E5E889C70B5}">
  <dimension ref="A1:R6"/>
  <sheetViews>
    <sheetView tabSelected="1" workbookViewId="0">
      <selection sqref="A1:Q3"/>
    </sheetView>
  </sheetViews>
  <sheetFormatPr baseColWidth="10" defaultRowHeight="16" x14ac:dyDescent="0.2"/>
  <sheetData>
    <row r="1" spans="1:18" x14ac:dyDescent="0.2">
      <c r="K1" s="1" t="s">
        <v>0</v>
      </c>
      <c r="L1" s="1"/>
      <c r="M1" s="1" t="s">
        <v>1</v>
      </c>
      <c r="N1" s="1"/>
      <c r="O1" s="1"/>
      <c r="P1" s="1"/>
    </row>
    <row r="2" spans="1:18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</row>
    <row r="3" spans="1:18" x14ac:dyDescent="0.2">
      <c r="C3">
        <v>30</v>
      </c>
      <c r="D3" t="str">
        <f>'[1]Master Details'!L4</f>
        <v>Department</v>
      </c>
      <c r="E3" t="s">
        <v>19</v>
      </c>
      <c r="F3">
        <v>1000</v>
      </c>
      <c r="G3" s="2">
        <f>SUM([1]DSR!H5:I5)/2</f>
        <v>0</v>
      </c>
      <c r="H3" t="e">
        <f>IF(E3="Sales",D3*70%,IF(E3="Non-Sales",D3,))</f>
        <v>#VALUE!</v>
      </c>
      <c r="I3" t="e">
        <f>IF(E3="Sales",D3*30%,IF(E3="Non-Sales",D3,))</f>
        <v>#VALUE!</v>
      </c>
      <c r="J3">
        <f>[1]Attendance!AK4</f>
        <v>0</v>
      </c>
      <c r="K3" t="e">
        <f>H3-((H3/C3)*J3)</f>
        <v>#VALUE!</v>
      </c>
      <c r="L3" t="e">
        <f>IF(E3="Sales",G3*I3,)</f>
        <v>#VALUE!</v>
      </c>
      <c r="M3">
        <f>IF(D3&lt;=10000,,IF(AND(D3&gt;10000,D3&lt;15000),110,IF(AND(D3&gt;15000,D3&lt;25000),130,IF(AND(D3&gt;=25000,D3&lt;40000),150,IF(D3&gt;40000,200,)))))</f>
        <v>200</v>
      </c>
      <c r="N3" t="e">
        <f>IF((D3*12)&lt;1200000,,IF(AND((D3*12)&gt;1200000,(D3*12)&lt;1600000),15%*D3,IF(AND((D3*12)&gt;1600000,(D3*12)&lt;2000000),20%,IF(AND((D3*12)&gt;2000000,(D3*12)&lt;2400000),25%,IF((D3*12)&gt;2400000,30%,)))))</f>
        <v>#VALUE!</v>
      </c>
      <c r="Q3" t="e">
        <f>K3+L3-M3-N3-O3-P3</f>
        <v>#VALUE!</v>
      </c>
    </row>
    <row r="4" spans="1:18" x14ac:dyDescent="0.2">
      <c r="M4" s="1"/>
      <c r="N4" s="1"/>
      <c r="O4" s="1"/>
      <c r="P4" s="1"/>
      <c r="Q4" s="1"/>
      <c r="R4" s="1"/>
    </row>
    <row r="6" spans="1:18" x14ac:dyDescent="0.2">
      <c r="I6" s="2"/>
    </row>
  </sheetData>
  <mergeCells count="4">
    <mergeCell ref="M4:N4"/>
    <mergeCell ref="O4:R4"/>
    <mergeCell ref="K1:L1"/>
    <mergeCell ref="M1:P1"/>
  </mergeCells>
  <dataValidations count="1">
    <dataValidation type="list" allowBlank="1" showInputMessage="1" showErrorMessage="1" sqref="G6 E3" xr:uid="{E21670BF-17FC-D141-9A6F-B855E78B90D4}">
      <formula1>"Sales, Non-Sales"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Sudipto Mitra</dc:creator>
  <cp:lastModifiedBy>Sudipto Mitra</cp:lastModifiedBy>
  <dcterms:created xsi:type="dcterms:W3CDTF">2025-10-24T17:53:00Z</dcterms:created>
  <dcterms:modified xsi:type="dcterms:W3CDTF">2025-10-24T17:53:40Z</dcterms:modified>
</cp:coreProperties>
</file>