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D:\Datasets\Flipkart Dataset\"/>
    </mc:Choice>
  </mc:AlternateContent>
  <xr:revisionPtr revIDLastSave="0" documentId="13_ncr:1_{265CF0B0-7D3F-431B-95A6-D1D1A0EB2FC7}" xr6:coauthVersionLast="47" xr6:coauthVersionMax="47" xr10:uidLastSave="{00000000-0000-0000-0000-000000000000}"/>
  <bookViews>
    <workbookView xWindow="-108" yWindow="-108" windowWidth="23256" windowHeight="12456" activeTab="3" xr2:uid="{5D475EE5-3466-49BB-BD38-684D7EF72FA7}"/>
  </bookViews>
  <sheets>
    <sheet name="flipkart_sales - Excel" sheetId="1" r:id="rId1"/>
    <sheet name="Pivot Table" sheetId="5" r:id="rId2"/>
    <sheet name="Visuals" sheetId="4" r:id="rId3"/>
    <sheet name="Dashboard" sheetId="3" r:id="rId4"/>
  </sheets>
  <definedNames>
    <definedName name="Slicer_Category">#N/A</definedName>
    <definedName name="Slicer_Payment_Method">#N/A</definedName>
    <definedName name="Slicer_Price__IN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 i="1" l="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P2" i="1"/>
  <c r="R2" i="1" s="1"/>
  <c r="P3" i="1"/>
  <c r="R3" i="1" s="1"/>
  <c r="P4" i="1"/>
  <c r="R4" i="1" s="1"/>
  <c r="P5" i="1"/>
  <c r="R5" i="1" s="1"/>
  <c r="P6" i="1"/>
  <c r="R6" i="1" s="1"/>
  <c r="P7" i="1"/>
  <c r="R7" i="1" s="1"/>
  <c r="P8" i="1"/>
  <c r="R8" i="1" s="1"/>
  <c r="P9" i="1"/>
  <c r="R9" i="1" s="1"/>
  <c r="P10" i="1"/>
  <c r="R10" i="1" s="1"/>
  <c r="P11" i="1"/>
  <c r="R11" i="1" s="1"/>
  <c r="P12" i="1"/>
  <c r="R12" i="1" s="1"/>
  <c r="P13" i="1"/>
  <c r="R13" i="1" s="1"/>
  <c r="P14" i="1"/>
  <c r="R14" i="1" s="1"/>
  <c r="P15" i="1"/>
  <c r="R15" i="1" s="1"/>
  <c r="P16" i="1"/>
  <c r="R16" i="1" s="1"/>
  <c r="P17" i="1"/>
  <c r="R17" i="1" s="1"/>
  <c r="P18" i="1"/>
  <c r="R18" i="1" s="1"/>
  <c r="P19" i="1"/>
  <c r="R19" i="1" s="1"/>
  <c r="P20" i="1"/>
  <c r="R20" i="1" s="1"/>
  <c r="P21" i="1"/>
  <c r="R21" i="1" s="1"/>
  <c r="P22" i="1"/>
  <c r="R22" i="1" s="1"/>
  <c r="P23" i="1"/>
  <c r="R23" i="1" s="1"/>
  <c r="P24" i="1"/>
  <c r="R24" i="1" s="1"/>
  <c r="P25" i="1"/>
  <c r="R25" i="1" s="1"/>
  <c r="P26" i="1"/>
  <c r="R26" i="1" s="1"/>
  <c r="P27" i="1"/>
  <c r="R27" i="1" s="1"/>
  <c r="P28" i="1"/>
  <c r="R28" i="1" s="1"/>
  <c r="P29" i="1"/>
  <c r="R29" i="1" s="1"/>
  <c r="P30" i="1"/>
  <c r="R30" i="1" s="1"/>
  <c r="P31" i="1"/>
  <c r="R31" i="1" s="1"/>
  <c r="P32" i="1"/>
  <c r="R32" i="1" s="1"/>
  <c r="P33" i="1"/>
  <c r="R33" i="1" s="1"/>
  <c r="P34" i="1"/>
  <c r="R34" i="1" s="1"/>
  <c r="P35" i="1"/>
  <c r="R35" i="1" s="1"/>
  <c r="P36" i="1"/>
  <c r="R36" i="1" s="1"/>
  <c r="P37" i="1"/>
  <c r="R37" i="1" s="1"/>
  <c r="P38" i="1"/>
  <c r="R38" i="1" s="1"/>
  <c r="P39" i="1"/>
  <c r="R39" i="1" s="1"/>
  <c r="P40" i="1"/>
  <c r="R40" i="1" s="1"/>
  <c r="P41" i="1"/>
  <c r="R41" i="1" s="1"/>
  <c r="P42" i="1"/>
  <c r="R42" i="1" s="1"/>
  <c r="P43" i="1"/>
  <c r="R43" i="1" s="1"/>
  <c r="P44" i="1"/>
  <c r="R44" i="1" s="1"/>
  <c r="P45" i="1"/>
  <c r="R45" i="1" s="1"/>
  <c r="P46" i="1"/>
  <c r="R46" i="1" s="1"/>
  <c r="P47" i="1"/>
  <c r="R47" i="1" s="1"/>
  <c r="P48" i="1"/>
  <c r="R48" i="1" s="1"/>
  <c r="P49" i="1"/>
  <c r="R49" i="1" s="1"/>
  <c r="P50" i="1"/>
  <c r="R50" i="1" s="1"/>
  <c r="P51" i="1"/>
  <c r="R51" i="1" s="1"/>
  <c r="P52" i="1"/>
  <c r="R52" i="1" s="1"/>
  <c r="P53" i="1"/>
  <c r="R53" i="1" s="1"/>
  <c r="P54" i="1"/>
  <c r="R54" i="1" s="1"/>
  <c r="P55" i="1"/>
  <c r="R55" i="1" s="1"/>
  <c r="P56" i="1"/>
  <c r="R56" i="1" s="1"/>
  <c r="P57" i="1"/>
  <c r="R57" i="1" s="1"/>
  <c r="P58" i="1"/>
  <c r="R58" i="1" s="1"/>
  <c r="P59" i="1"/>
  <c r="R59" i="1" s="1"/>
  <c r="P60" i="1"/>
  <c r="R60" i="1" s="1"/>
  <c r="P61" i="1"/>
  <c r="R61" i="1" s="1"/>
  <c r="P62" i="1"/>
  <c r="R62" i="1" s="1"/>
  <c r="P63" i="1"/>
  <c r="R63" i="1" s="1"/>
  <c r="P64" i="1"/>
  <c r="R64" i="1" s="1"/>
  <c r="P65" i="1"/>
  <c r="R65" i="1" s="1"/>
  <c r="P66" i="1"/>
  <c r="R66" i="1" s="1"/>
  <c r="P67" i="1"/>
  <c r="R67" i="1" s="1"/>
  <c r="P68" i="1"/>
  <c r="R68" i="1" s="1"/>
  <c r="P69" i="1"/>
  <c r="R69" i="1" s="1"/>
  <c r="P70" i="1"/>
  <c r="R70" i="1" s="1"/>
  <c r="P71" i="1"/>
  <c r="R71" i="1" s="1"/>
  <c r="P72" i="1"/>
  <c r="R72" i="1" s="1"/>
  <c r="P73" i="1"/>
  <c r="R73" i="1" s="1"/>
  <c r="P74" i="1"/>
  <c r="R74" i="1" s="1"/>
  <c r="P75" i="1"/>
  <c r="R75" i="1" s="1"/>
  <c r="P76" i="1"/>
  <c r="R76" i="1" s="1"/>
  <c r="P77" i="1"/>
  <c r="R77" i="1" s="1"/>
  <c r="P78" i="1"/>
  <c r="R78" i="1" s="1"/>
  <c r="P79" i="1"/>
  <c r="R79" i="1" s="1"/>
  <c r="P80" i="1"/>
  <c r="R80" i="1" s="1"/>
  <c r="P81" i="1"/>
  <c r="R81" i="1" s="1"/>
  <c r="P82" i="1"/>
  <c r="R82" i="1" s="1"/>
  <c r="P83" i="1"/>
  <c r="R83" i="1" s="1"/>
  <c r="P84" i="1"/>
  <c r="R84" i="1" s="1"/>
  <c r="P85" i="1"/>
  <c r="R85" i="1" s="1"/>
  <c r="P86" i="1"/>
  <c r="R86" i="1" s="1"/>
  <c r="P87" i="1"/>
  <c r="R87" i="1" s="1"/>
  <c r="P88" i="1"/>
  <c r="R88" i="1" s="1"/>
  <c r="P89" i="1"/>
  <c r="R89" i="1" s="1"/>
  <c r="P90" i="1"/>
  <c r="R90" i="1" s="1"/>
  <c r="P91" i="1"/>
  <c r="R91" i="1" s="1"/>
  <c r="P92" i="1"/>
  <c r="R92" i="1" s="1"/>
  <c r="P93" i="1"/>
  <c r="R93" i="1" s="1"/>
  <c r="P94" i="1"/>
  <c r="R94" i="1" s="1"/>
  <c r="P95" i="1"/>
  <c r="R95" i="1" s="1"/>
  <c r="P96" i="1"/>
  <c r="R96" i="1" s="1"/>
  <c r="P97" i="1"/>
  <c r="R97" i="1" s="1"/>
  <c r="P98" i="1"/>
  <c r="R98" i="1" s="1"/>
  <c r="P99" i="1"/>
  <c r="R99" i="1" s="1"/>
  <c r="P100" i="1"/>
  <c r="R100" i="1" s="1"/>
  <c r="P101" i="1"/>
  <c r="R101" i="1" s="1"/>
  <c r="P102" i="1"/>
  <c r="R102" i="1" s="1"/>
  <c r="P103" i="1"/>
  <c r="R103" i="1" s="1"/>
  <c r="P104" i="1"/>
  <c r="R104" i="1" s="1"/>
  <c r="P105" i="1"/>
  <c r="R105" i="1" s="1"/>
  <c r="P106" i="1"/>
  <c r="R106" i="1" s="1"/>
  <c r="P107" i="1"/>
  <c r="R107" i="1" s="1"/>
  <c r="P108" i="1"/>
  <c r="R108" i="1" s="1"/>
  <c r="P109" i="1"/>
  <c r="R109" i="1" s="1"/>
  <c r="P110" i="1"/>
  <c r="R110" i="1" s="1"/>
  <c r="P111" i="1"/>
  <c r="R111" i="1" s="1"/>
  <c r="P112" i="1"/>
  <c r="R112" i="1" s="1"/>
  <c r="P113" i="1"/>
  <c r="R113" i="1" s="1"/>
  <c r="P114" i="1"/>
  <c r="R114" i="1" s="1"/>
  <c r="P115" i="1"/>
  <c r="R115" i="1" s="1"/>
  <c r="P116" i="1"/>
  <c r="R116" i="1" s="1"/>
  <c r="P117" i="1"/>
  <c r="R117" i="1" s="1"/>
  <c r="P118" i="1"/>
  <c r="R118" i="1" s="1"/>
  <c r="P119" i="1"/>
  <c r="R119" i="1" s="1"/>
  <c r="P120" i="1"/>
  <c r="R120" i="1" s="1"/>
  <c r="P121" i="1"/>
  <c r="R121" i="1" s="1"/>
  <c r="P122" i="1"/>
  <c r="R122" i="1" s="1"/>
  <c r="P123" i="1"/>
  <c r="R123" i="1" s="1"/>
  <c r="P124" i="1"/>
  <c r="R124" i="1" s="1"/>
  <c r="P125" i="1"/>
  <c r="R125" i="1" s="1"/>
  <c r="P126" i="1"/>
  <c r="R126" i="1" s="1"/>
  <c r="P127" i="1"/>
  <c r="R127" i="1" s="1"/>
  <c r="P128" i="1"/>
  <c r="R128" i="1" s="1"/>
  <c r="P129" i="1"/>
  <c r="R129" i="1" s="1"/>
  <c r="P130" i="1"/>
  <c r="R130" i="1" s="1"/>
  <c r="P131" i="1"/>
  <c r="R131" i="1" s="1"/>
  <c r="P132" i="1"/>
  <c r="R132" i="1" s="1"/>
  <c r="P133" i="1"/>
  <c r="R133" i="1" s="1"/>
  <c r="P134" i="1"/>
  <c r="R134" i="1" s="1"/>
  <c r="P135" i="1"/>
  <c r="R135" i="1" s="1"/>
  <c r="P136" i="1"/>
  <c r="R136" i="1" s="1"/>
  <c r="P137" i="1"/>
  <c r="R137" i="1" s="1"/>
  <c r="P138" i="1"/>
  <c r="R138" i="1" s="1"/>
  <c r="P139" i="1"/>
  <c r="R139" i="1" s="1"/>
  <c r="P140" i="1"/>
  <c r="R140" i="1" s="1"/>
  <c r="P141" i="1"/>
  <c r="R141" i="1" s="1"/>
  <c r="P142" i="1"/>
  <c r="R142" i="1" s="1"/>
  <c r="P143" i="1"/>
  <c r="R143" i="1" s="1"/>
  <c r="P144" i="1"/>
  <c r="R144" i="1" s="1"/>
  <c r="P145" i="1"/>
  <c r="R145" i="1" s="1"/>
  <c r="P146" i="1"/>
  <c r="R146" i="1" s="1"/>
  <c r="P147" i="1"/>
  <c r="R147" i="1" s="1"/>
  <c r="P148" i="1"/>
  <c r="R148" i="1" s="1"/>
  <c r="P149" i="1"/>
  <c r="R149" i="1" s="1"/>
  <c r="P150" i="1"/>
  <c r="R150" i="1" s="1"/>
  <c r="P151" i="1"/>
  <c r="R151" i="1" s="1"/>
  <c r="P152" i="1"/>
  <c r="R152" i="1" s="1"/>
  <c r="P153" i="1"/>
  <c r="R153" i="1" s="1"/>
  <c r="P154" i="1"/>
  <c r="R154" i="1" s="1"/>
  <c r="P155" i="1"/>
  <c r="R155" i="1" s="1"/>
  <c r="P156" i="1"/>
  <c r="R156" i="1" s="1"/>
  <c r="P157" i="1"/>
  <c r="R157" i="1" s="1"/>
  <c r="P158" i="1"/>
  <c r="R158" i="1" s="1"/>
  <c r="P159" i="1"/>
  <c r="R159" i="1" s="1"/>
  <c r="P160" i="1"/>
  <c r="R160" i="1" s="1"/>
  <c r="P161" i="1"/>
  <c r="R161" i="1" s="1"/>
  <c r="P162" i="1"/>
  <c r="R162" i="1" s="1"/>
  <c r="P163" i="1"/>
  <c r="R163" i="1" s="1"/>
  <c r="P164" i="1"/>
  <c r="R164" i="1" s="1"/>
  <c r="P165" i="1"/>
  <c r="R165" i="1" s="1"/>
  <c r="P166" i="1"/>
  <c r="R166" i="1" s="1"/>
  <c r="P167" i="1"/>
  <c r="R167" i="1" s="1"/>
  <c r="P168" i="1"/>
  <c r="R168" i="1" s="1"/>
  <c r="P169" i="1"/>
  <c r="R169" i="1" s="1"/>
  <c r="P170" i="1"/>
  <c r="R170" i="1" s="1"/>
  <c r="P171" i="1"/>
  <c r="R171" i="1" s="1"/>
  <c r="P172" i="1"/>
  <c r="R172" i="1" s="1"/>
  <c r="P173" i="1"/>
  <c r="R173" i="1" s="1"/>
  <c r="P174" i="1"/>
  <c r="R174" i="1" s="1"/>
  <c r="P175" i="1"/>
  <c r="R175" i="1" s="1"/>
  <c r="P176" i="1"/>
  <c r="R176" i="1" s="1"/>
  <c r="P177" i="1"/>
  <c r="R177" i="1" s="1"/>
  <c r="P178" i="1"/>
  <c r="R178" i="1" s="1"/>
  <c r="P179" i="1"/>
  <c r="R179" i="1" s="1"/>
  <c r="P180" i="1"/>
  <c r="R180" i="1" s="1"/>
  <c r="P181" i="1"/>
  <c r="R181" i="1" s="1"/>
  <c r="P182" i="1"/>
  <c r="R182" i="1" s="1"/>
  <c r="P183" i="1"/>
  <c r="R183" i="1" s="1"/>
  <c r="P184" i="1"/>
  <c r="R184" i="1" s="1"/>
  <c r="P185" i="1"/>
  <c r="R185" i="1" s="1"/>
  <c r="P186" i="1"/>
  <c r="R186" i="1" s="1"/>
  <c r="P187" i="1"/>
  <c r="R187" i="1" s="1"/>
  <c r="P188" i="1"/>
  <c r="R188" i="1" s="1"/>
  <c r="P189" i="1"/>
  <c r="R189" i="1" s="1"/>
  <c r="P190" i="1"/>
  <c r="R190" i="1" s="1"/>
  <c r="P191" i="1"/>
  <c r="R191" i="1" s="1"/>
  <c r="P192" i="1"/>
  <c r="R192" i="1" s="1"/>
  <c r="P193" i="1"/>
  <c r="R193" i="1" s="1"/>
  <c r="P194" i="1"/>
  <c r="R194" i="1" s="1"/>
  <c r="P195" i="1"/>
  <c r="R195" i="1" s="1"/>
  <c r="P196" i="1"/>
  <c r="R196" i="1" s="1"/>
  <c r="P197" i="1"/>
  <c r="R197" i="1" s="1"/>
  <c r="P198" i="1"/>
  <c r="R198" i="1" s="1"/>
  <c r="P199" i="1"/>
  <c r="R199" i="1" s="1"/>
  <c r="P200" i="1"/>
  <c r="R200" i="1" s="1"/>
  <c r="P201" i="1"/>
  <c r="R201" i="1" s="1"/>
  <c r="P202" i="1"/>
  <c r="R202" i="1" s="1"/>
  <c r="P203" i="1"/>
  <c r="R203" i="1" s="1"/>
  <c r="P204" i="1"/>
  <c r="R204" i="1" s="1"/>
  <c r="P205" i="1"/>
  <c r="R205" i="1" s="1"/>
  <c r="P206" i="1"/>
  <c r="R206" i="1" s="1"/>
  <c r="P207" i="1"/>
  <c r="R207" i="1" s="1"/>
  <c r="P208" i="1"/>
  <c r="R208" i="1" s="1"/>
  <c r="P209" i="1"/>
  <c r="R209" i="1" s="1"/>
  <c r="P210" i="1"/>
  <c r="R210" i="1" s="1"/>
  <c r="P211" i="1"/>
  <c r="R211" i="1" s="1"/>
  <c r="P212" i="1"/>
  <c r="R212" i="1" s="1"/>
  <c r="P213" i="1"/>
  <c r="R213" i="1" s="1"/>
  <c r="P214" i="1"/>
  <c r="R214" i="1" s="1"/>
  <c r="P215" i="1"/>
  <c r="R215" i="1" s="1"/>
  <c r="P216" i="1"/>
  <c r="R216" i="1" s="1"/>
  <c r="P217" i="1"/>
  <c r="R217" i="1" s="1"/>
  <c r="P218" i="1"/>
  <c r="R218" i="1" s="1"/>
  <c r="P219" i="1"/>
  <c r="R219" i="1" s="1"/>
  <c r="P220" i="1"/>
  <c r="R220" i="1" s="1"/>
  <c r="P221" i="1"/>
  <c r="R221" i="1" s="1"/>
  <c r="P222" i="1"/>
  <c r="R222" i="1" s="1"/>
  <c r="P223" i="1"/>
  <c r="R223" i="1" s="1"/>
  <c r="P224" i="1"/>
  <c r="R224" i="1" s="1"/>
  <c r="P225" i="1"/>
  <c r="R225" i="1" s="1"/>
  <c r="P226" i="1"/>
  <c r="R226" i="1" s="1"/>
  <c r="P227" i="1"/>
  <c r="R227" i="1" s="1"/>
  <c r="P228" i="1"/>
  <c r="R228" i="1" s="1"/>
  <c r="P229" i="1"/>
  <c r="R229" i="1" s="1"/>
  <c r="P230" i="1"/>
  <c r="R230" i="1" s="1"/>
  <c r="P231" i="1"/>
  <c r="R231" i="1" s="1"/>
  <c r="P232" i="1"/>
  <c r="R232" i="1" s="1"/>
  <c r="P233" i="1"/>
  <c r="R233" i="1" s="1"/>
  <c r="P234" i="1"/>
  <c r="R234" i="1" s="1"/>
  <c r="P235" i="1"/>
  <c r="R235" i="1" s="1"/>
  <c r="P236" i="1"/>
  <c r="R236" i="1" s="1"/>
  <c r="P237" i="1"/>
  <c r="R237" i="1" s="1"/>
  <c r="P238" i="1"/>
  <c r="R238" i="1" s="1"/>
  <c r="P239" i="1"/>
  <c r="R239" i="1" s="1"/>
  <c r="P240" i="1"/>
  <c r="R240" i="1" s="1"/>
  <c r="P241" i="1"/>
  <c r="R241" i="1" s="1"/>
  <c r="P242" i="1"/>
  <c r="R242" i="1" s="1"/>
  <c r="P243" i="1"/>
  <c r="R243" i="1" s="1"/>
  <c r="P244" i="1"/>
  <c r="R244" i="1" s="1"/>
  <c r="P245" i="1"/>
  <c r="R245" i="1" s="1"/>
  <c r="P246" i="1"/>
  <c r="R246" i="1" s="1"/>
  <c r="P247" i="1"/>
  <c r="R247" i="1" s="1"/>
  <c r="P248" i="1"/>
  <c r="R248" i="1" s="1"/>
  <c r="P249" i="1"/>
  <c r="R249" i="1" s="1"/>
  <c r="P250" i="1"/>
  <c r="R250" i="1" s="1"/>
  <c r="P251" i="1"/>
  <c r="R251" i="1" s="1"/>
  <c r="P252" i="1"/>
  <c r="R252" i="1" s="1"/>
  <c r="P253" i="1"/>
  <c r="R253" i="1" s="1"/>
  <c r="P254" i="1"/>
  <c r="R254" i="1" s="1"/>
  <c r="P255" i="1"/>
  <c r="R255" i="1" s="1"/>
  <c r="P256" i="1"/>
  <c r="R256" i="1" s="1"/>
  <c r="P257" i="1"/>
  <c r="R257" i="1" s="1"/>
  <c r="P258" i="1"/>
  <c r="R258" i="1" s="1"/>
  <c r="P259" i="1"/>
  <c r="R259" i="1" s="1"/>
  <c r="P260" i="1"/>
  <c r="R260" i="1" s="1"/>
  <c r="P261" i="1"/>
  <c r="R261" i="1" s="1"/>
  <c r="P262" i="1"/>
  <c r="R262" i="1" s="1"/>
  <c r="P263" i="1"/>
  <c r="R263" i="1" s="1"/>
  <c r="P264" i="1"/>
  <c r="R264" i="1" s="1"/>
  <c r="P265" i="1"/>
  <c r="R265" i="1" s="1"/>
  <c r="P266" i="1"/>
  <c r="R266" i="1" s="1"/>
  <c r="P267" i="1"/>
  <c r="R267" i="1" s="1"/>
  <c r="P268" i="1"/>
  <c r="R268" i="1" s="1"/>
  <c r="P269" i="1"/>
  <c r="R269" i="1" s="1"/>
  <c r="P270" i="1"/>
  <c r="R270" i="1" s="1"/>
  <c r="P271" i="1"/>
  <c r="R271" i="1" s="1"/>
  <c r="P272" i="1"/>
  <c r="R272" i="1" s="1"/>
  <c r="P273" i="1"/>
  <c r="R273" i="1" s="1"/>
  <c r="P274" i="1"/>
  <c r="R274" i="1" s="1"/>
  <c r="P275" i="1"/>
  <c r="R275" i="1" s="1"/>
  <c r="P276" i="1"/>
  <c r="R276" i="1" s="1"/>
  <c r="P277" i="1"/>
  <c r="R277" i="1" s="1"/>
  <c r="P278" i="1"/>
  <c r="R278" i="1" s="1"/>
  <c r="P279" i="1"/>
  <c r="R279" i="1" s="1"/>
  <c r="P280" i="1"/>
  <c r="R280" i="1" s="1"/>
  <c r="P281" i="1"/>
  <c r="R281" i="1" s="1"/>
  <c r="P282" i="1"/>
  <c r="R282" i="1" s="1"/>
  <c r="P283" i="1"/>
  <c r="R283" i="1" s="1"/>
  <c r="P284" i="1"/>
  <c r="R284" i="1" s="1"/>
  <c r="P285" i="1"/>
  <c r="R285" i="1" s="1"/>
  <c r="P286" i="1"/>
  <c r="R286" i="1" s="1"/>
  <c r="P287" i="1"/>
  <c r="R287" i="1" s="1"/>
  <c r="P288" i="1"/>
  <c r="R288" i="1" s="1"/>
  <c r="P289" i="1"/>
  <c r="R289" i="1" s="1"/>
  <c r="P290" i="1"/>
  <c r="R290" i="1" s="1"/>
  <c r="P291" i="1"/>
  <c r="R291" i="1" s="1"/>
  <c r="P292" i="1"/>
  <c r="R292" i="1" s="1"/>
  <c r="P293" i="1"/>
  <c r="R293" i="1" s="1"/>
  <c r="P294" i="1"/>
  <c r="R294" i="1" s="1"/>
  <c r="P295" i="1"/>
  <c r="R295" i="1" s="1"/>
  <c r="P296" i="1"/>
  <c r="R296" i="1" s="1"/>
  <c r="P297" i="1"/>
  <c r="R297" i="1" s="1"/>
  <c r="P298" i="1"/>
  <c r="R298" i="1" s="1"/>
  <c r="P299" i="1"/>
  <c r="R299" i="1" s="1"/>
  <c r="P300" i="1"/>
  <c r="R300" i="1" s="1"/>
  <c r="P301" i="1"/>
  <c r="R301" i="1" s="1"/>
  <c r="P302" i="1"/>
  <c r="R302" i="1" s="1"/>
  <c r="P303" i="1"/>
  <c r="R303" i="1" s="1"/>
  <c r="P304" i="1"/>
  <c r="R304" i="1" s="1"/>
  <c r="P305" i="1"/>
  <c r="R305" i="1" s="1"/>
  <c r="P306" i="1"/>
  <c r="R306" i="1" s="1"/>
  <c r="P307" i="1"/>
  <c r="R307" i="1" s="1"/>
  <c r="P308" i="1"/>
  <c r="R308" i="1" s="1"/>
  <c r="P309" i="1"/>
  <c r="R309" i="1" s="1"/>
  <c r="P310" i="1"/>
  <c r="R310" i="1" s="1"/>
  <c r="P311" i="1"/>
  <c r="R311" i="1" s="1"/>
  <c r="P312" i="1"/>
  <c r="R312" i="1" s="1"/>
  <c r="P313" i="1"/>
  <c r="R313" i="1" s="1"/>
  <c r="P314" i="1"/>
  <c r="R314" i="1" s="1"/>
  <c r="P315" i="1"/>
  <c r="R315" i="1" s="1"/>
  <c r="P316" i="1"/>
  <c r="R316" i="1" s="1"/>
  <c r="P317" i="1"/>
  <c r="R317" i="1" s="1"/>
  <c r="P318" i="1"/>
  <c r="R318" i="1" s="1"/>
  <c r="P319" i="1"/>
  <c r="R319" i="1" s="1"/>
  <c r="P320" i="1"/>
  <c r="R320" i="1" s="1"/>
  <c r="P321" i="1"/>
  <c r="R321" i="1" s="1"/>
  <c r="P322" i="1"/>
  <c r="R322" i="1" s="1"/>
  <c r="P323" i="1"/>
  <c r="R323" i="1" s="1"/>
  <c r="P324" i="1"/>
  <c r="R324" i="1" s="1"/>
  <c r="P325" i="1"/>
  <c r="R325" i="1" s="1"/>
  <c r="P326" i="1"/>
  <c r="R326" i="1" s="1"/>
  <c r="P327" i="1"/>
  <c r="R327" i="1" s="1"/>
  <c r="P328" i="1"/>
  <c r="R328" i="1" s="1"/>
  <c r="P329" i="1"/>
  <c r="R329" i="1" s="1"/>
  <c r="P330" i="1"/>
  <c r="R330" i="1" s="1"/>
  <c r="P331" i="1"/>
  <c r="R331" i="1" s="1"/>
  <c r="P332" i="1"/>
  <c r="R332" i="1" s="1"/>
  <c r="P333" i="1"/>
  <c r="R333" i="1" s="1"/>
  <c r="P334" i="1"/>
  <c r="R334" i="1" s="1"/>
  <c r="P335" i="1"/>
  <c r="R335" i="1" s="1"/>
  <c r="P336" i="1"/>
  <c r="R336" i="1" s="1"/>
  <c r="P337" i="1"/>
  <c r="R337" i="1" s="1"/>
  <c r="P338" i="1"/>
  <c r="R338" i="1" s="1"/>
  <c r="P339" i="1"/>
  <c r="R339" i="1" s="1"/>
  <c r="P340" i="1"/>
  <c r="R340" i="1" s="1"/>
  <c r="P341" i="1"/>
  <c r="R341" i="1" s="1"/>
  <c r="P342" i="1"/>
  <c r="R342" i="1" s="1"/>
  <c r="P343" i="1"/>
  <c r="R343" i="1" s="1"/>
  <c r="P344" i="1"/>
  <c r="R344" i="1" s="1"/>
  <c r="P345" i="1"/>
  <c r="R345" i="1" s="1"/>
  <c r="P346" i="1"/>
  <c r="R346" i="1" s="1"/>
  <c r="P347" i="1"/>
  <c r="R347" i="1" s="1"/>
  <c r="P348" i="1"/>
  <c r="R348" i="1" s="1"/>
  <c r="P349" i="1"/>
  <c r="R349" i="1" s="1"/>
  <c r="P350" i="1"/>
  <c r="R350" i="1" s="1"/>
  <c r="P351" i="1"/>
  <c r="R351" i="1" s="1"/>
  <c r="P352" i="1"/>
  <c r="R352" i="1" s="1"/>
  <c r="P353" i="1"/>
  <c r="R353" i="1" s="1"/>
  <c r="P354" i="1"/>
  <c r="R354" i="1" s="1"/>
  <c r="P355" i="1"/>
  <c r="R355" i="1" s="1"/>
  <c r="P356" i="1"/>
  <c r="R356" i="1" s="1"/>
  <c r="P357" i="1"/>
  <c r="R357" i="1" s="1"/>
  <c r="P358" i="1"/>
  <c r="R358" i="1" s="1"/>
  <c r="P359" i="1"/>
  <c r="R359" i="1" s="1"/>
  <c r="P360" i="1"/>
  <c r="R360" i="1" s="1"/>
  <c r="P361" i="1"/>
  <c r="R361" i="1" s="1"/>
  <c r="P362" i="1"/>
  <c r="R362" i="1" s="1"/>
  <c r="P363" i="1"/>
  <c r="R363" i="1" s="1"/>
  <c r="P364" i="1"/>
  <c r="R364" i="1" s="1"/>
  <c r="P365" i="1"/>
  <c r="R365" i="1" s="1"/>
  <c r="P366" i="1"/>
  <c r="R366" i="1" s="1"/>
  <c r="P367" i="1"/>
  <c r="R367" i="1" s="1"/>
  <c r="P368" i="1"/>
  <c r="R368" i="1" s="1"/>
  <c r="P369" i="1"/>
  <c r="R369" i="1" s="1"/>
  <c r="P370" i="1"/>
  <c r="R370" i="1" s="1"/>
  <c r="P371" i="1"/>
  <c r="R371" i="1" s="1"/>
  <c r="P372" i="1"/>
  <c r="R372" i="1" s="1"/>
  <c r="P373" i="1"/>
  <c r="R373" i="1" s="1"/>
  <c r="P374" i="1"/>
  <c r="R374" i="1" s="1"/>
  <c r="P375" i="1"/>
  <c r="R375" i="1" s="1"/>
  <c r="P376" i="1"/>
  <c r="R376" i="1" s="1"/>
  <c r="P377" i="1"/>
  <c r="R377" i="1" s="1"/>
  <c r="P378" i="1"/>
  <c r="R378" i="1" s="1"/>
  <c r="P379" i="1"/>
  <c r="R379" i="1" s="1"/>
  <c r="P380" i="1"/>
  <c r="R380" i="1" s="1"/>
  <c r="P381" i="1"/>
  <c r="R381" i="1" s="1"/>
  <c r="P382" i="1"/>
  <c r="R382" i="1" s="1"/>
  <c r="P383" i="1"/>
  <c r="R383" i="1" s="1"/>
  <c r="P384" i="1"/>
  <c r="R384" i="1" s="1"/>
  <c r="P385" i="1"/>
  <c r="R385" i="1" s="1"/>
  <c r="P386" i="1"/>
  <c r="R386" i="1" s="1"/>
  <c r="P387" i="1"/>
  <c r="R387" i="1" s="1"/>
  <c r="P388" i="1"/>
  <c r="R388" i="1" s="1"/>
  <c r="P389" i="1"/>
  <c r="R389" i="1" s="1"/>
  <c r="P390" i="1"/>
  <c r="R390" i="1" s="1"/>
  <c r="P391" i="1"/>
  <c r="R391" i="1" s="1"/>
  <c r="P392" i="1"/>
  <c r="R392" i="1" s="1"/>
  <c r="P393" i="1"/>
  <c r="R393" i="1" s="1"/>
  <c r="P394" i="1"/>
  <c r="R394" i="1" s="1"/>
  <c r="P395" i="1"/>
  <c r="R395" i="1" s="1"/>
  <c r="P396" i="1"/>
  <c r="R396" i="1" s="1"/>
  <c r="P397" i="1"/>
  <c r="R397" i="1" s="1"/>
  <c r="P398" i="1"/>
  <c r="R398" i="1" s="1"/>
  <c r="P399" i="1"/>
  <c r="R399" i="1" s="1"/>
  <c r="P400" i="1"/>
  <c r="R400" i="1" s="1"/>
  <c r="P401" i="1"/>
  <c r="R401" i="1" s="1"/>
  <c r="P402" i="1"/>
  <c r="R402" i="1" s="1"/>
  <c r="P403" i="1"/>
  <c r="R403" i="1" s="1"/>
  <c r="P404" i="1"/>
  <c r="R404" i="1" s="1"/>
  <c r="P405" i="1"/>
  <c r="R405" i="1" s="1"/>
  <c r="P406" i="1"/>
  <c r="R406" i="1" s="1"/>
  <c r="P407" i="1"/>
  <c r="R407" i="1" s="1"/>
  <c r="P408" i="1"/>
  <c r="R408" i="1" s="1"/>
  <c r="P409" i="1"/>
  <c r="R409" i="1" s="1"/>
  <c r="P410" i="1"/>
  <c r="R410" i="1" s="1"/>
  <c r="P411" i="1"/>
  <c r="R411" i="1" s="1"/>
  <c r="P412" i="1"/>
  <c r="R412" i="1" s="1"/>
  <c r="P413" i="1"/>
  <c r="R413" i="1" s="1"/>
  <c r="P414" i="1"/>
  <c r="R414" i="1" s="1"/>
  <c r="P415" i="1"/>
  <c r="R415" i="1" s="1"/>
  <c r="P416" i="1"/>
  <c r="R416" i="1" s="1"/>
  <c r="P417" i="1"/>
  <c r="R417" i="1" s="1"/>
  <c r="P418" i="1"/>
  <c r="R418" i="1" s="1"/>
  <c r="P419" i="1"/>
  <c r="R419" i="1" s="1"/>
  <c r="P420" i="1"/>
  <c r="R420" i="1" s="1"/>
  <c r="P421" i="1"/>
  <c r="R421" i="1" s="1"/>
  <c r="P422" i="1"/>
  <c r="R422" i="1" s="1"/>
  <c r="P423" i="1"/>
  <c r="R423" i="1" s="1"/>
  <c r="P424" i="1"/>
  <c r="R424" i="1" s="1"/>
  <c r="P425" i="1"/>
  <c r="R425" i="1" s="1"/>
  <c r="P426" i="1"/>
  <c r="R426" i="1" s="1"/>
  <c r="P427" i="1"/>
  <c r="R427" i="1" s="1"/>
  <c r="P428" i="1"/>
  <c r="R428" i="1" s="1"/>
  <c r="P429" i="1"/>
  <c r="R429" i="1" s="1"/>
  <c r="P430" i="1"/>
  <c r="R430" i="1" s="1"/>
  <c r="P431" i="1"/>
  <c r="R431" i="1" s="1"/>
  <c r="P432" i="1"/>
  <c r="R432" i="1" s="1"/>
  <c r="P433" i="1"/>
  <c r="R433" i="1" s="1"/>
  <c r="P434" i="1"/>
  <c r="R434" i="1" s="1"/>
  <c r="P435" i="1"/>
  <c r="R435" i="1" s="1"/>
  <c r="P436" i="1"/>
  <c r="R436" i="1" s="1"/>
  <c r="P437" i="1"/>
  <c r="R437" i="1" s="1"/>
  <c r="P438" i="1"/>
  <c r="R438" i="1" s="1"/>
  <c r="P439" i="1"/>
  <c r="R439" i="1" s="1"/>
  <c r="P440" i="1"/>
  <c r="R440" i="1" s="1"/>
  <c r="P441" i="1"/>
  <c r="R441" i="1" s="1"/>
  <c r="P442" i="1"/>
  <c r="R442" i="1" s="1"/>
  <c r="P443" i="1"/>
  <c r="R443" i="1" s="1"/>
  <c r="P444" i="1"/>
  <c r="R444" i="1" s="1"/>
  <c r="P445" i="1"/>
  <c r="R445" i="1" s="1"/>
  <c r="P446" i="1"/>
  <c r="R446" i="1" s="1"/>
  <c r="P447" i="1"/>
  <c r="R447" i="1" s="1"/>
  <c r="P448" i="1"/>
  <c r="R448" i="1" s="1"/>
  <c r="P449" i="1"/>
  <c r="R449" i="1" s="1"/>
  <c r="P450" i="1"/>
  <c r="R450" i="1" s="1"/>
  <c r="P451" i="1"/>
  <c r="R451" i="1" s="1"/>
  <c r="P452" i="1"/>
  <c r="R452" i="1" s="1"/>
  <c r="P453" i="1"/>
  <c r="R453" i="1" s="1"/>
  <c r="P454" i="1"/>
  <c r="R454" i="1" s="1"/>
  <c r="P455" i="1"/>
  <c r="R455" i="1" s="1"/>
  <c r="P456" i="1"/>
  <c r="R456" i="1" s="1"/>
  <c r="P457" i="1"/>
  <c r="R457" i="1" s="1"/>
  <c r="P458" i="1"/>
  <c r="R458" i="1" s="1"/>
  <c r="P459" i="1"/>
  <c r="R459" i="1" s="1"/>
  <c r="P460" i="1"/>
  <c r="R460" i="1" s="1"/>
  <c r="P461" i="1"/>
  <c r="R461" i="1" s="1"/>
  <c r="P462" i="1"/>
  <c r="R462" i="1" s="1"/>
  <c r="P463" i="1"/>
  <c r="R463" i="1" s="1"/>
  <c r="P464" i="1"/>
  <c r="R464" i="1" s="1"/>
  <c r="P465" i="1"/>
  <c r="R465" i="1" s="1"/>
  <c r="P466" i="1"/>
  <c r="R466" i="1" s="1"/>
  <c r="P467" i="1"/>
  <c r="R467" i="1" s="1"/>
  <c r="P468" i="1"/>
  <c r="R468" i="1" s="1"/>
  <c r="P469" i="1"/>
  <c r="R469" i="1" s="1"/>
  <c r="P470" i="1"/>
  <c r="R470" i="1" s="1"/>
  <c r="P471" i="1"/>
  <c r="R471" i="1" s="1"/>
  <c r="P472" i="1"/>
  <c r="R472" i="1" s="1"/>
  <c r="P473" i="1"/>
  <c r="R473" i="1" s="1"/>
  <c r="P474" i="1"/>
  <c r="R474" i="1" s="1"/>
  <c r="P475" i="1"/>
  <c r="R475" i="1" s="1"/>
  <c r="P476" i="1"/>
  <c r="R476" i="1" s="1"/>
  <c r="P477" i="1"/>
  <c r="R477" i="1" s="1"/>
  <c r="P478" i="1"/>
  <c r="R478" i="1" s="1"/>
  <c r="P479" i="1"/>
  <c r="R479" i="1" s="1"/>
  <c r="P480" i="1"/>
  <c r="R480" i="1" s="1"/>
  <c r="P481" i="1"/>
  <c r="R481" i="1" s="1"/>
  <c r="P482" i="1"/>
  <c r="R482" i="1" s="1"/>
  <c r="P483" i="1"/>
  <c r="R483" i="1" s="1"/>
  <c r="P484" i="1"/>
  <c r="R484" i="1" s="1"/>
  <c r="P485" i="1"/>
  <c r="R485" i="1" s="1"/>
  <c r="P486" i="1"/>
  <c r="R486" i="1" s="1"/>
  <c r="P487" i="1"/>
  <c r="R487" i="1" s="1"/>
  <c r="P488" i="1"/>
  <c r="R488" i="1" s="1"/>
  <c r="P489" i="1"/>
  <c r="R489" i="1" s="1"/>
  <c r="P490" i="1"/>
  <c r="R490" i="1" s="1"/>
  <c r="P491" i="1"/>
  <c r="R491" i="1" s="1"/>
  <c r="P492" i="1"/>
  <c r="R492" i="1" s="1"/>
  <c r="P493" i="1"/>
  <c r="R493" i="1" s="1"/>
  <c r="P494" i="1"/>
  <c r="R494" i="1" s="1"/>
  <c r="P495" i="1"/>
  <c r="R495" i="1" s="1"/>
  <c r="P496" i="1"/>
  <c r="R496" i="1" s="1"/>
  <c r="P497" i="1"/>
  <c r="R497" i="1" s="1"/>
  <c r="P498" i="1"/>
  <c r="R498" i="1" s="1"/>
  <c r="P499" i="1"/>
  <c r="R499" i="1" s="1"/>
  <c r="P500" i="1"/>
  <c r="R500" i="1" s="1"/>
  <c r="P501" i="1"/>
  <c r="R501" i="1" s="1"/>
  <c r="P502" i="1"/>
  <c r="R502" i="1" s="1"/>
  <c r="P503" i="1"/>
  <c r="R503" i="1" s="1"/>
  <c r="P504" i="1"/>
  <c r="R504" i="1" s="1"/>
  <c r="P505" i="1"/>
  <c r="R505" i="1" s="1"/>
  <c r="P506" i="1"/>
  <c r="R506" i="1" s="1"/>
  <c r="P507" i="1"/>
  <c r="R507" i="1" s="1"/>
  <c r="P508" i="1"/>
  <c r="R508" i="1" s="1"/>
  <c r="P509" i="1"/>
  <c r="R509" i="1" s="1"/>
  <c r="P510" i="1"/>
  <c r="R510" i="1" s="1"/>
  <c r="P511" i="1"/>
  <c r="R511" i="1" s="1"/>
  <c r="P512" i="1"/>
  <c r="R512" i="1" s="1"/>
  <c r="P513" i="1"/>
  <c r="R513" i="1" s="1"/>
  <c r="P514" i="1"/>
  <c r="R514" i="1" s="1"/>
  <c r="P515" i="1"/>
  <c r="R515" i="1" s="1"/>
  <c r="P516" i="1"/>
  <c r="R516" i="1" s="1"/>
  <c r="P517" i="1"/>
  <c r="R517" i="1" s="1"/>
  <c r="P518" i="1"/>
  <c r="R518" i="1" s="1"/>
  <c r="P519" i="1"/>
  <c r="R519" i="1" s="1"/>
  <c r="P520" i="1"/>
  <c r="R520" i="1" s="1"/>
  <c r="P521" i="1"/>
  <c r="R521" i="1" s="1"/>
  <c r="P522" i="1"/>
  <c r="R522" i="1" s="1"/>
  <c r="P523" i="1"/>
  <c r="R523" i="1" s="1"/>
  <c r="P524" i="1"/>
  <c r="R524" i="1" s="1"/>
  <c r="P525" i="1"/>
  <c r="R525" i="1" s="1"/>
  <c r="P526" i="1"/>
  <c r="R526" i="1" s="1"/>
  <c r="P527" i="1"/>
  <c r="R527" i="1" s="1"/>
  <c r="P528" i="1"/>
  <c r="R528" i="1" s="1"/>
  <c r="P529" i="1"/>
  <c r="R529" i="1" s="1"/>
  <c r="P530" i="1"/>
  <c r="R530" i="1" s="1"/>
  <c r="P531" i="1"/>
  <c r="R531" i="1" s="1"/>
  <c r="P532" i="1"/>
  <c r="R532" i="1" s="1"/>
  <c r="P533" i="1"/>
  <c r="R533" i="1" s="1"/>
  <c r="P534" i="1"/>
  <c r="R534" i="1" s="1"/>
  <c r="P535" i="1"/>
  <c r="R535" i="1" s="1"/>
  <c r="P536" i="1"/>
  <c r="R536" i="1" s="1"/>
  <c r="P537" i="1"/>
  <c r="R537" i="1" s="1"/>
  <c r="P538" i="1"/>
  <c r="R538" i="1" s="1"/>
  <c r="P539" i="1"/>
  <c r="R539" i="1" s="1"/>
  <c r="P540" i="1"/>
  <c r="R540" i="1" s="1"/>
  <c r="P541" i="1"/>
  <c r="R541" i="1" s="1"/>
  <c r="P542" i="1"/>
  <c r="R542" i="1" s="1"/>
  <c r="P543" i="1"/>
  <c r="R543" i="1" s="1"/>
  <c r="P544" i="1"/>
  <c r="R544" i="1" s="1"/>
  <c r="P545" i="1"/>
  <c r="R545" i="1" s="1"/>
  <c r="P546" i="1"/>
  <c r="R546" i="1" s="1"/>
  <c r="P547" i="1"/>
  <c r="R547" i="1" s="1"/>
  <c r="P548" i="1"/>
  <c r="R548" i="1" s="1"/>
  <c r="P549" i="1"/>
  <c r="R549" i="1" s="1"/>
  <c r="P550" i="1"/>
  <c r="R550" i="1" s="1"/>
  <c r="P551" i="1"/>
  <c r="R551" i="1" s="1"/>
  <c r="P552" i="1"/>
  <c r="R552" i="1" s="1"/>
  <c r="P553" i="1"/>
  <c r="R553" i="1" s="1"/>
  <c r="P554" i="1"/>
  <c r="R554" i="1" s="1"/>
  <c r="P555" i="1"/>
  <c r="R555" i="1" s="1"/>
  <c r="P556" i="1"/>
  <c r="R556" i="1" s="1"/>
  <c r="P557" i="1"/>
  <c r="R557" i="1" s="1"/>
  <c r="P558" i="1"/>
  <c r="R558" i="1" s="1"/>
  <c r="P559" i="1"/>
  <c r="R559" i="1" s="1"/>
  <c r="P560" i="1"/>
  <c r="R560" i="1" s="1"/>
  <c r="P561" i="1"/>
  <c r="R561" i="1" s="1"/>
  <c r="P562" i="1"/>
  <c r="R562" i="1" s="1"/>
  <c r="P563" i="1"/>
  <c r="R563" i="1" s="1"/>
  <c r="P564" i="1"/>
  <c r="R564" i="1" s="1"/>
  <c r="P565" i="1"/>
  <c r="R565" i="1" s="1"/>
  <c r="P566" i="1"/>
  <c r="R566" i="1" s="1"/>
  <c r="P567" i="1"/>
  <c r="R567" i="1" s="1"/>
  <c r="P568" i="1"/>
  <c r="R568" i="1" s="1"/>
  <c r="P569" i="1"/>
  <c r="R569" i="1" s="1"/>
  <c r="P570" i="1"/>
  <c r="R570" i="1" s="1"/>
  <c r="P571" i="1"/>
  <c r="R571" i="1" s="1"/>
  <c r="P572" i="1"/>
  <c r="R572" i="1" s="1"/>
  <c r="P573" i="1"/>
  <c r="R573" i="1" s="1"/>
  <c r="P574" i="1"/>
  <c r="R574" i="1" s="1"/>
  <c r="P575" i="1"/>
  <c r="R575" i="1" s="1"/>
  <c r="P576" i="1"/>
  <c r="R576" i="1" s="1"/>
  <c r="P577" i="1"/>
  <c r="R577" i="1" s="1"/>
  <c r="P578" i="1"/>
  <c r="R578" i="1" s="1"/>
  <c r="P579" i="1"/>
  <c r="R579" i="1" s="1"/>
  <c r="P580" i="1"/>
  <c r="R580" i="1" s="1"/>
  <c r="P581" i="1"/>
  <c r="R581" i="1" s="1"/>
  <c r="P582" i="1"/>
  <c r="R582" i="1" s="1"/>
  <c r="P583" i="1"/>
  <c r="R583" i="1" s="1"/>
  <c r="P584" i="1"/>
  <c r="R584" i="1" s="1"/>
  <c r="P585" i="1"/>
  <c r="R585" i="1" s="1"/>
  <c r="P586" i="1"/>
  <c r="R586" i="1" s="1"/>
  <c r="P587" i="1"/>
  <c r="R587" i="1" s="1"/>
  <c r="P588" i="1"/>
  <c r="R588" i="1" s="1"/>
  <c r="P589" i="1"/>
  <c r="R589" i="1" s="1"/>
  <c r="P590" i="1"/>
  <c r="R590" i="1" s="1"/>
  <c r="P591" i="1"/>
  <c r="R591" i="1" s="1"/>
  <c r="P592" i="1"/>
  <c r="R592" i="1" s="1"/>
  <c r="P593" i="1"/>
  <c r="R593" i="1" s="1"/>
  <c r="P594" i="1"/>
  <c r="R594" i="1" s="1"/>
  <c r="P595" i="1"/>
  <c r="R595" i="1" s="1"/>
  <c r="P596" i="1"/>
  <c r="R596" i="1" s="1"/>
  <c r="P597" i="1"/>
  <c r="R597" i="1" s="1"/>
  <c r="P598" i="1"/>
  <c r="R598" i="1" s="1"/>
  <c r="P599" i="1"/>
  <c r="R599" i="1" s="1"/>
  <c r="P600" i="1"/>
  <c r="R600" i="1" s="1"/>
  <c r="P601" i="1"/>
  <c r="R601" i="1" s="1"/>
  <c r="P602" i="1"/>
  <c r="R602" i="1" s="1"/>
  <c r="P603" i="1"/>
  <c r="R603" i="1" s="1"/>
  <c r="P604" i="1"/>
  <c r="R604" i="1" s="1"/>
  <c r="P605" i="1"/>
  <c r="R605" i="1" s="1"/>
  <c r="P606" i="1"/>
  <c r="R606" i="1" s="1"/>
  <c r="P607" i="1"/>
  <c r="R607" i="1" s="1"/>
  <c r="P608" i="1"/>
  <c r="R608" i="1" s="1"/>
  <c r="P609" i="1"/>
  <c r="R609" i="1" s="1"/>
  <c r="P610" i="1"/>
  <c r="R610" i="1" s="1"/>
  <c r="P611" i="1"/>
  <c r="R611" i="1" s="1"/>
  <c r="P612" i="1"/>
  <c r="R612" i="1" s="1"/>
  <c r="P613" i="1"/>
  <c r="R613" i="1" s="1"/>
  <c r="P614" i="1"/>
  <c r="R614" i="1" s="1"/>
  <c r="P615" i="1"/>
  <c r="R615" i="1" s="1"/>
  <c r="P616" i="1"/>
  <c r="R616" i="1" s="1"/>
  <c r="P617" i="1"/>
  <c r="R617" i="1" s="1"/>
  <c r="P618" i="1"/>
  <c r="R618" i="1" s="1"/>
  <c r="P619" i="1"/>
  <c r="R619" i="1" s="1"/>
  <c r="P620" i="1"/>
  <c r="R620" i="1" s="1"/>
  <c r="P621" i="1"/>
  <c r="R621" i="1" s="1"/>
  <c r="P622" i="1"/>
  <c r="R622" i="1" s="1"/>
  <c r="P623" i="1"/>
  <c r="R623" i="1" s="1"/>
  <c r="P624" i="1"/>
  <c r="R624" i="1" s="1"/>
  <c r="P625" i="1"/>
  <c r="R625" i="1" s="1"/>
  <c r="P626" i="1"/>
  <c r="R626" i="1" s="1"/>
  <c r="P627" i="1"/>
  <c r="R627" i="1" s="1"/>
  <c r="P628" i="1"/>
  <c r="R628" i="1" s="1"/>
  <c r="P629" i="1"/>
  <c r="R629" i="1" s="1"/>
  <c r="P630" i="1"/>
  <c r="R630" i="1" s="1"/>
  <c r="P631" i="1"/>
  <c r="R631" i="1" s="1"/>
  <c r="P632" i="1"/>
  <c r="R632" i="1" s="1"/>
  <c r="P633" i="1"/>
  <c r="R633" i="1" s="1"/>
  <c r="P634" i="1"/>
  <c r="R634" i="1" s="1"/>
  <c r="P635" i="1"/>
  <c r="R635" i="1" s="1"/>
  <c r="P636" i="1"/>
  <c r="R636" i="1" s="1"/>
  <c r="P637" i="1"/>
  <c r="R637" i="1" s="1"/>
  <c r="P638" i="1"/>
  <c r="R638" i="1" s="1"/>
  <c r="P639" i="1"/>
  <c r="R639" i="1" s="1"/>
  <c r="P640" i="1"/>
  <c r="R640" i="1" s="1"/>
  <c r="P641" i="1"/>
  <c r="R641" i="1" s="1"/>
  <c r="P642" i="1"/>
  <c r="R642" i="1" s="1"/>
  <c r="P643" i="1"/>
  <c r="R643" i="1" s="1"/>
  <c r="P644" i="1"/>
  <c r="R644" i="1" s="1"/>
  <c r="P645" i="1"/>
  <c r="R645" i="1" s="1"/>
  <c r="P646" i="1"/>
  <c r="R646" i="1" s="1"/>
  <c r="P647" i="1"/>
  <c r="R647" i="1" s="1"/>
  <c r="P648" i="1"/>
  <c r="R648" i="1" s="1"/>
  <c r="P649" i="1"/>
  <c r="R649" i="1" s="1"/>
  <c r="P650" i="1"/>
  <c r="R650" i="1" s="1"/>
  <c r="P651" i="1"/>
  <c r="R651" i="1" s="1"/>
  <c r="P652" i="1"/>
  <c r="R652" i="1" s="1"/>
  <c r="P653" i="1"/>
  <c r="R653" i="1" s="1"/>
  <c r="P654" i="1"/>
  <c r="R654" i="1" s="1"/>
  <c r="P655" i="1"/>
  <c r="R655" i="1" s="1"/>
  <c r="P656" i="1"/>
  <c r="R656" i="1" s="1"/>
  <c r="P657" i="1"/>
  <c r="R657" i="1" s="1"/>
  <c r="P658" i="1"/>
  <c r="R658" i="1" s="1"/>
  <c r="P659" i="1"/>
  <c r="R659" i="1" s="1"/>
  <c r="P660" i="1"/>
  <c r="R660" i="1" s="1"/>
  <c r="P661" i="1"/>
  <c r="R661" i="1" s="1"/>
  <c r="P662" i="1"/>
  <c r="R662" i="1" s="1"/>
  <c r="P663" i="1"/>
  <c r="R663" i="1" s="1"/>
  <c r="P664" i="1"/>
  <c r="R664" i="1" s="1"/>
  <c r="P665" i="1"/>
  <c r="R665" i="1" s="1"/>
  <c r="P666" i="1"/>
  <c r="R666" i="1" s="1"/>
  <c r="P667" i="1"/>
  <c r="R667" i="1" s="1"/>
  <c r="P668" i="1"/>
  <c r="R668" i="1" s="1"/>
  <c r="P669" i="1"/>
  <c r="R669" i="1" s="1"/>
  <c r="P670" i="1"/>
  <c r="R670" i="1" s="1"/>
  <c r="P671" i="1"/>
  <c r="R671" i="1" s="1"/>
  <c r="P672" i="1"/>
  <c r="R672" i="1" s="1"/>
  <c r="P673" i="1"/>
  <c r="R673" i="1" s="1"/>
  <c r="P674" i="1"/>
  <c r="R674" i="1" s="1"/>
  <c r="P675" i="1"/>
  <c r="R675" i="1" s="1"/>
  <c r="P676" i="1"/>
  <c r="R676" i="1" s="1"/>
  <c r="P677" i="1"/>
  <c r="R677" i="1" s="1"/>
  <c r="P678" i="1"/>
  <c r="R678" i="1" s="1"/>
  <c r="P679" i="1"/>
  <c r="R679" i="1" s="1"/>
  <c r="P680" i="1"/>
  <c r="R680" i="1" s="1"/>
  <c r="P681" i="1"/>
  <c r="R681" i="1" s="1"/>
  <c r="P682" i="1"/>
  <c r="R682" i="1" s="1"/>
  <c r="P683" i="1"/>
  <c r="R683" i="1" s="1"/>
  <c r="P684" i="1"/>
  <c r="R684" i="1" s="1"/>
  <c r="P685" i="1"/>
  <c r="R685" i="1" s="1"/>
  <c r="P686" i="1"/>
  <c r="R686" i="1" s="1"/>
  <c r="P687" i="1"/>
  <c r="R687" i="1" s="1"/>
  <c r="P688" i="1"/>
  <c r="R688" i="1" s="1"/>
  <c r="P689" i="1"/>
  <c r="R689" i="1" s="1"/>
  <c r="P690" i="1"/>
  <c r="R690" i="1" s="1"/>
  <c r="P691" i="1"/>
  <c r="R691" i="1" s="1"/>
  <c r="P692" i="1"/>
  <c r="R692" i="1" s="1"/>
  <c r="P693" i="1"/>
  <c r="R693" i="1" s="1"/>
  <c r="P694" i="1"/>
  <c r="R694" i="1" s="1"/>
  <c r="P695" i="1"/>
  <c r="R695" i="1" s="1"/>
  <c r="P696" i="1"/>
  <c r="R696" i="1" s="1"/>
  <c r="P697" i="1"/>
  <c r="R697" i="1" s="1"/>
  <c r="P698" i="1"/>
  <c r="R698" i="1" s="1"/>
  <c r="P699" i="1"/>
  <c r="R699" i="1" s="1"/>
  <c r="P700" i="1"/>
  <c r="R700" i="1" s="1"/>
  <c r="P701" i="1"/>
  <c r="R701" i="1" s="1"/>
  <c r="P702" i="1"/>
  <c r="R702" i="1" s="1"/>
  <c r="P703" i="1"/>
  <c r="R703" i="1" s="1"/>
  <c r="P704" i="1"/>
  <c r="R704" i="1" s="1"/>
  <c r="P705" i="1"/>
  <c r="R705" i="1" s="1"/>
  <c r="P706" i="1"/>
  <c r="R706" i="1" s="1"/>
  <c r="P707" i="1"/>
  <c r="R707" i="1" s="1"/>
  <c r="P708" i="1"/>
  <c r="R708" i="1" s="1"/>
  <c r="P709" i="1"/>
  <c r="R709" i="1" s="1"/>
  <c r="P710" i="1"/>
  <c r="R710" i="1" s="1"/>
  <c r="P711" i="1"/>
  <c r="R711" i="1" s="1"/>
  <c r="P712" i="1"/>
  <c r="R712" i="1" s="1"/>
  <c r="P713" i="1"/>
  <c r="R713" i="1" s="1"/>
  <c r="P714" i="1"/>
  <c r="R714" i="1" s="1"/>
  <c r="P715" i="1"/>
  <c r="R715" i="1" s="1"/>
  <c r="P716" i="1"/>
  <c r="R716" i="1" s="1"/>
  <c r="P717" i="1"/>
  <c r="R717" i="1" s="1"/>
  <c r="P718" i="1"/>
  <c r="R718" i="1" s="1"/>
  <c r="P719" i="1"/>
  <c r="R719" i="1" s="1"/>
  <c r="P720" i="1"/>
  <c r="R720" i="1" s="1"/>
  <c r="P721" i="1"/>
  <c r="R721" i="1" s="1"/>
  <c r="P722" i="1"/>
  <c r="R722" i="1" s="1"/>
  <c r="P723" i="1"/>
  <c r="R723" i="1" s="1"/>
  <c r="P724" i="1"/>
  <c r="R724" i="1" s="1"/>
  <c r="P725" i="1"/>
  <c r="R725" i="1" s="1"/>
  <c r="P726" i="1"/>
  <c r="R726" i="1" s="1"/>
  <c r="P727" i="1"/>
  <c r="R727" i="1" s="1"/>
  <c r="P728" i="1"/>
  <c r="R728" i="1" s="1"/>
  <c r="P729" i="1"/>
  <c r="R729" i="1" s="1"/>
  <c r="P730" i="1"/>
  <c r="R730" i="1" s="1"/>
  <c r="P731" i="1"/>
  <c r="R731" i="1" s="1"/>
  <c r="P732" i="1"/>
  <c r="R732" i="1" s="1"/>
  <c r="P733" i="1"/>
  <c r="R733" i="1" s="1"/>
  <c r="P734" i="1"/>
  <c r="R734" i="1" s="1"/>
  <c r="P735" i="1"/>
  <c r="R735" i="1" s="1"/>
  <c r="P736" i="1"/>
  <c r="R736" i="1" s="1"/>
  <c r="P737" i="1"/>
  <c r="R737" i="1" s="1"/>
  <c r="P738" i="1"/>
  <c r="R738" i="1" s="1"/>
  <c r="P739" i="1"/>
  <c r="R739" i="1" s="1"/>
  <c r="P740" i="1"/>
  <c r="R740" i="1" s="1"/>
  <c r="P741" i="1"/>
  <c r="R741" i="1" s="1"/>
  <c r="P742" i="1"/>
  <c r="R742" i="1" s="1"/>
  <c r="P743" i="1"/>
  <c r="R743" i="1" s="1"/>
  <c r="P744" i="1"/>
  <c r="R744" i="1" s="1"/>
  <c r="P745" i="1"/>
  <c r="R745" i="1" s="1"/>
  <c r="P746" i="1"/>
  <c r="R746" i="1" s="1"/>
  <c r="P747" i="1"/>
  <c r="R747" i="1" s="1"/>
  <c r="P748" i="1"/>
  <c r="R748" i="1" s="1"/>
  <c r="P749" i="1"/>
  <c r="R749" i="1" s="1"/>
  <c r="P750" i="1"/>
  <c r="R750" i="1" s="1"/>
  <c r="P751" i="1"/>
  <c r="R751" i="1" s="1"/>
  <c r="P752" i="1"/>
  <c r="R752" i="1" s="1"/>
  <c r="P753" i="1"/>
  <c r="R753" i="1" s="1"/>
  <c r="P754" i="1"/>
  <c r="R754" i="1" s="1"/>
  <c r="P755" i="1"/>
  <c r="R755" i="1" s="1"/>
  <c r="P756" i="1"/>
  <c r="R756" i="1" s="1"/>
  <c r="P757" i="1"/>
  <c r="R757" i="1" s="1"/>
  <c r="P758" i="1"/>
  <c r="R758" i="1" s="1"/>
  <c r="P759" i="1"/>
  <c r="R759" i="1" s="1"/>
  <c r="P760" i="1"/>
  <c r="R760" i="1" s="1"/>
  <c r="P761" i="1"/>
  <c r="R761" i="1" s="1"/>
  <c r="P762" i="1"/>
  <c r="R762" i="1" s="1"/>
  <c r="P763" i="1"/>
  <c r="R763" i="1" s="1"/>
  <c r="P764" i="1"/>
  <c r="R764" i="1" s="1"/>
  <c r="P765" i="1"/>
  <c r="R765" i="1" s="1"/>
  <c r="P766" i="1"/>
  <c r="R766" i="1" s="1"/>
  <c r="P767" i="1"/>
  <c r="R767" i="1" s="1"/>
  <c r="P768" i="1"/>
  <c r="R768" i="1" s="1"/>
  <c r="P769" i="1"/>
  <c r="R769" i="1" s="1"/>
  <c r="P770" i="1"/>
  <c r="R770" i="1" s="1"/>
  <c r="P771" i="1"/>
  <c r="R771" i="1" s="1"/>
  <c r="P772" i="1"/>
  <c r="R772" i="1" s="1"/>
  <c r="P773" i="1"/>
  <c r="R773" i="1" s="1"/>
  <c r="P774" i="1"/>
  <c r="R774" i="1" s="1"/>
  <c r="P775" i="1"/>
  <c r="R775" i="1" s="1"/>
  <c r="P776" i="1"/>
  <c r="R776" i="1" s="1"/>
  <c r="P777" i="1"/>
  <c r="R777" i="1" s="1"/>
  <c r="P778" i="1"/>
  <c r="R778" i="1" s="1"/>
  <c r="P779" i="1"/>
  <c r="R779" i="1" s="1"/>
  <c r="P780" i="1"/>
  <c r="R780" i="1" s="1"/>
  <c r="P781" i="1"/>
  <c r="R781" i="1" s="1"/>
  <c r="P782" i="1"/>
  <c r="R782" i="1" s="1"/>
  <c r="P783" i="1"/>
  <c r="R783" i="1" s="1"/>
  <c r="P784" i="1"/>
  <c r="R784" i="1" s="1"/>
  <c r="P785" i="1"/>
  <c r="R785" i="1" s="1"/>
  <c r="P786" i="1"/>
  <c r="R786" i="1" s="1"/>
  <c r="P787" i="1"/>
  <c r="R787" i="1" s="1"/>
  <c r="P788" i="1"/>
  <c r="R788" i="1" s="1"/>
  <c r="P789" i="1"/>
  <c r="R789" i="1" s="1"/>
  <c r="P790" i="1"/>
  <c r="R790" i="1" s="1"/>
  <c r="P791" i="1"/>
  <c r="R791" i="1" s="1"/>
  <c r="P792" i="1"/>
  <c r="R792" i="1" s="1"/>
  <c r="P793" i="1"/>
  <c r="R793" i="1" s="1"/>
  <c r="P794" i="1"/>
  <c r="R794" i="1" s="1"/>
  <c r="P795" i="1"/>
  <c r="R795" i="1" s="1"/>
  <c r="P796" i="1"/>
  <c r="R796" i="1" s="1"/>
  <c r="P797" i="1"/>
  <c r="R797" i="1" s="1"/>
  <c r="P798" i="1"/>
  <c r="R798" i="1" s="1"/>
  <c r="P799" i="1"/>
  <c r="P800" i="1"/>
  <c r="R800" i="1" s="1"/>
  <c r="P801" i="1"/>
  <c r="R801" i="1" s="1"/>
  <c r="P802" i="1"/>
  <c r="R802" i="1" s="1"/>
  <c r="P803" i="1"/>
  <c r="R803" i="1" s="1"/>
  <c r="P804" i="1"/>
  <c r="R804" i="1" s="1"/>
  <c r="P805" i="1"/>
  <c r="R805" i="1" s="1"/>
  <c r="P806" i="1"/>
  <c r="R806" i="1" s="1"/>
  <c r="P807" i="1"/>
  <c r="R807" i="1" s="1"/>
  <c r="P808" i="1"/>
  <c r="R808" i="1" s="1"/>
  <c r="P809" i="1"/>
  <c r="P810" i="1"/>
  <c r="R810" i="1" s="1"/>
  <c r="P811" i="1"/>
  <c r="P812" i="1"/>
  <c r="R812" i="1" s="1"/>
  <c r="P813" i="1"/>
  <c r="R813" i="1" s="1"/>
  <c r="P814" i="1"/>
  <c r="R814" i="1" s="1"/>
  <c r="P815" i="1"/>
  <c r="R815" i="1" s="1"/>
  <c r="P816" i="1"/>
  <c r="R816" i="1" s="1"/>
  <c r="P817" i="1"/>
  <c r="R817" i="1" s="1"/>
  <c r="P818" i="1"/>
  <c r="R818" i="1" s="1"/>
  <c r="P819" i="1"/>
  <c r="R819" i="1" s="1"/>
  <c r="P820" i="1"/>
  <c r="P821" i="1"/>
  <c r="P822" i="1"/>
  <c r="R822" i="1" s="1"/>
  <c r="P823" i="1"/>
  <c r="P824" i="1"/>
  <c r="R824" i="1" s="1"/>
  <c r="P825" i="1"/>
  <c r="R825" i="1" s="1"/>
  <c r="P826" i="1"/>
  <c r="R826" i="1" s="1"/>
  <c r="P827" i="1"/>
  <c r="R827" i="1" s="1"/>
  <c r="P828" i="1"/>
  <c r="R828" i="1" s="1"/>
  <c r="P829" i="1"/>
  <c r="R829" i="1" s="1"/>
  <c r="P830" i="1"/>
  <c r="R830" i="1" s="1"/>
  <c r="P831" i="1"/>
  <c r="R831" i="1" s="1"/>
  <c r="P832" i="1"/>
  <c r="P833" i="1"/>
  <c r="P834" i="1"/>
  <c r="R834" i="1" s="1"/>
  <c r="P835" i="1"/>
  <c r="P836" i="1"/>
  <c r="R836" i="1" s="1"/>
  <c r="P837" i="1"/>
  <c r="R837" i="1" s="1"/>
  <c r="P838" i="1"/>
  <c r="R838" i="1" s="1"/>
  <c r="P839" i="1"/>
  <c r="R839" i="1" s="1"/>
  <c r="P840" i="1"/>
  <c r="R840" i="1" s="1"/>
  <c r="P841" i="1"/>
  <c r="R841" i="1" s="1"/>
  <c r="P842" i="1"/>
  <c r="R842" i="1" s="1"/>
  <c r="P843" i="1"/>
  <c r="R843" i="1" s="1"/>
  <c r="P844" i="1"/>
  <c r="P845" i="1"/>
  <c r="P846" i="1"/>
  <c r="P847" i="1"/>
  <c r="P848" i="1"/>
  <c r="R848" i="1" s="1"/>
  <c r="P849" i="1"/>
  <c r="R849" i="1" s="1"/>
  <c r="P850" i="1"/>
  <c r="R850" i="1" s="1"/>
  <c r="P851" i="1"/>
  <c r="R851" i="1" s="1"/>
  <c r="P852" i="1"/>
  <c r="R852" i="1" s="1"/>
  <c r="P853" i="1"/>
  <c r="R853" i="1" s="1"/>
  <c r="P854" i="1"/>
  <c r="R854" i="1" s="1"/>
  <c r="P855" i="1"/>
  <c r="R855" i="1" s="1"/>
  <c r="P856" i="1"/>
  <c r="P857" i="1"/>
  <c r="P858" i="1"/>
  <c r="P859" i="1"/>
  <c r="P860" i="1"/>
  <c r="R860" i="1" s="1"/>
  <c r="P861" i="1"/>
  <c r="R861" i="1" s="1"/>
  <c r="P862" i="1"/>
  <c r="R862" i="1" s="1"/>
  <c r="P863" i="1"/>
  <c r="R863" i="1" s="1"/>
  <c r="P864" i="1"/>
  <c r="R864" i="1" s="1"/>
  <c r="P865" i="1"/>
  <c r="R865" i="1" s="1"/>
  <c r="P866" i="1"/>
  <c r="R866" i="1" s="1"/>
  <c r="P867" i="1"/>
  <c r="R867" i="1" s="1"/>
  <c r="P868" i="1"/>
  <c r="P869" i="1"/>
  <c r="P870" i="1"/>
  <c r="P871" i="1"/>
  <c r="P872" i="1"/>
  <c r="R872" i="1" s="1"/>
  <c r="P873" i="1"/>
  <c r="R873" i="1" s="1"/>
  <c r="P874" i="1"/>
  <c r="R874" i="1" s="1"/>
  <c r="P875" i="1"/>
  <c r="R875" i="1" s="1"/>
  <c r="P876" i="1"/>
  <c r="R876" i="1" s="1"/>
  <c r="P877" i="1"/>
  <c r="R877" i="1" s="1"/>
  <c r="P878" i="1"/>
  <c r="R878" i="1" s="1"/>
  <c r="P879" i="1"/>
  <c r="R879" i="1" s="1"/>
  <c r="P880" i="1"/>
  <c r="P881" i="1"/>
  <c r="P882" i="1"/>
  <c r="P883" i="1"/>
  <c r="P884" i="1"/>
  <c r="R884" i="1" s="1"/>
  <c r="P885" i="1"/>
  <c r="R885" i="1" s="1"/>
  <c r="P886" i="1"/>
  <c r="R886" i="1" s="1"/>
  <c r="P887" i="1"/>
  <c r="R887" i="1" s="1"/>
  <c r="P888" i="1"/>
  <c r="R888" i="1" s="1"/>
  <c r="P889" i="1"/>
  <c r="R889" i="1" s="1"/>
  <c r="P890" i="1"/>
  <c r="R890" i="1" s="1"/>
  <c r="P891" i="1"/>
  <c r="R891" i="1" s="1"/>
  <c r="P892" i="1"/>
  <c r="P893" i="1"/>
  <c r="P894" i="1"/>
  <c r="P895" i="1"/>
  <c r="P896" i="1"/>
  <c r="R896" i="1" s="1"/>
  <c r="P897" i="1"/>
  <c r="R897" i="1" s="1"/>
  <c r="P898" i="1"/>
  <c r="R898" i="1" s="1"/>
  <c r="P899" i="1"/>
  <c r="R899" i="1" s="1"/>
  <c r="P900" i="1"/>
  <c r="R900" i="1" s="1"/>
  <c r="P901" i="1"/>
  <c r="R901" i="1" s="1"/>
  <c r="P902" i="1"/>
  <c r="R902" i="1" s="1"/>
  <c r="P903" i="1"/>
  <c r="R903" i="1" s="1"/>
  <c r="P904" i="1"/>
  <c r="P905" i="1"/>
  <c r="P906" i="1"/>
  <c r="P907" i="1"/>
  <c r="P908" i="1"/>
  <c r="R908" i="1" s="1"/>
  <c r="P909" i="1"/>
  <c r="R909" i="1" s="1"/>
  <c r="P910" i="1"/>
  <c r="R910" i="1" s="1"/>
  <c r="P911" i="1"/>
  <c r="R911" i="1" s="1"/>
  <c r="P912" i="1"/>
  <c r="R912" i="1" s="1"/>
  <c r="P913" i="1"/>
  <c r="R913" i="1" s="1"/>
  <c r="P914" i="1"/>
  <c r="R914" i="1" s="1"/>
  <c r="P915" i="1"/>
  <c r="R915" i="1" s="1"/>
  <c r="P916" i="1"/>
  <c r="P917" i="1"/>
  <c r="P918" i="1"/>
  <c r="P919" i="1"/>
  <c r="P920" i="1"/>
  <c r="R920" i="1" s="1"/>
  <c r="P921" i="1"/>
  <c r="R921" i="1" s="1"/>
  <c r="P922" i="1"/>
  <c r="R922" i="1" s="1"/>
  <c r="P923" i="1"/>
  <c r="R923" i="1" s="1"/>
  <c r="P924" i="1"/>
  <c r="R924" i="1" s="1"/>
  <c r="P925" i="1"/>
  <c r="R925" i="1" s="1"/>
  <c r="P926" i="1"/>
  <c r="R926" i="1" s="1"/>
  <c r="P927" i="1"/>
  <c r="R927" i="1" s="1"/>
  <c r="P928" i="1"/>
  <c r="P929" i="1"/>
  <c r="P930" i="1"/>
  <c r="P931" i="1"/>
  <c r="P932" i="1"/>
  <c r="R932" i="1" s="1"/>
  <c r="P933" i="1"/>
  <c r="R933" i="1" s="1"/>
  <c r="P934" i="1"/>
  <c r="R934" i="1" s="1"/>
  <c r="P935" i="1"/>
  <c r="R935" i="1" s="1"/>
  <c r="P936" i="1"/>
  <c r="R936" i="1" s="1"/>
  <c r="P937" i="1"/>
  <c r="R937" i="1" s="1"/>
  <c r="P938" i="1"/>
  <c r="R938" i="1" s="1"/>
  <c r="P939" i="1"/>
  <c r="R939" i="1" s="1"/>
  <c r="P940" i="1"/>
  <c r="P941" i="1"/>
  <c r="P942" i="1"/>
  <c r="P943" i="1"/>
  <c r="P944" i="1"/>
  <c r="R944" i="1" s="1"/>
  <c r="P945" i="1"/>
  <c r="R945" i="1" s="1"/>
  <c r="P946" i="1"/>
  <c r="R946" i="1" s="1"/>
  <c r="P947" i="1"/>
  <c r="R947" i="1" s="1"/>
  <c r="P948" i="1"/>
  <c r="R948" i="1" s="1"/>
  <c r="P949" i="1"/>
  <c r="R949" i="1" s="1"/>
  <c r="P950" i="1"/>
  <c r="R950" i="1" s="1"/>
  <c r="P951" i="1"/>
  <c r="R951" i="1" s="1"/>
  <c r="P952" i="1"/>
  <c r="P953" i="1"/>
  <c r="P954" i="1"/>
  <c r="P955" i="1"/>
  <c r="P956" i="1"/>
  <c r="R956" i="1" s="1"/>
  <c r="P957" i="1"/>
  <c r="R957" i="1" s="1"/>
  <c r="P958" i="1"/>
  <c r="R958" i="1" s="1"/>
  <c r="P959" i="1"/>
  <c r="R959" i="1" s="1"/>
  <c r="P960" i="1"/>
  <c r="R960" i="1" s="1"/>
  <c r="P961" i="1"/>
  <c r="R961" i="1" s="1"/>
  <c r="P962" i="1"/>
  <c r="R962" i="1" s="1"/>
  <c r="P963" i="1"/>
  <c r="R963" i="1" s="1"/>
  <c r="P964" i="1"/>
  <c r="P965" i="1"/>
  <c r="P966" i="1"/>
  <c r="P967" i="1"/>
  <c r="P968" i="1"/>
  <c r="R968" i="1" s="1"/>
  <c r="P969" i="1"/>
  <c r="R969" i="1" s="1"/>
  <c r="P970" i="1"/>
  <c r="R970" i="1" s="1"/>
  <c r="P971" i="1"/>
  <c r="R971" i="1" s="1"/>
  <c r="P972" i="1"/>
  <c r="R972" i="1" s="1"/>
  <c r="P973" i="1"/>
  <c r="R973" i="1" s="1"/>
  <c r="P974" i="1"/>
  <c r="R974" i="1" s="1"/>
  <c r="P975" i="1"/>
  <c r="R975" i="1" s="1"/>
  <c r="P976" i="1"/>
  <c r="P977" i="1"/>
  <c r="P978" i="1"/>
  <c r="P979" i="1"/>
  <c r="P980" i="1"/>
  <c r="R980" i="1" s="1"/>
  <c r="P981" i="1"/>
  <c r="R981" i="1" s="1"/>
  <c r="P982" i="1"/>
  <c r="R982" i="1" s="1"/>
  <c r="P983" i="1"/>
  <c r="R983" i="1" s="1"/>
  <c r="P984" i="1"/>
  <c r="R984" i="1" s="1"/>
  <c r="P985" i="1"/>
  <c r="R985" i="1" s="1"/>
  <c r="P986" i="1"/>
  <c r="R986" i="1" s="1"/>
  <c r="P987" i="1"/>
  <c r="R987" i="1" s="1"/>
  <c r="P988" i="1"/>
  <c r="P989" i="1"/>
  <c r="P990" i="1"/>
  <c r="P991" i="1"/>
  <c r="P992" i="1"/>
  <c r="R992" i="1" s="1"/>
  <c r="P993" i="1"/>
  <c r="R993" i="1" s="1"/>
  <c r="P994" i="1"/>
  <c r="R994" i="1" s="1"/>
  <c r="P995" i="1"/>
  <c r="R995" i="1" s="1"/>
  <c r="P996" i="1"/>
  <c r="R996" i="1" s="1"/>
  <c r="P997" i="1"/>
  <c r="R997" i="1" s="1"/>
  <c r="P998" i="1"/>
  <c r="R998" i="1" s="1"/>
  <c r="P999" i="1"/>
  <c r="R999" i="1" s="1"/>
  <c r="P1000" i="1"/>
  <c r="P1001" i="1"/>
  <c r="C4" i="5"/>
  <c r="C14" i="5"/>
  <c r="C8" i="5"/>
  <c r="C2" i="5"/>
  <c r="C11" i="5"/>
  <c r="R991" i="1" l="1"/>
  <c r="R979" i="1"/>
  <c r="R967" i="1"/>
  <c r="R955" i="1"/>
  <c r="R943" i="1"/>
  <c r="R931" i="1"/>
  <c r="R919" i="1"/>
  <c r="R907" i="1"/>
  <c r="R895" i="1"/>
  <c r="R883" i="1"/>
  <c r="R871" i="1"/>
  <c r="R859" i="1"/>
  <c r="R847" i="1"/>
  <c r="R835" i="1"/>
  <c r="R823" i="1"/>
  <c r="R811" i="1"/>
  <c r="R799" i="1"/>
  <c r="R990" i="1"/>
  <c r="R978" i="1"/>
  <c r="R966" i="1"/>
  <c r="R954" i="1"/>
  <c r="R942" i="1"/>
  <c r="R930" i="1"/>
  <c r="R918" i="1"/>
  <c r="R906" i="1"/>
  <c r="R894" i="1"/>
  <c r="R882" i="1"/>
  <c r="R870" i="1"/>
  <c r="R858" i="1"/>
  <c r="R846" i="1"/>
  <c r="R1001" i="1"/>
  <c r="R989" i="1"/>
  <c r="R977" i="1"/>
  <c r="R965" i="1"/>
  <c r="R953" i="1"/>
  <c r="R941" i="1"/>
  <c r="R929" i="1"/>
  <c r="R917" i="1"/>
  <c r="R905" i="1"/>
  <c r="R893" i="1"/>
  <c r="R881" i="1"/>
  <c r="R869" i="1"/>
  <c r="R857" i="1"/>
  <c r="R845" i="1"/>
  <c r="R833" i="1"/>
  <c r="R821" i="1"/>
  <c r="R809" i="1"/>
  <c r="R1000" i="1"/>
  <c r="R988" i="1"/>
  <c r="R976" i="1"/>
  <c r="R964" i="1"/>
  <c r="R952" i="1"/>
  <c r="R940" i="1"/>
  <c r="R928" i="1"/>
  <c r="R916" i="1"/>
  <c r="R904" i="1"/>
  <c r="R892" i="1"/>
  <c r="R880" i="1"/>
  <c r="R868" i="1"/>
  <c r="R856" i="1"/>
  <c r="R844" i="1"/>
  <c r="R832" i="1"/>
  <c r="R820" i="1"/>
</calcChain>
</file>

<file path=xl/sharedStrings.xml><?xml version="1.0" encoding="utf-8"?>
<sst xmlns="http://schemas.openxmlformats.org/spreadsheetml/2006/main" count="6082" uniqueCount="1081">
  <si>
    <t>Order ID</t>
  </si>
  <si>
    <t>Product Name</t>
  </si>
  <si>
    <t>Category</t>
  </si>
  <si>
    <t>Price (INR)</t>
  </si>
  <si>
    <t>Quantity Sold</t>
  </si>
  <si>
    <t>Total Sales (INR)</t>
  </si>
  <si>
    <t>Order Date</t>
  </si>
  <si>
    <t>Payment Method</t>
  </si>
  <si>
    <t>Customer Rating</t>
  </si>
  <si>
    <t>Year</t>
  </si>
  <si>
    <t>Month_name</t>
  </si>
  <si>
    <t>Month</t>
  </si>
  <si>
    <t>Day</t>
  </si>
  <si>
    <t>Weekday_name</t>
  </si>
  <si>
    <t>Day_of_week</t>
  </si>
  <si>
    <t>ORD00001</t>
  </si>
  <si>
    <t>Educational Book</t>
  </si>
  <si>
    <t>Books</t>
  </si>
  <si>
    <t>Debit Card</t>
  </si>
  <si>
    <t>Sep</t>
  </si>
  <si>
    <t>Thursday</t>
  </si>
  <si>
    <t>ORD00002</t>
  </si>
  <si>
    <t>Jeans</t>
  </si>
  <si>
    <t>Clothing</t>
  </si>
  <si>
    <t>UPI</t>
  </si>
  <si>
    <t>Dec</t>
  </si>
  <si>
    <t>Wednesday</t>
  </si>
  <si>
    <t>ORD00003</t>
  </si>
  <si>
    <t>Face Cream</t>
  </si>
  <si>
    <t>Beauty</t>
  </si>
  <si>
    <t>May</t>
  </si>
  <si>
    <t>Saturday</t>
  </si>
  <si>
    <t>ORD00004</t>
  </si>
  <si>
    <t>Smartwatch</t>
  </si>
  <si>
    <t>Electronics</t>
  </si>
  <si>
    <t>Nov</t>
  </si>
  <si>
    <t>Friday</t>
  </si>
  <si>
    <t>ORD00005</t>
  </si>
  <si>
    <t>Cookware Set</t>
  </si>
  <si>
    <t>Home &amp; Kitchen</t>
  </si>
  <si>
    <t>ORD00006</t>
  </si>
  <si>
    <t>Mixer Grinder</t>
  </si>
  <si>
    <t>Wallet</t>
  </si>
  <si>
    <t>Oct</t>
  </si>
  <si>
    <t>Tuesday</t>
  </si>
  <si>
    <t>ORD00007</t>
  </si>
  <si>
    <t>Sneakers</t>
  </si>
  <si>
    <t>Jul</t>
  </si>
  <si>
    <t>ORD00008</t>
  </si>
  <si>
    <t>Table Lamp</t>
  </si>
  <si>
    <t>ORD00009</t>
  </si>
  <si>
    <t>Jacket</t>
  </si>
  <si>
    <t>Jan</t>
  </si>
  <si>
    <t>ORD00010</t>
  </si>
  <si>
    <t>Tablet</t>
  </si>
  <si>
    <t>Mar</t>
  </si>
  <si>
    <t>ORD00011</t>
  </si>
  <si>
    <t>Perfume</t>
  </si>
  <si>
    <t>Feb</t>
  </si>
  <si>
    <t>ORD00012</t>
  </si>
  <si>
    <t>Lipstick</t>
  </si>
  <si>
    <t>Apr</t>
  </si>
  <si>
    <t>ORD00013</t>
  </si>
  <si>
    <t>COD</t>
  </si>
  <si>
    <t>ORD00014</t>
  </si>
  <si>
    <t>Smartphone</t>
  </si>
  <si>
    <t>Jun</t>
  </si>
  <si>
    <t>Sunday</t>
  </si>
  <si>
    <t>ORD00015</t>
  </si>
  <si>
    <t>Comic Book</t>
  </si>
  <si>
    <t>Credit Card</t>
  </si>
  <si>
    <t>ORD00016</t>
  </si>
  <si>
    <t>ORD00017</t>
  </si>
  <si>
    <t>Cookbook</t>
  </si>
  <si>
    <t>ORD00018</t>
  </si>
  <si>
    <t>Monday</t>
  </si>
  <si>
    <t>ORD00019</t>
  </si>
  <si>
    <t>ORD00020</t>
  </si>
  <si>
    <t>T-Shirt</t>
  </si>
  <si>
    <t>ORD00021</t>
  </si>
  <si>
    <t>Net Banking</t>
  </si>
  <si>
    <t>ORD00022</t>
  </si>
  <si>
    <t>ORD00023</t>
  </si>
  <si>
    <t>ORD00024</t>
  </si>
  <si>
    <t>Bedsheet</t>
  </si>
  <si>
    <t>ORD00025</t>
  </si>
  <si>
    <t>ORD00026</t>
  </si>
  <si>
    <t>ORD00027</t>
  </si>
  <si>
    <t>Aug</t>
  </si>
  <si>
    <t>ORD00028</t>
  </si>
  <si>
    <t>ORD00029</t>
  </si>
  <si>
    <t>ORD00030</t>
  </si>
  <si>
    <t>ORD00031</t>
  </si>
  <si>
    <t>ORD00032</t>
  </si>
  <si>
    <t>Hair Dryer</t>
  </si>
  <si>
    <t>ORD00033</t>
  </si>
  <si>
    <t>Laptop</t>
  </si>
  <si>
    <t>ORD00034</t>
  </si>
  <si>
    <t>ORD00035</t>
  </si>
  <si>
    <t>ORD00036</t>
  </si>
  <si>
    <t>Shampoo</t>
  </si>
  <si>
    <t>ORD00037</t>
  </si>
  <si>
    <t>ORD00038</t>
  </si>
  <si>
    <t>ORD00039</t>
  </si>
  <si>
    <t>ORD00040</t>
  </si>
  <si>
    <t>ORD00041</t>
  </si>
  <si>
    <t>ORD00042</t>
  </si>
  <si>
    <t>Headphones</t>
  </si>
  <si>
    <t>ORD00043</t>
  </si>
  <si>
    <t>ORD00044</t>
  </si>
  <si>
    <t>ORD00045</t>
  </si>
  <si>
    <t>ORD00046</t>
  </si>
  <si>
    <t>ORD00047</t>
  </si>
  <si>
    <t>ORD00048</t>
  </si>
  <si>
    <t>ORD00049</t>
  </si>
  <si>
    <t>ORD00050</t>
  </si>
  <si>
    <t>ORD00051</t>
  </si>
  <si>
    <t>ORD00052</t>
  </si>
  <si>
    <t>Fiction Novel</t>
  </si>
  <si>
    <t>ORD00053</t>
  </si>
  <si>
    <t>ORD00054</t>
  </si>
  <si>
    <t>ORD00055</t>
  </si>
  <si>
    <t>ORD00056</t>
  </si>
  <si>
    <t>ORD00057</t>
  </si>
  <si>
    <t>ORD00058</t>
  </si>
  <si>
    <t>Self-Help Book</t>
  </si>
  <si>
    <t>ORD00059</t>
  </si>
  <si>
    <t>ORD00060</t>
  </si>
  <si>
    <t>ORD00061</t>
  </si>
  <si>
    <t>ORD00062</t>
  </si>
  <si>
    <t>ORD00063</t>
  </si>
  <si>
    <t>ORD00064</t>
  </si>
  <si>
    <t>ORD00065</t>
  </si>
  <si>
    <t>ORD00066</t>
  </si>
  <si>
    <t>ORD00067</t>
  </si>
  <si>
    <t>ORD00068</t>
  </si>
  <si>
    <t>ORD00069</t>
  </si>
  <si>
    <t>ORD00070</t>
  </si>
  <si>
    <t>ORD00071</t>
  </si>
  <si>
    <t>ORD00072</t>
  </si>
  <si>
    <t>ORD00073</t>
  </si>
  <si>
    <t>ORD00074</t>
  </si>
  <si>
    <t>ORD00075</t>
  </si>
  <si>
    <t>ORD00076</t>
  </si>
  <si>
    <t>ORD00077</t>
  </si>
  <si>
    <t>Sofa Cover</t>
  </si>
  <si>
    <t>ORD00078</t>
  </si>
  <si>
    <t>ORD00079</t>
  </si>
  <si>
    <t>ORD00080</t>
  </si>
  <si>
    <t>ORD00081</t>
  </si>
  <si>
    <t>ORD00082</t>
  </si>
  <si>
    <t>ORD00083</t>
  </si>
  <si>
    <t>ORD00084</t>
  </si>
  <si>
    <t>ORD00085</t>
  </si>
  <si>
    <t>ORD00086</t>
  </si>
  <si>
    <t>ORD00087</t>
  </si>
  <si>
    <t>ORD00088</t>
  </si>
  <si>
    <t>ORD00089</t>
  </si>
  <si>
    <t>ORD00090</t>
  </si>
  <si>
    <t>ORD00091</t>
  </si>
  <si>
    <t>ORD00092</t>
  </si>
  <si>
    <t>ORD00093</t>
  </si>
  <si>
    <t>ORD00094</t>
  </si>
  <si>
    <t>ORD00095</t>
  </si>
  <si>
    <t>ORD00096</t>
  </si>
  <si>
    <t>ORD00097</t>
  </si>
  <si>
    <t>ORD00098</t>
  </si>
  <si>
    <t>ORD00099</t>
  </si>
  <si>
    <t>ORD00100</t>
  </si>
  <si>
    <t>ORD00101</t>
  </si>
  <si>
    <t>ORD00102</t>
  </si>
  <si>
    <t>ORD00103</t>
  </si>
  <si>
    <t>ORD00104</t>
  </si>
  <si>
    <t>ORD00105</t>
  </si>
  <si>
    <t>ORD00106</t>
  </si>
  <si>
    <t>ORD00107</t>
  </si>
  <si>
    <t>Dress</t>
  </si>
  <si>
    <t>ORD00108</t>
  </si>
  <si>
    <t>ORD00109</t>
  </si>
  <si>
    <t>ORD00110</t>
  </si>
  <si>
    <t>ORD00111</t>
  </si>
  <si>
    <t>ORD00112</t>
  </si>
  <si>
    <t>ORD00113</t>
  </si>
  <si>
    <t>ORD00114</t>
  </si>
  <si>
    <t>ORD00115</t>
  </si>
  <si>
    <t>ORD00116</t>
  </si>
  <si>
    <t>ORD00117</t>
  </si>
  <si>
    <t>ORD00118</t>
  </si>
  <si>
    <t>ORD00119</t>
  </si>
  <si>
    <t>ORD00120</t>
  </si>
  <si>
    <t>ORD00121</t>
  </si>
  <si>
    <t>ORD00122</t>
  </si>
  <si>
    <t>ORD00123</t>
  </si>
  <si>
    <t>ORD00124</t>
  </si>
  <si>
    <t>ORD00125</t>
  </si>
  <si>
    <t>ORD00126</t>
  </si>
  <si>
    <t>ORD00127</t>
  </si>
  <si>
    <t>ORD00128</t>
  </si>
  <si>
    <t>ORD00129</t>
  </si>
  <si>
    <t>ORD00130</t>
  </si>
  <si>
    <t>ORD00131</t>
  </si>
  <si>
    <t>ORD00132</t>
  </si>
  <si>
    <t>ORD00133</t>
  </si>
  <si>
    <t>ORD00134</t>
  </si>
  <si>
    <t>ORD00135</t>
  </si>
  <si>
    <t>ORD00136</t>
  </si>
  <si>
    <t>ORD00137</t>
  </si>
  <si>
    <t>ORD00138</t>
  </si>
  <si>
    <t>ORD00139</t>
  </si>
  <si>
    <t>ORD00140</t>
  </si>
  <si>
    <t>ORD00141</t>
  </si>
  <si>
    <t>ORD00142</t>
  </si>
  <si>
    <t>ORD00143</t>
  </si>
  <si>
    <t>ORD00144</t>
  </si>
  <si>
    <t>ORD00145</t>
  </si>
  <si>
    <t>ORD00146</t>
  </si>
  <si>
    <t>ORD00147</t>
  </si>
  <si>
    <t>ORD00148</t>
  </si>
  <si>
    <t>ORD00149</t>
  </si>
  <si>
    <t>ORD00150</t>
  </si>
  <si>
    <t>ORD00151</t>
  </si>
  <si>
    <t>ORD00152</t>
  </si>
  <si>
    <t>ORD00153</t>
  </si>
  <si>
    <t>ORD00154</t>
  </si>
  <si>
    <t>ORD00155</t>
  </si>
  <si>
    <t>ORD00156</t>
  </si>
  <si>
    <t>ORD00157</t>
  </si>
  <si>
    <t>ORD00158</t>
  </si>
  <si>
    <t>ORD00159</t>
  </si>
  <si>
    <t>ORD00160</t>
  </si>
  <si>
    <t>ORD00161</t>
  </si>
  <si>
    <t>ORD00162</t>
  </si>
  <si>
    <t>ORD00163</t>
  </si>
  <si>
    <t>ORD00164</t>
  </si>
  <si>
    <t>ORD00165</t>
  </si>
  <si>
    <t>ORD00166</t>
  </si>
  <si>
    <t>ORD00167</t>
  </si>
  <si>
    <t>ORD00168</t>
  </si>
  <si>
    <t>ORD00169</t>
  </si>
  <si>
    <t>ORD00170</t>
  </si>
  <si>
    <t>ORD00171</t>
  </si>
  <si>
    <t>ORD00172</t>
  </si>
  <si>
    <t>ORD00173</t>
  </si>
  <si>
    <t>ORD00174</t>
  </si>
  <si>
    <t>ORD00175</t>
  </si>
  <si>
    <t>ORD00176</t>
  </si>
  <si>
    <t>ORD00177</t>
  </si>
  <si>
    <t>ORD00178</t>
  </si>
  <si>
    <t>ORD00179</t>
  </si>
  <si>
    <t>ORD00180</t>
  </si>
  <si>
    <t>ORD00181</t>
  </si>
  <si>
    <t>ORD00182</t>
  </si>
  <si>
    <t>ORD00183</t>
  </si>
  <si>
    <t>ORD00184</t>
  </si>
  <si>
    <t>ORD00185</t>
  </si>
  <si>
    <t>ORD00186</t>
  </si>
  <si>
    <t>ORD00187</t>
  </si>
  <si>
    <t>ORD00188</t>
  </si>
  <si>
    <t>ORD00189</t>
  </si>
  <si>
    <t>ORD00190</t>
  </si>
  <si>
    <t>ORD00191</t>
  </si>
  <si>
    <t>ORD00192</t>
  </si>
  <si>
    <t>ORD00193</t>
  </si>
  <si>
    <t>ORD00194</t>
  </si>
  <si>
    <t>ORD00195</t>
  </si>
  <si>
    <t>ORD00196</t>
  </si>
  <si>
    <t>ORD00197</t>
  </si>
  <si>
    <t>ORD00198</t>
  </si>
  <si>
    <t>ORD00199</t>
  </si>
  <si>
    <t>ORD00200</t>
  </si>
  <si>
    <t>ORD00201</t>
  </si>
  <si>
    <t>ORD00202</t>
  </si>
  <si>
    <t>ORD00203</t>
  </si>
  <si>
    <t>ORD00204</t>
  </si>
  <si>
    <t>ORD00205</t>
  </si>
  <si>
    <t>ORD00206</t>
  </si>
  <si>
    <t>ORD00207</t>
  </si>
  <si>
    <t>ORD00208</t>
  </si>
  <si>
    <t>ORD00209</t>
  </si>
  <si>
    <t>ORD00210</t>
  </si>
  <si>
    <t>ORD00211</t>
  </si>
  <si>
    <t>ORD00212</t>
  </si>
  <si>
    <t>ORD00213</t>
  </si>
  <si>
    <t>ORD00214</t>
  </si>
  <si>
    <t>ORD00215</t>
  </si>
  <si>
    <t>ORD00216</t>
  </si>
  <si>
    <t>ORD00217</t>
  </si>
  <si>
    <t>ORD00218</t>
  </si>
  <si>
    <t>ORD00219</t>
  </si>
  <si>
    <t>ORD00220</t>
  </si>
  <si>
    <t>ORD00221</t>
  </si>
  <si>
    <t>ORD00222</t>
  </si>
  <si>
    <t>ORD00223</t>
  </si>
  <si>
    <t>ORD00224</t>
  </si>
  <si>
    <t>ORD00225</t>
  </si>
  <si>
    <t>ORD00226</t>
  </si>
  <si>
    <t>ORD00227</t>
  </si>
  <si>
    <t>ORD00228</t>
  </si>
  <si>
    <t>ORD00229</t>
  </si>
  <si>
    <t>ORD00230</t>
  </si>
  <si>
    <t>ORD00231</t>
  </si>
  <si>
    <t>ORD00232</t>
  </si>
  <si>
    <t>ORD00233</t>
  </si>
  <si>
    <t>ORD00234</t>
  </si>
  <si>
    <t>ORD00235</t>
  </si>
  <si>
    <t>ORD00236</t>
  </si>
  <si>
    <t>ORD00237</t>
  </si>
  <si>
    <t>ORD00238</t>
  </si>
  <si>
    <t>ORD00239</t>
  </si>
  <si>
    <t>ORD00240</t>
  </si>
  <si>
    <t>ORD00241</t>
  </si>
  <si>
    <t>ORD00242</t>
  </si>
  <si>
    <t>ORD00243</t>
  </si>
  <si>
    <t>ORD00244</t>
  </si>
  <si>
    <t>ORD00245</t>
  </si>
  <si>
    <t>ORD00246</t>
  </si>
  <si>
    <t>ORD00247</t>
  </si>
  <si>
    <t>ORD00248</t>
  </si>
  <si>
    <t>ORD00249</t>
  </si>
  <si>
    <t>ORD00250</t>
  </si>
  <si>
    <t>ORD00251</t>
  </si>
  <si>
    <t>ORD00252</t>
  </si>
  <si>
    <t>ORD00253</t>
  </si>
  <si>
    <t>ORD00254</t>
  </si>
  <si>
    <t>ORD00255</t>
  </si>
  <si>
    <t>ORD00256</t>
  </si>
  <si>
    <t>ORD00257</t>
  </si>
  <si>
    <t>ORD00258</t>
  </si>
  <si>
    <t>ORD00259</t>
  </si>
  <si>
    <t>ORD00260</t>
  </si>
  <si>
    <t>ORD00261</t>
  </si>
  <si>
    <t>ORD00262</t>
  </si>
  <si>
    <t>ORD00263</t>
  </si>
  <si>
    <t>ORD00264</t>
  </si>
  <si>
    <t>ORD00265</t>
  </si>
  <si>
    <t>ORD00266</t>
  </si>
  <si>
    <t>ORD00267</t>
  </si>
  <si>
    <t>ORD00268</t>
  </si>
  <si>
    <t>ORD00269</t>
  </si>
  <si>
    <t>ORD00270</t>
  </si>
  <si>
    <t>ORD00271</t>
  </si>
  <si>
    <t>ORD00272</t>
  </si>
  <si>
    <t>ORD00273</t>
  </si>
  <si>
    <t>ORD00274</t>
  </si>
  <si>
    <t>ORD00275</t>
  </si>
  <si>
    <t>ORD00276</t>
  </si>
  <si>
    <t>ORD00277</t>
  </si>
  <si>
    <t>ORD00278</t>
  </si>
  <si>
    <t>ORD00279</t>
  </si>
  <si>
    <t>ORD00280</t>
  </si>
  <si>
    <t>ORD00281</t>
  </si>
  <si>
    <t>ORD00282</t>
  </si>
  <si>
    <t>ORD00283</t>
  </si>
  <si>
    <t>ORD00284</t>
  </si>
  <si>
    <t>ORD00285</t>
  </si>
  <si>
    <t>ORD00286</t>
  </si>
  <si>
    <t>ORD00287</t>
  </si>
  <si>
    <t>ORD00288</t>
  </si>
  <si>
    <t>ORD00289</t>
  </si>
  <si>
    <t>ORD00290</t>
  </si>
  <si>
    <t>ORD00291</t>
  </si>
  <si>
    <t>ORD00292</t>
  </si>
  <si>
    <t>ORD00293</t>
  </si>
  <si>
    <t>ORD00294</t>
  </si>
  <si>
    <t>ORD00295</t>
  </si>
  <si>
    <t>ORD00296</t>
  </si>
  <si>
    <t>ORD00297</t>
  </si>
  <si>
    <t>ORD00298</t>
  </si>
  <si>
    <t>ORD00299</t>
  </si>
  <si>
    <t>ORD00300</t>
  </si>
  <si>
    <t>ORD00301</t>
  </si>
  <si>
    <t>ORD00302</t>
  </si>
  <si>
    <t>ORD00303</t>
  </si>
  <si>
    <t>ORD00304</t>
  </si>
  <si>
    <t>ORD00305</t>
  </si>
  <si>
    <t>ORD00306</t>
  </si>
  <si>
    <t>ORD00307</t>
  </si>
  <si>
    <t>ORD00308</t>
  </si>
  <si>
    <t>ORD00309</t>
  </si>
  <si>
    <t>ORD00310</t>
  </si>
  <si>
    <t>ORD00311</t>
  </si>
  <si>
    <t>ORD00312</t>
  </si>
  <si>
    <t>ORD00313</t>
  </si>
  <si>
    <t>ORD00314</t>
  </si>
  <si>
    <t>ORD00315</t>
  </si>
  <si>
    <t>ORD00316</t>
  </si>
  <si>
    <t>ORD00317</t>
  </si>
  <si>
    <t>ORD00318</t>
  </si>
  <si>
    <t>ORD00319</t>
  </si>
  <si>
    <t>ORD00320</t>
  </si>
  <si>
    <t>ORD00321</t>
  </si>
  <si>
    <t>ORD00322</t>
  </si>
  <si>
    <t>ORD00323</t>
  </si>
  <si>
    <t>ORD00324</t>
  </si>
  <si>
    <t>ORD00325</t>
  </si>
  <si>
    <t>ORD00326</t>
  </si>
  <si>
    <t>ORD00327</t>
  </si>
  <si>
    <t>ORD00328</t>
  </si>
  <si>
    <t>ORD00329</t>
  </si>
  <si>
    <t>ORD00330</t>
  </si>
  <si>
    <t>ORD00331</t>
  </si>
  <si>
    <t>ORD00332</t>
  </si>
  <si>
    <t>ORD00333</t>
  </si>
  <si>
    <t>ORD00334</t>
  </si>
  <si>
    <t>ORD00335</t>
  </si>
  <si>
    <t>ORD00336</t>
  </si>
  <si>
    <t>ORD00337</t>
  </si>
  <si>
    <t>ORD00338</t>
  </si>
  <si>
    <t>ORD00339</t>
  </si>
  <si>
    <t>ORD00340</t>
  </si>
  <si>
    <t>ORD00341</t>
  </si>
  <si>
    <t>ORD00342</t>
  </si>
  <si>
    <t>ORD00343</t>
  </si>
  <si>
    <t>ORD00344</t>
  </si>
  <si>
    <t>ORD00345</t>
  </si>
  <si>
    <t>ORD00346</t>
  </si>
  <si>
    <t>ORD00347</t>
  </si>
  <si>
    <t>ORD00348</t>
  </si>
  <si>
    <t>ORD00349</t>
  </si>
  <si>
    <t>ORD00350</t>
  </si>
  <si>
    <t>ORD00351</t>
  </si>
  <si>
    <t>ORD00352</t>
  </si>
  <si>
    <t>ORD00353</t>
  </si>
  <si>
    <t>ORD00354</t>
  </si>
  <si>
    <t>ORD00355</t>
  </si>
  <si>
    <t>ORD00356</t>
  </si>
  <si>
    <t>ORD00357</t>
  </si>
  <si>
    <t>ORD00358</t>
  </si>
  <si>
    <t>ORD00359</t>
  </si>
  <si>
    <t>ORD00360</t>
  </si>
  <si>
    <t>ORD00361</t>
  </si>
  <si>
    <t>ORD00362</t>
  </si>
  <si>
    <t>ORD00363</t>
  </si>
  <si>
    <t>ORD00364</t>
  </si>
  <si>
    <t>ORD00365</t>
  </si>
  <si>
    <t>ORD00366</t>
  </si>
  <si>
    <t>ORD00367</t>
  </si>
  <si>
    <t>ORD00368</t>
  </si>
  <si>
    <t>ORD00369</t>
  </si>
  <si>
    <t>ORD00370</t>
  </si>
  <si>
    <t>ORD00371</t>
  </si>
  <si>
    <t>ORD00372</t>
  </si>
  <si>
    <t>ORD00373</t>
  </si>
  <si>
    <t>ORD00374</t>
  </si>
  <si>
    <t>ORD00375</t>
  </si>
  <si>
    <t>ORD00376</t>
  </si>
  <si>
    <t>ORD00377</t>
  </si>
  <si>
    <t>ORD00378</t>
  </si>
  <si>
    <t>ORD00379</t>
  </si>
  <si>
    <t>ORD00380</t>
  </si>
  <si>
    <t>ORD00381</t>
  </si>
  <si>
    <t>ORD00382</t>
  </si>
  <si>
    <t>ORD00383</t>
  </si>
  <si>
    <t>ORD00384</t>
  </si>
  <si>
    <t>ORD00385</t>
  </si>
  <si>
    <t>ORD00386</t>
  </si>
  <si>
    <t>ORD00387</t>
  </si>
  <si>
    <t>ORD00388</t>
  </si>
  <si>
    <t>ORD00389</t>
  </si>
  <si>
    <t>ORD00390</t>
  </si>
  <si>
    <t>ORD00391</t>
  </si>
  <si>
    <t>ORD00392</t>
  </si>
  <si>
    <t>ORD00393</t>
  </si>
  <si>
    <t>ORD00394</t>
  </si>
  <si>
    <t>ORD00395</t>
  </si>
  <si>
    <t>ORD00396</t>
  </si>
  <si>
    <t>ORD00397</t>
  </si>
  <si>
    <t>ORD00398</t>
  </si>
  <si>
    <t>ORD00399</t>
  </si>
  <si>
    <t>ORD00400</t>
  </si>
  <si>
    <t>ORD00401</t>
  </si>
  <si>
    <t>ORD00402</t>
  </si>
  <si>
    <t>ORD00403</t>
  </si>
  <si>
    <t>ORD00404</t>
  </si>
  <si>
    <t>ORD00405</t>
  </si>
  <si>
    <t>ORD00406</t>
  </si>
  <si>
    <t>ORD00407</t>
  </si>
  <si>
    <t>ORD00408</t>
  </si>
  <si>
    <t>ORD00409</t>
  </si>
  <si>
    <t>ORD00410</t>
  </si>
  <si>
    <t>ORD00411</t>
  </si>
  <si>
    <t>ORD00412</t>
  </si>
  <si>
    <t>ORD00413</t>
  </si>
  <si>
    <t>ORD00414</t>
  </si>
  <si>
    <t>ORD00415</t>
  </si>
  <si>
    <t>ORD00416</t>
  </si>
  <si>
    <t>ORD00417</t>
  </si>
  <si>
    <t>ORD00418</t>
  </si>
  <si>
    <t>ORD00419</t>
  </si>
  <si>
    <t>ORD00420</t>
  </si>
  <si>
    <t>ORD00421</t>
  </si>
  <si>
    <t>ORD00422</t>
  </si>
  <si>
    <t>ORD00423</t>
  </si>
  <si>
    <t>ORD00424</t>
  </si>
  <si>
    <t>ORD00425</t>
  </si>
  <si>
    <t>ORD00426</t>
  </si>
  <si>
    <t>ORD00427</t>
  </si>
  <si>
    <t>ORD00428</t>
  </si>
  <si>
    <t>ORD00429</t>
  </si>
  <si>
    <t>ORD00430</t>
  </si>
  <si>
    <t>ORD00431</t>
  </si>
  <si>
    <t>ORD00432</t>
  </si>
  <si>
    <t>ORD00433</t>
  </si>
  <si>
    <t>ORD00434</t>
  </si>
  <si>
    <t>ORD00435</t>
  </si>
  <si>
    <t>ORD00436</t>
  </si>
  <si>
    <t>ORD00437</t>
  </si>
  <si>
    <t>ORD00438</t>
  </si>
  <si>
    <t>ORD00439</t>
  </si>
  <si>
    <t>ORD00440</t>
  </si>
  <si>
    <t>ORD00441</t>
  </si>
  <si>
    <t>ORD00442</t>
  </si>
  <si>
    <t>ORD00443</t>
  </si>
  <si>
    <t>ORD00444</t>
  </si>
  <si>
    <t>ORD00445</t>
  </si>
  <si>
    <t>ORD00446</t>
  </si>
  <si>
    <t>ORD00447</t>
  </si>
  <si>
    <t>ORD00448</t>
  </si>
  <si>
    <t>ORD00449</t>
  </si>
  <si>
    <t>ORD00450</t>
  </si>
  <si>
    <t>ORD00451</t>
  </si>
  <si>
    <t>ORD00452</t>
  </si>
  <si>
    <t>ORD00453</t>
  </si>
  <si>
    <t>ORD00454</t>
  </si>
  <si>
    <t>ORD00455</t>
  </si>
  <si>
    <t>ORD00456</t>
  </si>
  <si>
    <t>ORD00457</t>
  </si>
  <si>
    <t>ORD00458</t>
  </si>
  <si>
    <t>ORD00459</t>
  </si>
  <si>
    <t>ORD00460</t>
  </si>
  <si>
    <t>ORD00461</t>
  </si>
  <si>
    <t>ORD00462</t>
  </si>
  <si>
    <t>ORD00463</t>
  </si>
  <si>
    <t>ORD00464</t>
  </si>
  <si>
    <t>ORD00465</t>
  </si>
  <si>
    <t>ORD00466</t>
  </si>
  <si>
    <t>ORD00467</t>
  </si>
  <si>
    <t>ORD00468</t>
  </si>
  <si>
    <t>ORD00469</t>
  </si>
  <si>
    <t>ORD00470</t>
  </si>
  <si>
    <t>ORD00471</t>
  </si>
  <si>
    <t>ORD00472</t>
  </si>
  <si>
    <t>ORD00473</t>
  </si>
  <si>
    <t>ORD00474</t>
  </si>
  <si>
    <t>ORD00475</t>
  </si>
  <si>
    <t>ORD00476</t>
  </si>
  <si>
    <t>ORD00477</t>
  </si>
  <si>
    <t>ORD00478</t>
  </si>
  <si>
    <t>ORD00479</t>
  </si>
  <si>
    <t>ORD00480</t>
  </si>
  <si>
    <t>ORD00481</t>
  </si>
  <si>
    <t>ORD00482</t>
  </si>
  <si>
    <t>ORD00483</t>
  </si>
  <si>
    <t>ORD00484</t>
  </si>
  <si>
    <t>ORD00485</t>
  </si>
  <si>
    <t>ORD00486</t>
  </si>
  <si>
    <t>ORD00487</t>
  </si>
  <si>
    <t>ORD00488</t>
  </si>
  <si>
    <t>ORD00489</t>
  </si>
  <si>
    <t>ORD00490</t>
  </si>
  <si>
    <t>ORD00491</t>
  </si>
  <si>
    <t>ORD00492</t>
  </si>
  <si>
    <t>ORD00493</t>
  </si>
  <si>
    <t>ORD00494</t>
  </si>
  <si>
    <t>ORD00495</t>
  </si>
  <si>
    <t>ORD00496</t>
  </si>
  <si>
    <t>ORD00497</t>
  </si>
  <si>
    <t>ORD00498</t>
  </si>
  <si>
    <t>ORD00499</t>
  </si>
  <si>
    <t>ORD00500</t>
  </si>
  <si>
    <t>ORD00501</t>
  </si>
  <si>
    <t>ORD00502</t>
  </si>
  <si>
    <t>ORD00503</t>
  </si>
  <si>
    <t>ORD00504</t>
  </si>
  <si>
    <t>ORD00505</t>
  </si>
  <si>
    <t>ORD00506</t>
  </si>
  <si>
    <t>ORD00507</t>
  </si>
  <si>
    <t>ORD00508</t>
  </si>
  <si>
    <t>ORD00509</t>
  </si>
  <si>
    <t>ORD00510</t>
  </si>
  <si>
    <t>ORD00511</t>
  </si>
  <si>
    <t>ORD00512</t>
  </si>
  <si>
    <t>ORD00513</t>
  </si>
  <si>
    <t>ORD00514</t>
  </si>
  <si>
    <t>ORD00515</t>
  </si>
  <si>
    <t>ORD00516</t>
  </si>
  <si>
    <t>ORD00517</t>
  </si>
  <si>
    <t>ORD00518</t>
  </si>
  <si>
    <t>ORD00519</t>
  </si>
  <si>
    <t>ORD00520</t>
  </si>
  <si>
    <t>ORD00521</t>
  </si>
  <si>
    <t>ORD00522</t>
  </si>
  <si>
    <t>ORD00523</t>
  </si>
  <si>
    <t>ORD00524</t>
  </si>
  <si>
    <t>ORD00525</t>
  </si>
  <si>
    <t>ORD00526</t>
  </si>
  <si>
    <t>ORD00527</t>
  </si>
  <si>
    <t>ORD00528</t>
  </si>
  <si>
    <t>ORD00529</t>
  </si>
  <si>
    <t>ORD00530</t>
  </si>
  <si>
    <t>ORD00531</t>
  </si>
  <si>
    <t>ORD00532</t>
  </si>
  <si>
    <t>ORD00533</t>
  </si>
  <si>
    <t>ORD00534</t>
  </si>
  <si>
    <t>ORD00535</t>
  </si>
  <si>
    <t>ORD00536</t>
  </si>
  <si>
    <t>ORD00537</t>
  </si>
  <si>
    <t>ORD00538</t>
  </si>
  <si>
    <t>ORD00539</t>
  </si>
  <si>
    <t>ORD00540</t>
  </si>
  <si>
    <t>ORD00541</t>
  </si>
  <si>
    <t>ORD00542</t>
  </si>
  <si>
    <t>ORD00543</t>
  </si>
  <si>
    <t>ORD00544</t>
  </si>
  <si>
    <t>ORD00545</t>
  </si>
  <si>
    <t>ORD00546</t>
  </si>
  <si>
    <t>ORD00547</t>
  </si>
  <si>
    <t>ORD00548</t>
  </si>
  <si>
    <t>ORD00549</t>
  </si>
  <si>
    <t>ORD00550</t>
  </si>
  <si>
    <t>ORD00551</t>
  </si>
  <si>
    <t>ORD00552</t>
  </si>
  <si>
    <t>ORD00553</t>
  </si>
  <si>
    <t>ORD00554</t>
  </si>
  <si>
    <t>ORD00555</t>
  </si>
  <si>
    <t>ORD00556</t>
  </si>
  <si>
    <t>ORD00557</t>
  </si>
  <si>
    <t>ORD00558</t>
  </si>
  <si>
    <t>ORD00559</t>
  </si>
  <si>
    <t>ORD00560</t>
  </si>
  <si>
    <t>ORD00561</t>
  </si>
  <si>
    <t>ORD00562</t>
  </si>
  <si>
    <t>ORD00563</t>
  </si>
  <si>
    <t>ORD00564</t>
  </si>
  <si>
    <t>ORD00565</t>
  </si>
  <si>
    <t>ORD00566</t>
  </si>
  <si>
    <t>ORD00567</t>
  </si>
  <si>
    <t>ORD00568</t>
  </si>
  <si>
    <t>ORD00569</t>
  </si>
  <si>
    <t>ORD00570</t>
  </si>
  <si>
    <t>ORD00571</t>
  </si>
  <si>
    <t>ORD00572</t>
  </si>
  <si>
    <t>ORD00573</t>
  </si>
  <si>
    <t>ORD00574</t>
  </si>
  <si>
    <t>ORD00575</t>
  </si>
  <si>
    <t>ORD00576</t>
  </si>
  <si>
    <t>ORD00577</t>
  </si>
  <si>
    <t>ORD00578</t>
  </si>
  <si>
    <t>ORD00579</t>
  </si>
  <si>
    <t>ORD00580</t>
  </si>
  <si>
    <t>ORD00581</t>
  </si>
  <si>
    <t>ORD00582</t>
  </si>
  <si>
    <t>ORD00583</t>
  </si>
  <si>
    <t>ORD00584</t>
  </si>
  <si>
    <t>ORD00585</t>
  </si>
  <si>
    <t>ORD00586</t>
  </si>
  <si>
    <t>ORD00587</t>
  </si>
  <si>
    <t>ORD00588</t>
  </si>
  <si>
    <t>ORD00589</t>
  </si>
  <si>
    <t>ORD00590</t>
  </si>
  <si>
    <t>ORD00591</t>
  </si>
  <si>
    <t>ORD00592</t>
  </si>
  <si>
    <t>ORD00593</t>
  </si>
  <si>
    <t>ORD00594</t>
  </si>
  <si>
    <t>ORD00595</t>
  </si>
  <si>
    <t>ORD00596</t>
  </si>
  <si>
    <t>ORD00597</t>
  </si>
  <si>
    <t>ORD00598</t>
  </si>
  <si>
    <t>ORD00599</t>
  </si>
  <si>
    <t>ORD00600</t>
  </si>
  <si>
    <t>ORD00601</t>
  </si>
  <si>
    <t>ORD00602</t>
  </si>
  <si>
    <t>ORD00603</t>
  </si>
  <si>
    <t>ORD00604</t>
  </si>
  <si>
    <t>ORD00605</t>
  </si>
  <si>
    <t>ORD00606</t>
  </si>
  <si>
    <t>ORD00607</t>
  </si>
  <si>
    <t>ORD00608</t>
  </si>
  <si>
    <t>ORD00609</t>
  </si>
  <si>
    <t>ORD00610</t>
  </si>
  <si>
    <t>ORD00611</t>
  </si>
  <si>
    <t>ORD00612</t>
  </si>
  <si>
    <t>ORD00613</t>
  </si>
  <si>
    <t>ORD00614</t>
  </si>
  <si>
    <t>ORD00615</t>
  </si>
  <si>
    <t>ORD00616</t>
  </si>
  <si>
    <t>ORD00617</t>
  </si>
  <si>
    <t>ORD00618</t>
  </si>
  <si>
    <t>ORD00619</t>
  </si>
  <si>
    <t>ORD00620</t>
  </si>
  <si>
    <t>ORD00621</t>
  </si>
  <si>
    <t>ORD00622</t>
  </si>
  <si>
    <t>ORD00623</t>
  </si>
  <si>
    <t>ORD00624</t>
  </si>
  <si>
    <t>ORD00625</t>
  </si>
  <si>
    <t>ORD00626</t>
  </si>
  <si>
    <t>ORD00627</t>
  </si>
  <si>
    <t>ORD00628</t>
  </si>
  <si>
    <t>ORD00629</t>
  </si>
  <si>
    <t>ORD00630</t>
  </si>
  <si>
    <t>ORD00631</t>
  </si>
  <si>
    <t>ORD00632</t>
  </si>
  <si>
    <t>ORD00633</t>
  </si>
  <si>
    <t>ORD00634</t>
  </si>
  <si>
    <t>ORD00635</t>
  </si>
  <si>
    <t>ORD00636</t>
  </si>
  <si>
    <t>ORD00637</t>
  </si>
  <si>
    <t>ORD00638</t>
  </si>
  <si>
    <t>ORD00639</t>
  </si>
  <si>
    <t>ORD00640</t>
  </si>
  <si>
    <t>ORD00641</t>
  </si>
  <si>
    <t>ORD00642</t>
  </si>
  <si>
    <t>ORD00643</t>
  </si>
  <si>
    <t>ORD00644</t>
  </si>
  <si>
    <t>ORD00645</t>
  </si>
  <si>
    <t>ORD00646</t>
  </si>
  <si>
    <t>ORD00647</t>
  </si>
  <si>
    <t>ORD00648</t>
  </si>
  <si>
    <t>ORD00649</t>
  </si>
  <si>
    <t>ORD00650</t>
  </si>
  <si>
    <t>ORD00651</t>
  </si>
  <si>
    <t>ORD00652</t>
  </si>
  <si>
    <t>ORD00653</t>
  </si>
  <si>
    <t>ORD00654</t>
  </si>
  <si>
    <t>ORD00655</t>
  </si>
  <si>
    <t>ORD00656</t>
  </si>
  <si>
    <t>ORD00657</t>
  </si>
  <si>
    <t>ORD00658</t>
  </si>
  <si>
    <t>ORD00659</t>
  </si>
  <si>
    <t>ORD00660</t>
  </si>
  <si>
    <t>ORD00661</t>
  </si>
  <si>
    <t>ORD00662</t>
  </si>
  <si>
    <t>ORD00663</t>
  </si>
  <si>
    <t>ORD00664</t>
  </si>
  <si>
    <t>ORD00665</t>
  </si>
  <si>
    <t>ORD00666</t>
  </si>
  <si>
    <t>ORD00667</t>
  </si>
  <si>
    <t>ORD00668</t>
  </si>
  <si>
    <t>ORD00669</t>
  </si>
  <si>
    <t>ORD00670</t>
  </si>
  <si>
    <t>ORD00671</t>
  </si>
  <si>
    <t>ORD00672</t>
  </si>
  <si>
    <t>ORD00673</t>
  </si>
  <si>
    <t>ORD00674</t>
  </si>
  <si>
    <t>ORD00675</t>
  </si>
  <si>
    <t>ORD00676</t>
  </si>
  <si>
    <t>ORD00677</t>
  </si>
  <si>
    <t>ORD00678</t>
  </si>
  <si>
    <t>ORD00679</t>
  </si>
  <si>
    <t>ORD00680</t>
  </si>
  <si>
    <t>ORD00681</t>
  </si>
  <si>
    <t>ORD00682</t>
  </si>
  <si>
    <t>ORD00683</t>
  </si>
  <si>
    <t>ORD00684</t>
  </si>
  <si>
    <t>ORD00685</t>
  </si>
  <si>
    <t>ORD00686</t>
  </si>
  <si>
    <t>ORD00687</t>
  </si>
  <si>
    <t>ORD00688</t>
  </si>
  <si>
    <t>ORD00689</t>
  </si>
  <si>
    <t>ORD00690</t>
  </si>
  <si>
    <t>ORD00691</t>
  </si>
  <si>
    <t>ORD00692</t>
  </si>
  <si>
    <t>ORD00693</t>
  </si>
  <si>
    <t>ORD00694</t>
  </si>
  <si>
    <t>ORD00695</t>
  </si>
  <si>
    <t>ORD00696</t>
  </si>
  <si>
    <t>ORD00697</t>
  </si>
  <si>
    <t>ORD00698</t>
  </si>
  <si>
    <t>ORD00699</t>
  </si>
  <si>
    <t>ORD00700</t>
  </si>
  <si>
    <t>ORD00701</t>
  </si>
  <si>
    <t>ORD00702</t>
  </si>
  <si>
    <t>ORD00703</t>
  </si>
  <si>
    <t>ORD00704</t>
  </si>
  <si>
    <t>ORD00705</t>
  </si>
  <si>
    <t>ORD00706</t>
  </si>
  <si>
    <t>ORD00707</t>
  </si>
  <si>
    <t>ORD00708</t>
  </si>
  <si>
    <t>ORD00709</t>
  </si>
  <si>
    <t>ORD00710</t>
  </si>
  <si>
    <t>ORD00711</t>
  </si>
  <si>
    <t>ORD00712</t>
  </si>
  <si>
    <t>ORD00713</t>
  </si>
  <si>
    <t>ORD00714</t>
  </si>
  <si>
    <t>ORD00715</t>
  </si>
  <si>
    <t>ORD00716</t>
  </si>
  <si>
    <t>ORD00717</t>
  </si>
  <si>
    <t>ORD00718</t>
  </si>
  <si>
    <t>ORD00719</t>
  </si>
  <si>
    <t>ORD00720</t>
  </si>
  <si>
    <t>ORD00721</t>
  </si>
  <si>
    <t>ORD00722</t>
  </si>
  <si>
    <t>ORD00723</t>
  </si>
  <si>
    <t>ORD00724</t>
  </si>
  <si>
    <t>ORD00725</t>
  </si>
  <si>
    <t>ORD00726</t>
  </si>
  <si>
    <t>ORD00727</t>
  </si>
  <si>
    <t>ORD00728</t>
  </si>
  <si>
    <t>ORD00729</t>
  </si>
  <si>
    <t>ORD00730</t>
  </si>
  <si>
    <t>ORD00731</t>
  </si>
  <si>
    <t>ORD00732</t>
  </si>
  <si>
    <t>ORD00733</t>
  </si>
  <si>
    <t>ORD00734</t>
  </si>
  <si>
    <t>ORD00735</t>
  </si>
  <si>
    <t>ORD00736</t>
  </si>
  <si>
    <t>ORD00737</t>
  </si>
  <si>
    <t>ORD00738</t>
  </si>
  <si>
    <t>ORD00739</t>
  </si>
  <si>
    <t>ORD00740</t>
  </si>
  <si>
    <t>ORD00741</t>
  </si>
  <si>
    <t>ORD00742</t>
  </si>
  <si>
    <t>ORD00743</t>
  </si>
  <si>
    <t>ORD00744</t>
  </si>
  <si>
    <t>ORD00745</t>
  </si>
  <si>
    <t>ORD00746</t>
  </si>
  <si>
    <t>ORD00747</t>
  </si>
  <si>
    <t>ORD00748</t>
  </si>
  <si>
    <t>ORD00749</t>
  </si>
  <si>
    <t>ORD00750</t>
  </si>
  <si>
    <t>ORD00751</t>
  </si>
  <si>
    <t>ORD00752</t>
  </si>
  <si>
    <t>ORD00753</t>
  </si>
  <si>
    <t>ORD00754</t>
  </si>
  <si>
    <t>ORD00755</t>
  </si>
  <si>
    <t>ORD00756</t>
  </si>
  <si>
    <t>ORD00757</t>
  </si>
  <si>
    <t>ORD00758</t>
  </si>
  <si>
    <t>ORD00759</t>
  </si>
  <si>
    <t>ORD00760</t>
  </si>
  <si>
    <t>ORD00761</t>
  </si>
  <si>
    <t>ORD00762</t>
  </si>
  <si>
    <t>ORD00763</t>
  </si>
  <si>
    <t>ORD00764</t>
  </si>
  <si>
    <t>ORD00765</t>
  </si>
  <si>
    <t>ORD00766</t>
  </si>
  <si>
    <t>ORD00767</t>
  </si>
  <si>
    <t>ORD00768</t>
  </si>
  <si>
    <t>ORD00769</t>
  </si>
  <si>
    <t>ORD00770</t>
  </si>
  <si>
    <t>ORD00771</t>
  </si>
  <si>
    <t>ORD00772</t>
  </si>
  <si>
    <t>ORD00773</t>
  </si>
  <si>
    <t>ORD00774</t>
  </si>
  <si>
    <t>ORD00775</t>
  </si>
  <si>
    <t>ORD00776</t>
  </si>
  <si>
    <t>ORD00777</t>
  </si>
  <si>
    <t>ORD00778</t>
  </si>
  <si>
    <t>ORD00779</t>
  </si>
  <si>
    <t>ORD00780</t>
  </si>
  <si>
    <t>ORD00781</t>
  </si>
  <si>
    <t>ORD00782</t>
  </si>
  <si>
    <t>ORD00783</t>
  </si>
  <si>
    <t>ORD00784</t>
  </si>
  <si>
    <t>ORD00785</t>
  </si>
  <si>
    <t>ORD00786</t>
  </si>
  <si>
    <t>ORD00787</t>
  </si>
  <si>
    <t>ORD00788</t>
  </si>
  <si>
    <t>ORD00789</t>
  </si>
  <si>
    <t>ORD00790</t>
  </si>
  <si>
    <t>ORD00791</t>
  </si>
  <si>
    <t>ORD00792</t>
  </si>
  <si>
    <t>ORD00793</t>
  </si>
  <si>
    <t>ORD00794</t>
  </si>
  <si>
    <t>ORD00795</t>
  </si>
  <si>
    <t>ORD00796</t>
  </si>
  <si>
    <t>ORD00797</t>
  </si>
  <si>
    <t>ORD00798</t>
  </si>
  <si>
    <t>ORD00799</t>
  </si>
  <si>
    <t>ORD00800</t>
  </si>
  <si>
    <t>ORD00801</t>
  </si>
  <si>
    <t>ORD00802</t>
  </si>
  <si>
    <t>ORD00803</t>
  </si>
  <si>
    <t>ORD00804</t>
  </si>
  <si>
    <t>ORD00805</t>
  </si>
  <si>
    <t>ORD00806</t>
  </si>
  <si>
    <t>ORD00807</t>
  </si>
  <si>
    <t>ORD00808</t>
  </si>
  <si>
    <t>ORD00809</t>
  </si>
  <si>
    <t>ORD00810</t>
  </si>
  <si>
    <t>ORD00811</t>
  </si>
  <si>
    <t>ORD00812</t>
  </si>
  <si>
    <t>ORD00813</t>
  </si>
  <si>
    <t>ORD00814</t>
  </si>
  <si>
    <t>ORD00815</t>
  </si>
  <si>
    <t>ORD00816</t>
  </si>
  <si>
    <t>ORD00817</t>
  </si>
  <si>
    <t>ORD00818</t>
  </si>
  <si>
    <t>ORD00819</t>
  </si>
  <si>
    <t>ORD00820</t>
  </si>
  <si>
    <t>ORD00821</t>
  </si>
  <si>
    <t>ORD00822</t>
  </si>
  <si>
    <t>ORD00823</t>
  </si>
  <si>
    <t>ORD00824</t>
  </si>
  <si>
    <t>ORD00825</t>
  </si>
  <si>
    <t>ORD00826</t>
  </si>
  <si>
    <t>ORD00827</t>
  </si>
  <si>
    <t>ORD00828</t>
  </si>
  <si>
    <t>ORD00829</t>
  </si>
  <si>
    <t>ORD00830</t>
  </si>
  <si>
    <t>ORD00831</t>
  </si>
  <si>
    <t>ORD00832</t>
  </si>
  <si>
    <t>ORD00833</t>
  </si>
  <si>
    <t>ORD00834</t>
  </si>
  <si>
    <t>ORD00835</t>
  </si>
  <si>
    <t>ORD00836</t>
  </si>
  <si>
    <t>ORD00837</t>
  </si>
  <si>
    <t>ORD00838</t>
  </si>
  <si>
    <t>ORD00839</t>
  </si>
  <si>
    <t>ORD00840</t>
  </si>
  <si>
    <t>ORD00841</t>
  </si>
  <si>
    <t>ORD00842</t>
  </si>
  <si>
    <t>ORD00843</t>
  </si>
  <si>
    <t>ORD00844</t>
  </si>
  <si>
    <t>ORD00845</t>
  </si>
  <si>
    <t>ORD00846</t>
  </si>
  <si>
    <t>ORD00847</t>
  </si>
  <si>
    <t>ORD00848</t>
  </si>
  <si>
    <t>ORD00849</t>
  </si>
  <si>
    <t>ORD00850</t>
  </si>
  <si>
    <t>ORD00851</t>
  </si>
  <si>
    <t>ORD00852</t>
  </si>
  <si>
    <t>ORD00853</t>
  </si>
  <si>
    <t>ORD00854</t>
  </si>
  <si>
    <t>ORD00855</t>
  </si>
  <si>
    <t>ORD00856</t>
  </si>
  <si>
    <t>ORD00857</t>
  </si>
  <si>
    <t>ORD00858</t>
  </si>
  <si>
    <t>ORD00859</t>
  </si>
  <si>
    <t>ORD00860</t>
  </si>
  <si>
    <t>ORD00861</t>
  </si>
  <si>
    <t>ORD00862</t>
  </si>
  <si>
    <t>ORD00863</t>
  </si>
  <si>
    <t>ORD00864</t>
  </si>
  <si>
    <t>ORD00865</t>
  </si>
  <si>
    <t>ORD00866</t>
  </si>
  <si>
    <t>ORD00867</t>
  </si>
  <si>
    <t>ORD00868</t>
  </si>
  <si>
    <t>ORD00869</t>
  </si>
  <si>
    <t>ORD00870</t>
  </si>
  <si>
    <t>ORD00871</t>
  </si>
  <si>
    <t>ORD00872</t>
  </si>
  <si>
    <t>ORD00873</t>
  </si>
  <si>
    <t>ORD00874</t>
  </si>
  <si>
    <t>ORD00875</t>
  </si>
  <si>
    <t>ORD00876</t>
  </si>
  <si>
    <t>ORD00877</t>
  </si>
  <si>
    <t>ORD00878</t>
  </si>
  <si>
    <t>ORD00879</t>
  </si>
  <si>
    <t>ORD00880</t>
  </si>
  <si>
    <t>ORD00881</t>
  </si>
  <si>
    <t>ORD00882</t>
  </si>
  <si>
    <t>ORD00883</t>
  </si>
  <si>
    <t>ORD00884</t>
  </si>
  <si>
    <t>ORD00885</t>
  </si>
  <si>
    <t>ORD00886</t>
  </si>
  <si>
    <t>ORD00887</t>
  </si>
  <si>
    <t>ORD00888</t>
  </si>
  <si>
    <t>ORD00889</t>
  </si>
  <si>
    <t>ORD00890</t>
  </si>
  <si>
    <t>ORD00891</t>
  </si>
  <si>
    <t>ORD00892</t>
  </si>
  <si>
    <t>ORD00893</t>
  </si>
  <si>
    <t>ORD00894</t>
  </si>
  <si>
    <t>ORD00895</t>
  </si>
  <si>
    <t>ORD00896</t>
  </si>
  <si>
    <t>ORD00897</t>
  </si>
  <si>
    <t>ORD00898</t>
  </si>
  <si>
    <t>ORD00899</t>
  </si>
  <si>
    <t>ORD00900</t>
  </si>
  <si>
    <t>ORD00901</t>
  </si>
  <si>
    <t>ORD00902</t>
  </si>
  <si>
    <t>ORD00903</t>
  </si>
  <si>
    <t>ORD00904</t>
  </si>
  <si>
    <t>ORD00905</t>
  </si>
  <si>
    <t>ORD00906</t>
  </si>
  <si>
    <t>ORD00907</t>
  </si>
  <si>
    <t>ORD00908</t>
  </si>
  <si>
    <t>ORD00909</t>
  </si>
  <si>
    <t>ORD00910</t>
  </si>
  <si>
    <t>ORD00911</t>
  </si>
  <si>
    <t>ORD00912</t>
  </si>
  <si>
    <t>ORD00913</t>
  </si>
  <si>
    <t>ORD00914</t>
  </si>
  <si>
    <t>ORD00915</t>
  </si>
  <si>
    <t>ORD00916</t>
  </si>
  <si>
    <t>ORD00917</t>
  </si>
  <si>
    <t>ORD00918</t>
  </si>
  <si>
    <t>ORD00919</t>
  </si>
  <si>
    <t>ORD00920</t>
  </si>
  <si>
    <t>ORD00921</t>
  </si>
  <si>
    <t>ORD00922</t>
  </si>
  <si>
    <t>ORD00923</t>
  </si>
  <si>
    <t>ORD00924</t>
  </si>
  <si>
    <t>ORD00925</t>
  </si>
  <si>
    <t>ORD00926</t>
  </si>
  <si>
    <t>ORD00927</t>
  </si>
  <si>
    <t>ORD00928</t>
  </si>
  <si>
    <t>ORD00929</t>
  </si>
  <si>
    <t>ORD00930</t>
  </si>
  <si>
    <t>ORD00931</t>
  </si>
  <si>
    <t>ORD00932</t>
  </si>
  <si>
    <t>ORD00933</t>
  </si>
  <si>
    <t>ORD00934</t>
  </si>
  <si>
    <t>ORD00935</t>
  </si>
  <si>
    <t>ORD00936</t>
  </si>
  <si>
    <t>ORD00937</t>
  </si>
  <si>
    <t>ORD00938</t>
  </si>
  <si>
    <t>ORD00939</t>
  </si>
  <si>
    <t>ORD00940</t>
  </si>
  <si>
    <t>ORD00941</t>
  </si>
  <si>
    <t>ORD00942</t>
  </si>
  <si>
    <t>ORD00943</t>
  </si>
  <si>
    <t>ORD00944</t>
  </si>
  <si>
    <t>ORD00945</t>
  </si>
  <si>
    <t>ORD00946</t>
  </si>
  <si>
    <t>ORD00947</t>
  </si>
  <si>
    <t>ORD00948</t>
  </si>
  <si>
    <t>ORD00949</t>
  </si>
  <si>
    <t>ORD00950</t>
  </si>
  <si>
    <t>ORD00951</t>
  </si>
  <si>
    <t>ORD00952</t>
  </si>
  <si>
    <t>ORD00953</t>
  </si>
  <si>
    <t>ORD00954</t>
  </si>
  <si>
    <t>ORD00955</t>
  </si>
  <si>
    <t>ORD00956</t>
  </si>
  <si>
    <t>ORD00957</t>
  </si>
  <si>
    <t>ORD00958</t>
  </si>
  <si>
    <t>ORD00959</t>
  </si>
  <si>
    <t>ORD00960</t>
  </si>
  <si>
    <t>ORD00961</t>
  </si>
  <si>
    <t>ORD00962</t>
  </si>
  <si>
    <t>ORD00963</t>
  </si>
  <si>
    <t>ORD00964</t>
  </si>
  <si>
    <t>ORD00965</t>
  </si>
  <si>
    <t>ORD00966</t>
  </si>
  <si>
    <t>ORD00967</t>
  </si>
  <si>
    <t>ORD00968</t>
  </si>
  <si>
    <t>ORD00969</t>
  </si>
  <si>
    <t>ORD00970</t>
  </si>
  <si>
    <t>ORD00971</t>
  </si>
  <si>
    <t>ORD00972</t>
  </si>
  <si>
    <t>ORD00973</t>
  </si>
  <si>
    <t>ORD00974</t>
  </si>
  <si>
    <t>ORD00975</t>
  </si>
  <si>
    <t>ORD00976</t>
  </si>
  <si>
    <t>ORD00977</t>
  </si>
  <si>
    <t>ORD00978</t>
  </si>
  <si>
    <t>ORD00979</t>
  </si>
  <si>
    <t>ORD00980</t>
  </si>
  <si>
    <t>ORD00981</t>
  </si>
  <si>
    <t>ORD00982</t>
  </si>
  <si>
    <t>ORD00983</t>
  </si>
  <si>
    <t>ORD00984</t>
  </si>
  <si>
    <t>ORD00985</t>
  </si>
  <si>
    <t>ORD00986</t>
  </si>
  <si>
    <t>ORD00987</t>
  </si>
  <si>
    <t>ORD00988</t>
  </si>
  <si>
    <t>ORD00989</t>
  </si>
  <si>
    <t>ORD00990</t>
  </si>
  <si>
    <t>ORD00991</t>
  </si>
  <si>
    <t>ORD00992</t>
  </si>
  <si>
    <t>ORD00993</t>
  </si>
  <si>
    <t>ORD00994</t>
  </si>
  <si>
    <t>ORD00995</t>
  </si>
  <si>
    <t>ORD00996</t>
  </si>
  <si>
    <t>ORD00997</t>
  </si>
  <si>
    <t>ORD00998</t>
  </si>
  <si>
    <t>ORD00999</t>
  </si>
  <si>
    <t>ORD01000</t>
  </si>
  <si>
    <t>Sum of Total Sales (INR)</t>
  </si>
  <si>
    <t>Row Labels</t>
  </si>
  <si>
    <t>Grand Total</t>
  </si>
  <si>
    <t>Count of Order ID</t>
  </si>
  <si>
    <t>Sum of Quantity Sold</t>
  </si>
  <si>
    <t>Average of Customer Rating</t>
  </si>
  <si>
    <t>Column1</t>
  </si>
  <si>
    <t>Column2</t>
  </si>
  <si>
    <t>Column3</t>
  </si>
  <si>
    <t>Average of Total Sales (INR)</t>
  </si>
  <si>
    <t>Sum of Customer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</si>
</sst>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quot;K&quot;"/>
    <numFmt numFmtId="165" formatCode="#,##0.0,,\ &quot;M&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AF0F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2" fontId="0" fillId="0" borderId="0" xfId="0" applyNumberFormat="1"/>
    <xf numFmtId="164" fontId="0" fillId="0" borderId="0" xfId="0" applyNumberFormat="1"/>
    <xf numFmtId="165"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2" formatCode="0.00"/>
    </dxf>
    <dxf>
      <numFmt numFmtId="2" formatCode="0.00"/>
    </dxf>
    <dxf>
      <numFmt numFmtId="165" formatCode="#,##0.0,,\ &quot;M&quot;"/>
    </dxf>
    <dxf>
      <numFmt numFmtId="164" formatCode="#,##0.0,\ &quot;K&quot;"/>
    </dxf>
    <dxf>
      <numFmt numFmtId="0" formatCode="General"/>
    </dxf>
    <dxf>
      <numFmt numFmtId="0" formatCode="General"/>
    </dxf>
    <dxf>
      <numFmt numFmtId="0" formatCode="General"/>
    </dxf>
    <dxf>
      <numFmt numFmtId="166" formatCode="m/d/yyyy"/>
    </dxf>
  </dxfs>
  <tableStyles count="1" defaultTableStyle="TableStyleMedium2" defaultPivotStyle="PivotStyleLight16">
    <tableStyle name="Invisible" pivot="0" table="0" count="0" xr9:uid="{CBBFD1A2-606B-472D-9589-195A0B7AEFDB}"/>
  </tableStyles>
  <colors>
    <mruColors>
      <color rgb="FFFFB3C1"/>
      <color rgb="FFFF9EB0"/>
      <color rgb="FFC77DFF"/>
      <color rgb="FF722FB1"/>
      <color rgb="FFA961E3"/>
      <color rgb="FFAC64E6"/>
      <color rgb="FF964FD1"/>
      <color rgb="FF8742C4"/>
      <color rgb="FF240046"/>
      <color rgb="FFFAA3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[flipkart_salesss - Excel.xlsx]Visuals!PivotTable5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baseline="0">
                <a:solidFill>
                  <a:schemeClr val="tx1"/>
                </a:solidFill>
              </a:rPr>
              <a:t>Sales by Category</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 &quot;M&quot;" sourceLinked="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800F2F"/>
          </a:solidFill>
          <a:ln>
            <a:noFill/>
          </a:ln>
          <a:effectLst/>
        </c:spPr>
      </c:pivotFmt>
      <c:pivotFmt>
        <c:idx val="4"/>
        <c:spPr>
          <a:solidFill>
            <a:srgbClr val="800F2F"/>
          </a:solidFill>
          <a:ln>
            <a:noFill/>
          </a:ln>
          <a:effectLst/>
        </c:spPr>
      </c:pivotFmt>
      <c:pivotFmt>
        <c:idx val="5"/>
        <c:spPr>
          <a:solidFill>
            <a:srgbClr val="FF4D6D"/>
          </a:solidFill>
          <a:ln>
            <a:noFill/>
          </a:ln>
          <a:effectLst/>
        </c:spPr>
      </c:pivotFmt>
      <c:pivotFmt>
        <c:idx val="6"/>
        <c:spPr>
          <a:solidFill>
            <a:srgbClr val="FF9EB0"/>
          </a:solidFill>
          <a:ln>
            <a:noFill/>
          </a:ln>
          <a:effectLst/>
        </c:spPr>
      </c:pivotFmt>
      <c:pivotFmt>
        <c:idx val="7"/>
        <c:spPr>
          <a:solidFill>
            <a:srgbClr val="FFB3C1"/>
          </a:solidFill>
          <a:ln>
            <a:noFill/>
          </a:ln>
          <a:effectLst/>
        </c:spPr>
      </c:pivotFmt>
    </c:pivotFmts>
    <c:plotArea>
      <c:layout/>
      <c:barChart>
        <c:barDir val="bar"/>
        <c:grouping val="clustered"/>
        <c:varyColors val="1"/>
        <c:ser>
          <c:idx val="0"/>
          <c:order val="0"/>
          <c:tx>
            <c:strRef>
              <c:f>Visuals!$E$13</c:f>
              <c:strCache>
                <c:ptCount val="1"/>
                <c:pt idx="0">
                  <c:v>Total</c:v>
                </c:pt>
              </c:strCache>
            </c:strRef>
          </c:tx>
          <c:invertIfNegative val="0"/>
          <c:dPt>
            <c:idx val="0"/>
            <c:invertIfNegative val="0"/>
            <c:bubble3D val="0"/>
            <c:spPr>
              <a:solidFill>
                <a:srgbClr val="FF4D6D"/>
              </a:solidFill>
              <a:ln>
                <a:noFill/>
              </a:ln>
              <a:effectLst/>
            </c:spPr>
            <c:extLst>
              <c:ext xmlns:c16="http://schemas.microsoft.com/office/drawing/2014/chart" uri="{C3380CC4-5D6E-409C-BE32-E72D297353CC}">
                <c16:uniqueId val="{00000004-F504-4F32-99A4-A6E4FE983262}"/>
              </c:ext>
            </c:extLst>
          </c:dPt>
          <c:dPt>
            <c:idx val="1"/>
            <c:invertIfNegative val="0"/>
            <c:bubble3D val="0"/>
            <c:spPr>
              <a:solidFill>
                <a:srgbClr val="800F2F"/>
              </a:solidFill>
              <a:ln>
                <a:noFill/>
              </a:ln>
              <a:effectLst/>
            </c:spPr>
            <c:extLst>
              <c:ext xmlns:c16="http://schemas.microsoft.com/office/drawing/2014/chart" uri="{C3380CC4-5D6E-409C-BE32-E72D297353CC}">
                <c16:uniqueId val="{00000001-F504-4F32-99A4-A6E4FE983262}"/>
              </c:ext>
            </c:extLst>
          </c:dPt>
          <c:dPt>
            <c:idx val="2"/>
            <c:invertIfNegative val="0"/>
            <c:bubble3D val="0"/>
            <c:spPr>
              <a:solidFill>
                <a:srgbClr val="FF9EB0"/>
              </a:solidFill>
              <a:ln>
                <a:noFill/>
              </a:ln>
              <a:effectLst/>
            </c:spPr>
            <c:extLst>
              <c:ext xmlns:c16="http://schemas.microsoft.com/office/drawing/2014/chart" uri="{C3380CC4-5D6E-409C-BE32-E72D297353CC}">
                <c16:uniqueId val="{00000003-F504-4F32-99A4-A6E4FE983262}"/>
              </c:ext>
            </c:extLst>
          </c:dPt>
          <c:dPt>
            <c:idx val="3"/>
            <c:invertIfNegative val="0"/>
            <c:bubble3D val="0"/>
            <c:spPr>
              <a:solidFill>
                <a:srgbClr val="800F2F"/>
              </a:solidFill>
              <a:ln>
                <a:noFill/>
              </a:ln>
              <a:effectLst/>
            </c:spPr>
            <c:extLst>
              <c:ext xmlns:c16="http://schemas.microsoft.com/office/drawing/2014/chart" uri="{C3380CC4-5D6E-409C-BE32-E72D297353CC}">
                <c16:uniqueId val="{00000000-F504-4F32-99A4-A6E4FE983262}"/>
              </c:ext>
            </c:extLst>
          </c:dPt>
          <c:dPt>
            <c:idx val="4"/>
            <c:invertIfNegative val="0"/>
            <c:bubble3D val="0"/>
            <c:spPr>
              <a:solidFill>
                <a:srgbClr val="FFB3C1"/>
              </a:solidFill>
              <a:ln>
                <a:noFill/>
              </a:ln>
              <a:effectLst/>
            </c:spPr>
            <c:extLst>
              <c:ext xmlns:c16="http://schemas.microsoft.com/office/drawing/2014/chart" uri="{C3380CC4-5D6E-409C-BE32-E72D297353CC}">
                <c16:uniqueId val="{00000002-F504-4F32-99A4-A6E4FE983262}"/>
              </c:ext>
            </c:extLst>
          </c:dPt>
          <c:dLbls>
            <c:numFmt formatCode="#,##0.0,,\ &quot;M&quot;" sourceLinked="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Visuals!$D$14:$D$19</c:f>
              <c:strCache>
                <c:ptCount val="5"/>
                <c:pt idx="0">
                  <c:v>Home &amp; Kitchen</c:v>
                </c:pt>
                <c:pt idx="1">
                  <c:v>Electronics</c:v>
                </c:pt>
                <c:pt idx="2">
                  <c:v>Clothing</c:v>
                </c:pt>
                <c:pt idx="3">
                  <c:v>Books</c:v>
                </c:pt>
                <c:pt idx="4">
                  <c:v>Beauty</c:v>
                </c:pt>
              </c:strCache>
            </c:strRef>
          </c:cat>
          <c:val>
            <c:numRef>
              <c:f>Visuals!$E$14:$E$19</c:f>
              <c:numCache>
                <c:formatCode>General</c:formatCode>
                <c:ptCount val="5"/>
                <c:pt idx="0">
                  <c:v>13325209.109999994</c:v>
                </c:pt>
                <c:pt idx="1">
                  <c:v>17307173.069999997</c:v>
                </c:pt>
                <c:pt idx="2">
                  <c:v>15114386.860000003</c:v>
                </c:pt>
                <c:pt idx="3">
                  <c:v>14785759.65</c:v>
                </c:pt>
                <c:pt idx="4">
                  <c:v>14680584.049999993</c:v>
                </c:pt>
              </c:numCache>
            </c:numRef>
          </c:val>
          <c:extLst>
            <c:ext xmlns:c16="http://schemas.microsoft.com/office/drawing/2014/chart" uri="{C3380CC4-5D6E-409C-BE32-E72D297353CC}">
              <c16:uniqueId val="{00000000-DC64-4E7A-9BAA-DEABF176D704}"/>
            </c:ext>
          </c:extLst>
        </c:ser>
        <c:dLbls>
          <c:dLblPos val="outEnd"/>
          <c:showLegendKey val="0"/>
          <c:showVal val="1"/>
          <c:showCatName val="0"/>
          <c:showSerName val="0"/>
          <c:showPercent val="0"/>
          <c:showBubbleSize val="0"/>
        </c:dLbls>
        <c:gapWidth val="182"/>
        <c:axId val="222612511"/>
        <c:axId val="222612991"/>
      </c:barChart>
      <c:catAx>
        <c:axId val="222612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222612991"/>
        <c:crosses val="autoZero"/>
        <c:auto val="1"/>
        <c:lblAlgn val="ctr"/>
        <c:lblOffset val="100"/>
        <c:noMultiLvlLbl val="0"/>
      </c:catAx>
      <c:valAx>
        <c:axId val="2226129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22612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[flipkart_salesss - Excel.xlsx]Visuals!PivotTable6</c:name>
    <c:fmtId val="2"/>
  </c:pivotSource>
  <c:chart>
    <c:title>
      <c:tx>
        <c:rich>
          <a:bodyPr rot="0" spcFirstLastPara="1" vertOverflow="ellipsis" vert="horz" wrap="square" anchor="ctr" anchorCtr="1"/>
          <a:lstStyle/>
          <a:p>
            <a:pPr algn="ctr">
              <a:defRPr lang="en-US" sz="1800" b="0" i="0" u="none" strike="noStrike" kern="1200" spc="0" baseline="0">
                <a:solidFill>
                  <a:schemeClr val="tx1"/>
                </a:solidFill>
                <a:latin typeface="+mn-lt"/>
                <a:ea typeface="+mn-ea"/>
                <a:cs typeface="+mn-cs"/>
              </a:defRPr>
            </a:pPr>
            <a:r>
              <a:rPr lang="en-US" sz="1800" b="1" i="0" u="none" strike="noStrike" kern="1200" baseline="0">
                <a:solidFill>
                  <a:schemeClr val="tx1"/>
                </a:solidFill>
                <a:latin typeface="+mn-lt"/>
                <a:ea typeface="+mn-ea"/>
                <a:cs typeface="+mn-cs"/>
              </a:rPr>
              <a:t>Sales Trend Over Time</a:t>
            </a:r>
          </a:p>
        </c:rich>
      </c:tx>
      <c:overlay val="0"/>
      <c:spPr>
        <a:noFill/>
        <a:ln>
          <a:noFill/>
        </a:ln>
        <a:effectLst/>
      </c:spPr>
      <c:txPr>
        <a:bodyPr rot="0" spcFirstLastPara="1" vertOverflow="ellipsis" vert="horz" wrap="square" anchor="ctr" anchorCtr="1"/>
        <a:lstStyle/>
        <a:p>
          <a:pPr algn="ctr">
            <a:defRPr lang="en-US" sz="18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C300"/>
            </a:solidFill>
            <a:round/>
          </a:ln>
          <a:effectLst/>
        </c:spPr>
        <c:marker>
          <c:symbol val="square"/>
          <c:size val="5"/>
          <c:spPr>
            <a:solidFill>
              <a:schemeClr val="tx1">
                <a:lumMod val="75000"/>
                <a:lumOff val="25000"/>
                <a:alpha val="45000"/>
              </a:schemeClr>
            </a:solidFill>
            <a:ln w="9525">
              <a:solidFill>
                <a:srgbClr val="FFC300"/>
              </a:solidFill>
            </a:ln>
            <a:effectLst/>
          </c:spPr>
        </c:marker>
        <c:dLbl>
          <c:idx val="0"/>
          <c:numFmt formatCode="#,##0.0,,\ &quot;M&quot;" sourceLinked="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Visuals!$B$1</c:f>
              <c:strCache>
                <c:ptCount val="1"/>
                <c:pt idx="0">
                  <c:v>Total</c:v>
                </c:pt>
              </c:strCache>
            </c:strRef>
          </c:tx>
          <c:spPr>
            <a:ln w="28575" cap="rnd">
              <a:solidFill>
                <a:srgbClr val="FFC300"/>
              </a:solidFill>
              <a:round/>
            </a:ln>
            <a:effectLst/>
          </c:spPr>
          <c:marker>
            <c:symbol val="square"/>
            <c:size val="5"/>
            <c:spPr>
              <a:solidFill>
                <a:schemeClr val="tx1">
                  <a:lumMod val="75000"/>
                  <a:lumOff val="25000"/>
                  <a:alpha val="45000"/>
                </a:schemeClr>
              </a:solidFill>
              <a:ln w="9525">
                <a:solidFill>
                  <a:srgbClr val="FFC300"/>
                </a:solidFill>
              </a:ln>
              <a:effectLst/>
            </c:spPr>
          </c:marker>
          <c:dLbls>
            <c:numFmt formatCode="#,##0.0,,\ &quot;M&quot;" sourceLinked="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Visuals!$A$2:$A$14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Visuals!$B$2:$B$14</c:f>
              <c:numCache>
                <c:formatCode>General</c:formatCode>
                <c:ptCount val="12"/>
                <c:pt idx="0">
                  <c:v>7160788.1699999999</c:v>
                </c:pt>
                <c:pt idx="1">
                  <c:v>5416573.2099999981</c:v>
                </c:pt>
                <c:pt idx="2">
                  <c:v>6508879.0399999991</c:v>
                </c:pt>
                <c:pt idx="3">
                  <c:v>7334962.9200000009</c:v>
                </c:pt>
                <c:pt idx="4">
                  <c:v>6706004.9699999979</c:v>
                </c:pt>
                <c:pt idx="5">
                  <c:v>4992364.7500000009</c:v>
                </c:pt>
                <c:pt idx="6">
                  <c:v>7637324.9500000011</c:v>
                </c:pt>
                <c:pt idx="7">
                  <c:v>5418893.9799999995</c:v>
                </c:pt>
                <c:pt idx="8">
                  <c:v>6264222.3099999996</c:v>
                </c:pt>
                <c:pt idx="9">
                  <c:v>5702923.370000001</c:v>
                </c:pt>
                <c:pt idx="10">
                  <c:v>5578535.0799999991</c:v>
                </c:pt>
                <c:pt idx="11">
                  <c:v>6491639.9899999993</c:v>
                </c:pt>
              </c:numCache>
            </c:numRef>
          </c:val>
          <c:smooth val="0"/>
          <c:extLst>
            <c:ext xmlns:c16="http://schemas.microsoft.com/office/drawing/2014/chart" uri="{C3380CC4-5D6E-409C-BE32-E72D297353CC}">
              <c16:uniqueId val="{00000000-7D40-4A47-96C8-882E75E74269}"/>
            </c:ext>
          </c:extLst>
        </c:ser>
        <c:dLbls>
          <c:dLblPos val="t"/>
          <c:showLegendKey val="0"/>
          <c:showVal val="1"/>
          <c:showCatName val="0"/>
          <c:showSerName val="0"/>
          <c:showPercent val="0"/>
          <c:showBubbleSize val="0"/>
        </c:dLbls>
        <c:marker val="1"/>
        <c:smooth val="0"/>
        <c:axId val="213305311"/>
        <c:axId val="213304351"/>
      </c:lineChart>
      <c:catAx>
        <c:axId val="213305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213304351"/>
        <c:crosses val="autoZero"/>
        <c:auto val="1"/>
        <c:lblAlgn val="ctr"/>
        <c:lblOffset val="100"/>
        <c:noMultiLvlLbl val="0"/>
      </c:catAx>
      <c:valAx>
        <c:axId val="2133043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213305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[flipkart_salesss - Excel.xlsx]Visuals!PivotTable7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baseline="0">
                <a:solidFill>
                  <a:schemeClr val="tx1"/>
                </a:solidFill>
              </a:rPr>
              <a:t>Payment Method Distribution</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a:glow rad="63500">
                <a:schemeClr val="accent1">
                  <a:alpha val="40000"/>
                </a:schemeClr>
              </a:glow>
            </a:effectLst>
          </c:spPr>
          <c:txPr>
            <a:bodyPr rot="0" spcFirstLastPara="1" vertOverflow="clip" horzOverflow="clip" vert="horz" wrap="square" lIns="0" tIns="19050" rIns="38100" bIns="19050" anchor="ctr" anchorCtr="1">
              <a:spAutoFit/>
            </a:bodyPr>
            <a:lstStyle/>
            <a:p>
              <a:pPr algn="l">
                <a:defRPr sz="1400" b="0" i="0" u="none" strike="noStrike" kern="1200" baseline="0">
                  <a:solidFill>
                    <a:schemeClr val="tx1"/>
                  </a:solidFill>
                  <a:effectLst>
                    <a:glow>
                      <a:schemeClr val="accent1">
                        <a:alpha val="40000"/>
                      </a:schemeClr>
                    </a:glo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9"/>
        <c:spPr>
          <a:solidFill>
            <a:srgbClr val="007200"/>
          </a:solidFill>
          <a:ln w="19050">
            <a:solidFill>
              <a:schemeClr val="lt1"/>
            </a:solidFill>
          </a:ln>
          <a:effectLst/>
        </c:spPr>
        <c:dLbl>
          <c:idx val="0"/>
          <c:layout>
            <c:manualLayout>
              <c:x val="3.9068798240487354E-2"/>
              <c:y val="-0.11613747108289364"/>
            </c:manualLayout>
          </c:layout>
          <c:spPr>
            <a:noFill/>
            <a:ln>
              <a:noFill/>
            </a:ln>
            <a:effectLst>
              <a:glow rad="63500">
                <a:schemeClr val="accent1">
                  <a:alpha val="40000"/>
                </a:schemeClr>
              </a:glow>
            </a:effectLst>
          </c:spPr>
          <c:txPr>
            <a:bodyPr rot="0" spcFirstLastPara="1" vertOverflow="clip" horzOverflow="clip" vert="horz" wrap="square" lIns="0" tIns="19050" rIns="38100" bIns="19050" anchor="ctr" anchorCtr="1">
              <a:spAutoFit/>
            </a:bodyPr>
            <a:lstStyle/>
            <a:p>
              <a:pPr algn="l">
                <a:defRPr sz="1400" b="0" i="0" u="none" strike="noStrike" kern="1200" baseline="0">
                  <a:solidFill>
                    <a:schemeClr val="tx1"/>
                  </a:solidFill>
                  <a:effectLst>
                    <a:glow>
                      <a:schemeClr val="accent1">
                        <a:alpha val="40000"/>
                      </a:schemeClr>
                    </a:glo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
        <c:spPr>
          <a:solidFill>
            <a:srgbClr val="EF8354"/>
          </a:solidFill>
          <a:ln w="19050">
            <a:solidFill>
              <a:schemeClr val="lt1"/>
            </a:solidFill>
          </a:ln>
          <a:effectLst/>
        </c:spPr>
        <c:dLbl>
          <c:idx val="0"/>
          <c:layout>
            <c:manualLayout>
              <c:x val="9.3177032239173563E-2"/>
              <c:y val="0"/>
            </c:manualLayout>
          </c:layout>
          <c:spPr>
            <a:noFill/>
            <a:ln>
              <a:noFill/>
            </a:ln>
            <a:effectLst>
              <a:glow rad="63500">
                <a:schemeClr val="accent1">
                  <a:alpha val="40000"/>
                </a:schemeClr>
              </a:glow>
            </a:effectLst>
          </c:spPr>
          <c:txPr>
            <a:bodyPr rot="0" spcFirstLastPara="1" vertOverflow="clip" horzOverflow="clip" vert="horz" wrap="square" lIns="0" tIns="19050" rIns="38100" bIns="19050" anchor="ctr" anchorCtr="1">
              <a:spAutoFit/>
            </a:bodyPr>
            <a:lstStyle/>
            <a:p>
              <a:pPr algn="l">
                <a:defRPr sz="1400" b="0" i="0" u="none" strike="noStrike" kern="1200" baseline="0">
                  <a:solidFill>
                    <a:schemeClr val="tx1"/>
                  </a:solidFill>
                  <a:effectLst>
                    <a:glow>
                      <a:schemeClr val="accent1">
                        <a:alpha val="40000"/>
                      </a:schemeClr>
                    </a:glo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1"/>
        <c:spPr>
          <a:solidFill>
            <a:srgbClr val="C1121F"/>
          </a:solidFill>
          <a:ln w="19050">
            <a:solidFill>
              <a:schemeClr val="lt1"/>
            </a:solidFill>
          </a:ln>
          <a:effectLst/>
        </c:spPr>
        <c:dLbl>
          <c:idx val="0"/>
          <c:layout>
            <c:manualLayout>
              <c:x val="7.2149207956374223E-2"/>
              <c:y val="8.158739205312783E-2"/>
            </c:manualLayout>
          </c:layout>
          <c:spPr>
            <a:noFill/>
            <a:ln>
              <a:noFill/>
            </a:ln>
            <a:effectLst>
              <a:glow rad="63500">
                <a:schemeClr val="accent1">
                  <a:alpha val="40000"/>
                </a:schemeClr>
              </a:glow>
            </a:effectLst>
          </c:spPr>
          <c:txPr>
            <a:bodyPr rot="0" spcFirstLastPara="1" vertOverflow="clip" horzOverflow="clip" vert="horz" wrap="square" lIns="0" tIns="19050" rIns="38100" bIns="19050" anchor="ctr" anchorCtr="1">
              <a:spAutoFit/>
            </a:bodyPr>
            <a:lstStyle/>
            <a:p>
              <a:pPr algn="l">
                <a:defRPr sz="1400" b="0" i="0" u="none" strike="noStrike" kern="1200" baseline="0">
                  <a:solidFill>
                    <a:schemeClr val="tx1"/>
                  </a:solidFill>
                  <a:effectLst>
                    <a:glow>
                      <a:schemeClr val="accent1">
                        <a:alpha val="40000"/>
                      </a:schemeClr>
                    </a:glo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solidFill>
            <a:srgbClr val="ADB5BD"/>
          </a:solidFill>
          <a:ln w="19050">
            <a:solidFill>
              <a:schemeClr val="lt1"/>
            </a:solidFill>
          </a:ln>
          <a:effectLst/>
        </c:spPr>
        <c:dLbl>
          <c:idx val="0"/>
          <c:layout>
            <c:manualLayout>
              <c:x val="-4.5075112173143327E-2"/>
              <c:y val="9.3242874285019525E-2"/>
            </c:manualLayout>
          </c:layout>
          <c:spPr>
            <a:noFill/>
            <a:ln>
              <a:noFill/>
            </a:ln>
            <a:effectLst>
              <a:glow rad="63500">
                <a:schemeClr val="accent1">
                  <a:alpha val="40000"/>
                </a:schemeClr>
              </a:glow>
            </a:effectLst>
          </c:spPr>
          <c:txPr>
            <a:bodyPr rot="0" spcFirstLastPara="1" vertOverflow="clip" horzOverflow="clip" vert="horz" wrap="square" lIns="0" tIns="19050" rIns="38100" bIns="19050" anchor="ctr" anchorCtr="1">
              <a:spAutoFit/>
            </a:bodyPr>
            <a:lstStyle/>
            <a:p>
              <a:pPr algn="l">
                <a:defRPr sz="1400" b="0" i="0" u="none" strike="noStrike" kern="1200" baseline="0">
                  <a:solidFill>
                    <a:schemeClr val="tx1"/>
                  </a:solidFill>
                  <a:effectLst>
                    <a:glow>
                      <a:schemeClr val="accent1">
                        <a:alpha val="40000"/>
                      </a:schemeClr>
                    </a:glo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rgbClr val="03045E"/>
          </a:solidFill>
          <a:ln w="19050">
            <a:solidFill>
              <a:schemeClr val="lt1"/>
            </a:solidFill>
          </a:ln>
          <a:effectLst/>
        </c:spPr>
        <c:dLbl>
          <c:idx val="0"/>
          <c:layout>
            <c:manualLayout>
              <c:x val="-8.7156188250221686E-2"/>
              <c:y val="-1.0302660269969823E-16"/>
            </c:manualLayout>
          </c:layout>
          <c:spPr>
            <a:noFill/>
            <a:ln>
              <a:noFill/>
            </a:ln>
            <a:effectLst>
              <a:glow rad="63500">
                <a:schemeClr val="accent1">
                  <a:alpha val="40000"/>
                </a:schemeClr>
              </a:glow>
            </a:effectLst>
          </c:spPr>
          <c:txPr>
            <a:bodyPr rot="0" spcFirstLastPara="1" vertOverflow="clip" horzOverflow="clip" vert="horz" wrap="square" lIns="0" tIns="19050" rIns="38100" bIns="19050" anchor="ctr" anchorCtr="1">
              <a:spAutoFit/>
            </a:bodyPr>
            <a:lstStyle/>
            <a:p>
              <a:pPr algn="l">
                <a:defRPr sz="1400" b="0" i="0" u="none" strike="noStrike" kern="1200" baseline="0">
                  <a:solidFill>
                    <a:schemeClr val="tx1"/>
                  </a:solidFill>
                  <a:effectLst>
                    <a:glow>
                      <a:schemeClr val="accent1">
                        <a:alpha val="40000"/>
                      </a:schemeClr>
                    </a:glo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4"/>
        <c:spPr>
          <a:solidFill>
            <a:srgbClr val="FFEE32"/>
          </a:solidFill>
          <a:ln w="19050">
            <a:solidFill>
              <a:schemeClr val="lt1"/>
            </a:solidFill>
          </a:ln>
          <a:effectLst/>
        </c:spPr>
        <c:dLbl>
          <c:idx val="0"/>
          <c:layout>
            <c:manualLayout>
              <c:x val="-5.7095142085981598E-2"/>
              <c:y val="-9.9070553927833135E-2"/>
            </c:manualLayout>
          </c:layout>
          <c:spPr>
            <a:noFill/>
            <a:ln>
              <a:noFill/>
            </a:ln>
            <a:effectLst>
              <a:glow rad="63500">
                <a:schemeClr val="accent1">
                  <a:alpha val="40000"/>
                </a:schemeClr>
              </a:glow>
            </a:effectLst>
          </c:spPr>
          <c:txPr>
            <a:bodyPr rot="0" spcFirstLastPara="1" vertOverflow="clip" horzOverflow="clip" vert="horz" wrap="square" lIns="0" tIns="19050" rIns="38100" bIns="19050" anchor="ctr" anchorCtr="1">
              <a:spAutoFit/>
            </a:bodyPr>
            <a:lstStyle/>
            <a:p>
              <a:pPr algn="l">
                <a:defRPr sz="1400" b="0" i="0" u="none" strike="noStrike" kern="1200" baseline="0">
                  <a:solidFill>
                    <a:schemeClr val="tx1"/>
                  </a:solidFill>
                  <a:effectLst>
                    <a:glow>
                      <a:schemeClr val="accent1">
                        <a:alpha val="40000"/>
                      </a:schemeClr>
                    </a:glo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doughnutChart>
        <c:varyColors val="1"/>
        <c:ser>
          <c:idx val="0"/>
          <c:order val="0"/>
          <c:tx>
            <c:strRef>
              <c:f>Visuals!$E$1</c:f>
              <c:strCache>
                <c:ptCount val="1"/>
                <c:pt idx="0">
                  <c:v>Total</c:v>
                </c:pt>
              </c:strCache>
            </c:strRef>
          </c:tx>
          <c:dPt>
            <c:idx val="0"/>
            <c:bubble3D val="0"/>
            <c:spPr>
              <a:solidFill>
                <a:srgbClr val="007200"/>
              </a:solidFill>
              <a:ln w="19050">
                <a:solidFill>
                  <a:schemeClr val="lt1"/>
                </a:solidFill>
              </a:ln>
              <a:effectLst/>
            </c:spPr>
            <c:extLst>
              <c:ext xmlns:c16="http://schemas.microsoft.com/office/drawing/2014/chart" uri="{C3380CC4-5D6E-409C-BE32-E72D297353CC}">
                <c16:uniqueId val="{00000001-3E36-4A7C-B147-B661BFDDAEAF}"/>
              </c:ext>
            </c:extLst>
          </c:dPt>
          <c:dPt>
            <c:idx val="1"/>
            <c:bubble3D val="0"/>
            <c:spPr>
              <a:solidFill>
                <a:srgbClr val="EF8354"/>
              </a:solidFill>
              <a:ln w="19050">
                <a:solidFill>
                  <a:schemeClr val="lt1"/>
                </a:solidFill>
              </a:ln>
              <a:effectLst/>
            </c:spPr>
            <c:extLst>
              <c:ext xmlns:c16="http://schemas.microsoft.com/office/drawing/2014/chart" uri="{C3380CC4-5D6E-409C-BE32-E72D297353CC}">
                <c16:uniqueId val="{00000003-3E36-4A7C-B147-B661BFDDAEAF}"/>
              </c:ext>
            </c:extLst>
          </c:dPt>
          <c:dPt>
            <c:idx val="2"/>
            <c:bubble3D val="0"/>
            <c:spPr>
              <a:solidFill>
                <a:srgbClr val="C1121F"/>
              </a:solidFill>
              <a:ln w="19050">
                <a:solidFill>
                  <a:schemeClr val="lt1"/>
                </a:solidFill>
              </a:ln>
              <a:effectLst/>
            </c:spPr>
            <c:extLst>
              <c:ext xmlns:c16="http://schemas.microsoft.com/office/drawing/2014/chart" uri="{C3380CC4-5D6E-409C-BE32-E72D297353CC}">
                <c16:uniqueId val="{00000005-3E36-4A7C-B147-B661BFDDAEAF}"/>
              </c:ext>
            </c:extLst>
          </c:dPt>
          <c:dPt>
            <c:idx val="3"/>
            <c:bubble3D val="0"/>
            <c:spPr>
              <a:solidFill>
                <a:srgbClr val="ADB5BD"/>
              </a:solidFill>
              <a:ln w="19050">
                <a:solidFill>
                  <a:schemeClr val="lt1"/>
                </a:solidFill>
              </a:ln>
              <a:effectLst/>
            </c:spPr>
            <c:extLst>
              <c:ext xmlns:c16="http://schemas.microsoft.com/office/drawing/2014/chart" uri="{C3380CC4-5D6E-409C-BE32-E72D297353CC}">
                <c16:uniqueId val="{00000007-3E36-4A7C-B147-B661BFDDAEAF}"/>
              </c:ext>
            </c:extLst>
          </c:dPt>
          <c:dPt>
            <c:idx val="4"/>
            <c:bubble3D val="0"/>
            <c:spPr>
              <a:solidFill>
                <a:srgbClr val="03045E"/>
              </a:solidFill>
              <a:ln w="19050">
                <a:solidFill>
                  <a:schemeClr val="lt1"/>
                </a:solidFill>
              </a:ln>
              <a:effectLst/>
            </c:spPr>
            <c:extLst>
              <c:ext xmlns:c16="http://schemas.microsoft.com/office/drawing/2014/chart" uri="{C3380CC4-5D6E-409C-BE32-E72D297353CC}">
                <c16:uniqueId val="{00000009-3E36-4A7C-B147-B661BFDDAEAF}"/>
              </c:ext>
            </c:extLst>
          </c:dPt>
          <c:dPt>
            <c:idx val="5"/>
            <c:bubble3D val="0"/>
            <c:spPr>
              <a:solidFill>
                <a:srgbClr val="FFEE32"/>
              </a:solidFill>
              <a:ln w="19050">
                <a:solidFill>
                  <a:schemeClr val="lt1"/>
                </a:solidFill>
              </a:ln>
              <a:effectLst/>
            </c:spPr>
            <c:extLst>
              <c:ext xmlns:c16="http://schemas.microsoft.com/office/drawing/2014/chart" uri="{C3380CC4-5D6E-409C-BE32-E72D297353CC}">
                <c16:uniqueId val="{0000000B-3E36-4A7C-B147-B661BFDDAEAF}"/>
              </c:ext>
            </c:extLst>
          </c:dPt>
          <c:dLbls>
            <c:dLbl>
              <c:idx val="0"/>
              <c:layout>
                <c:manualLayout>
                  <c:x val="3.9068798240487354E-2"/>
                  <c:y val="-0.11613747108289364"/>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E36-4A7C-B147-B661BFDDAEAF}"/>
                </c:ext>
              </c:extLst>
            </c:dLbl>
            <c:dLbl>
              <c:idx val="1"/>
              <c:layout>
                <c:manualLayout>
                  <c:x val="9.3177032239173563E-2"/>
                  <c:y val="0"/>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E36-4A7C-B147-B661BFDDAEAF}"/>
                </c:ext>
              </c:extLst>
            </c:dLbl>
            <c:dLbl>
              <c:idx val="2"/>
              <c:layout>
                <c:manualLayout>
                  <c:x val="7.2149207956374223E-2"/>
                  <c:y val="8.15873920531278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E36-4A7C-B147-B661BFDDAEAF}"/>
                </c:ext>
              </c:extLst>
            </c:dLbl>
            <c:dLbl>
              <c:idx val="3"/>
              <c:layout>
                <c:manualLayout>
                  <c:x val="-4.5075112173143327E-2"/>
                  <c:y val="9.324287428501952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3E36-4A7C-B147-B661BFDDAEAF}"/>
                </c:ext>
              </c:extLst>
            </c:dLbl>
            <c:dLbl>
              <c:idx val="4"/>
              <c:layout>
                <c:manualLayout>
                  <c:x val="-8.7156188250221686E-2"/>
                  <c:y val="-1.0302660269969823E-16"/>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3E36-4A7C-B147-B661BFDDAEAF}"/>
                </c:ext>
              </c:extLst>
            </c:dLbl>
            <c:dLbl>
              <c:idx val="5"/>
              <c:layout>
                <c:manualLayout>
                  <c:x val="-5.7095142085981598E-2"/>
                  <c:y val="-9.907055392783313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3E36-4A7C-B147-B661BFDDAEAF}"/>
                </c:ext>
              </c:extLst>
            </c:dLbl>
            <c:spPr>
              <a:noFill/>
              <a:ln>
                <a:noFill/>
              </a:ln>
              <a:effectLst>
                <a:glow rad="63500">
                  <a:schemeClr val="accent1">
                    <a:alpha val="40000"/>
                  </a:schemeClr>
                </a:glow>
              </a:effectLst>
            </c:spPr>
            <c:txPr>
              <a:bodyPr rot="0" spcFirstLastPara="1" vertOverflow="clip" horzOverflow="clip" vert="horz" wrap="square" lIns="0" tIns="19050" rIns="38100" bIns="19050" anchor="ctr" anchorCtr="1">
                <a:spAutoFit/>
              </a:bodyPr>
              <a:lstStyle/>
              <a:p>
                <a:pPr algn="l">
                  <a:defRPr sz="1400" b="0" i="0" u="none" strike="noStrike" kern="1200" baseline="0">
                    <a:solidFill>
                      <a:schemeClr val="tx1"/>
                    </a:solidFill>
                    <a:effectLst>
                      <a:glow>
                        <a:schemeClr val="accent1">
                          <a:alpha val="40000"/>
                        </a:schemeClr>
                      </a:glow>
                    </a:effectLst>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a:noFill/>
                  <a:ln>
                    <a:noFill/>
                  </a:ln>
                </c15:spPr>
              </c:ext>
            </c:extLst>
          </c:dLbls>
          <c:cat>
            <c:strRef>
              <c:f>Visuals!$D$2:$D$8</c:f>
              <c:strCache>
                <c:ptCount val="6"/>
                <c:pt idx="0">
                  <c:v>COD</c:v>
                </c:pt>
                <c:pt idx="1">
                  <c:v>Credit Card</c:v>
                </c:pt>
                <c:pt idx="2">
                  <c:v>Debit Card</c:v>
                </c:pt>
                <c:pt idx="3">
                  <c:v>Net Banking</c:v>
                </c:pt>
                <c:pt idx="4">
                  <c:v>UPI</c:v>
                </c:pt>
                <c:pt idx="5">
                  <c:v>Wallet</c:v>
                </c:pt>
              </c:strCache>
            </c:strRef>
          </c:cat>
          <c:val>
            <c:numRef>
              <c:f>Visuals!$E$2:$E$8</c:f>
              <c:numCache>
                <c:formatCode>General</c:formatCode>
                <c:ptCount val="6"/>
                <c:pt idx="0">
                  <c:v>169</c:v>
                </c:pt>
                <c:pt idx="1">
                  <c:v>146</c:v>
                </c:pt>
                <c:pt idx="2">
                  <c:v>171</c:v>
                </c:pt>
                <c:pt idx="3">
                  <c:v>166</c:v>
                </c:pt>
                <c:pt idx="4">
                  <c:v>176</c:v>
                </c:pt>
                <c:pt idx="5">
                  <c:v>172</c:v>
                </c:pt>
              </c:numCache>
            </c:numRef>
          </c:val>
          <c:extLst>
            <c:ext xmlns:c16="http://schemas.microsoft.com/office/drawing/2014/chart" uri="{C3380CC4-5D6E-409C-BE32-E72D297353CC}">
              <c16:uniqueId val="{0000000C-3E36-4A7C-B147-B661BFDDAEAF}"/>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[flipkart_salesss - Excel.xlsx]Visuals!PivotTable8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baseline="0">
                <a:solidFill>
                  <a:schemeClr val="tx1"/>
                </a:solidFill>
              </a:rPr>
              <a:t>Top 7 Products by Sales</a:t>
            </a:r>
            <a:endParaRPr lang="en-US" sz="1800" b="1">
              <a:solidFill>
                <a:schemeClr val="tx1"/>
              </a:solidFill>
            </a:endParaRPr>
          </a:p>
        </c:rich>
      </c:tx>
      <c:layout>
        <c:manualLayout>
          <c:xMode val="edge"/>
          <c:yMode val="edge"/>
          <c:x val="0.30446591013678431"/>
          <c:y val="3.8095252379172245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marker>
          <c:symbol val="none"/>
        </c:marker>
        <c:dLbl>
          <c:idx val="0"/>
          <c:numFmt formatCode="#,##0.0,,\ &quot;M&quot;" sourceLinked="0"/>
          <c:spPr>
            <a:noFill/>
            <a:ln>
              <a:noFill/>
            </a:ln>
            <a:effectLst/>
          </c:spPr>
          <c:txPr>
            <a:bodyPr wrap="square" lIns="38100" tIns="19050" rIns="38100" bIns="19050" anchor="ctr">
              <a:spAutoFit/>
            </a:bodyPr>
            <a:lstStyle/>
            <a:p>
              <a:pPr>
                <a:defRPr b="1">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240046"/>
          </a:solidFill>
        </c:spPr>
      </c:pivotFmt>
      <c:pivotFmt>
        <c:idx val="7"/>
        <c:spPr>
          <a:solidFill>
            <a:srgbClr val="8742C4"/>
          </a:solidFill>
        </c:spPr>
      </c:pivotFmt>
      <c:pivotFmt>
        <c:idx val="8"/>
        <c:spPr>
          <a:solidFill>
            <a:srgbClr val="964FD1"/>
          </a:solidFill>
        </c:spPr>
      </c:pivotFmt>
      <c:pivotFmt>
        <c:idx val="9"/>
        <c:spPr>
          <a:solidFill>
            <a:srgbClr val="AC64E6"/>
          </a:solidFill>
        </c:spPr>
      </c:pivotFmt>
      <c:pivotFmt>
        <c:idx val="10"/>
        <c:spPr>
          <a:solidFill>
            <a:srgbClr val="A961E3"/>
          </a:solidFill>
        </c:spPr>
      </c:pivotFmt>
      <c:pivotFmt>
        <c:idx val="11"/>
        <c:spPr>
          <a:solidFill>
            <a:srgbClr val="722FB1"/>
          </a:solidFill>
        </c:spPr>
      </c:pivotFmt>
      <c:pivotFmt>
        <c:idx val="12"/>
        <c:spPr>
          <a:solidFill>
            <a:srgbClr val="C77DFF"/>
          </a:solidFill>
        </c:spPr>
      </c:pivotFmt>
    </c:pivotFmts>
    <c:plotArea>
      <c:layout/>
      <c:barChart>
        <c:barDir val="bar"/>
        <c:grouping val="clustered"/>
        <c:varyColors val="1"/>
        <c:ser>
          <c:idx val="0"/>
          <c:order val="0"/>
          <c:tx>
            <c:strRef>
              <c:f>Visuals!$H$1</c:f>
              <c:strCache>
                <c:ptCount val="1"/>
                <c:pt idx="0">
                  <c:v>Total</c:v>
                </c:pt>
              </c:strCache>
            </c:strRef>
          </c:tx>
          <c:invertIfNegative val="0"/>
          <c:dPt>
            <c:idx val="0"/>
            <c:invertIfNegative val="0"/>
            <c:bubble3D val="0"/>
            <c:spPr>
              <a:solidFill>
                <a:srgbClr val="240046"/>
              </a:solidFill>
            </c:spPr>
            <c:extLst>
              <c:ext xmlns:c16="http://schemas.microsoft.com/office/drawing/2014/chart" uri="{C3380CC4-5D6E-409C-BE32-E72D297353CC}">
                <c16:uniqueId val="{00000002-6646-43A9-9FC7-E19CA9236DD7}"/>
              </c:ext>
            </c:extLst>
          </c:dPt>
          <c:dPt>
            <c:idx val="1"/>
            <c:invertIfNegative val="0"/>
            <c:bubble3D val="0"/>
            <c:spPr>
              <a:solidFill>
                <a:srgbClr val="C77DFF"/>
              </a:solidFill>
            </c:spPr>
            <c:extLst>
              <c:ext xmlns:c16="http://schemas.microsoft.com/office/drawing/2014/chart" uri="{C3380CC4-5D6E-409C-BE32-E72D297353CC}">
                <c16:uniqueId val="{00000006-573B-401A-A625-669F1D41A32D}"/>
              </c:ext>
            </c:extLst>
          </c:dPt>
          <c:dPt>
            <c:idx val="2"/>
            <c:invertIfNegative val="0"/>
            <c:bubble3D val="0"/>
            <c:spPr>
              <a:solidFill>
                <a:srgbClr val="AC64E6"/>
              </a:solidFill>
            </c:spPr>
            <c:extLst>
              <c:ext xmlns:c16="http://schemas.microsoft.com/office/drawing/2014/chart" uri="{C3380CC4-5D6E-409C-BE32-E72D297353CC}">
                <c16:uniqueId val="{00000005-6646-43A9-9FC7-E19CA9236DD7}"/>
              </c:ext>
            </c:extLst>
          </c:dPt>
          <c:dPt>
            <c:idx val="3"/>
            <c:invertIfNegative val="0"/>
            <c:bubble3D val="0"/>
            <c:spPr>
              <a:solidFill>
                <a:srgbClr val="A961E3"/>
              </a:solidFill>
            </c:spPr>
            <c:extLst>
              <c:ext xmlns:c16="http://schemas.microsoft.com/office/drawing/2014/chart" uri="{C3380CC4-5D6E-409C-BE32-E72D297353CC}">
                <c16:uniqueId val="{00000006-6646-43A9-9FC7-E19CA9236DD7}"/>
              </c:ext>
            </c:extLst>
          </c:dPt>
          <c:dPt>
            <c:idx val="4"/>
            <c:invertIfNegative val="0"/>
            <c:bubble3D val="0"/>
            <c:spPr>
              <a:solidFill>
                <a:srgbClr val="8742C4"/>
              </a:solidFill>
            </c:spPr>
            <c:extLst>
              <c:ext xmlns:c16="http://schemas.microsoft.com/office/drawing/2014/chart" uri="{C3380CC4-5D6E-409C-BE32-E72D297353CC}">
                <c16:uniqueId val="{00000003-6646-43A9-9FC7-E19CA9236DD7}"/>
              </c:ext>
            </c:extLst>
          </c:dPt>
          <c:dPt>
            <c:idx val="5"/>
            <c:invertIfNegative val="0"/>
            <c:bubble3D val="0"/>
            <c:spPr>
              <a:solidFill>
                <a:srgbClr val="722FB1"/>
              </a:solidFill>
            </c:spPr>
            <c:extLst>
              <c:ext xmlns:c16="http://schemas.microsoft.com/office/drawing/2014/chart" uri="{C3380CC4-5D6E-409C-BE32-E72D297353CC}">
                <c16:uniqueId val="{00000007-6646-43A9-9FC7-E19CA9236DD7}"/>
              </c:ext>
            </c:extLst>
          </c:dPt>
          <c:dPt>
            <c:idx val="6"/>
            <c:invertIfNegative val="0"/>
            <c:bubble3D val="0"/>
            <c:spPr>
              <a:solidFill>
                <a:srgbClr val="964FD1"/>
              </a:solidFill>
            </c:spPr>
            <c:extLst>
              <c:ext xmlns:c16="http://schemas.microsoft.com/office/drawing/2014/chart" uri="{C3380CC4-5D6E-409C-BE32-E72D297353CC}">
                <c16:uniqueId val="{00000004-6646-43A9-9FC7-E19CA9236DD7}"/>
              </c:ext>
            </c:extLst>
          </c:dPt>
          <c:dLbls>
            <c:numFmt formatCode="#,##0.0,,\ &quot;M&quot;" sourceLinked="0"/>
            <c:spPr>
              <a:noFill/>
              <a:ln>
                <a:noFill/>
              </a:ln>
              <a:effectLst/>
            </c:spPr>
            <c:txPr>
              <a:bodyPr wrap="square" lIns="38100" tIns="19050" rIns="38100" bIns="19050" anchor="ctr">
                <a:spAutoFit/>
              </a:bodyPr>
              <a:lstStyle/>
              <a:p>
                <a:pPr>
                  <a:defRPr b="1">
                    <a:solidFill>
                      <a:sysClr val="windowText" lastClr="000000"/>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Visuals!$G$2:$G$9</c:f>
              <c:strCache>
                <c:ptCount val="7"/>
                <c:pt idx="0">
                  <c:v>Educational Book</c:v>
                </c:pt>
                <c:pt idx="1">
                  <c:v>Face Cream</c:v>
                </c:pt>
                <c:pt idx="2">
                  <c:v>Headphones</c:v>
                </c:pt>
                <c:pt idx="3">
                  <c:v>Jeans</c:v>
                </c:pt>
                <c:pt idx="4">
                  <c:v>Laptop</c:v>
                </c:pt>
                <c:pt idx="5">
                  <c:v>Smartwatch</c:v>
                </c:pt>
                <c:pt idx="6">
                  <c:v>Table Lamp</c:v>
                </c:pt>
              </c:strCache>
            </c:strRef>
          </c:cat>
          <c:val>
            <c:numRef>
              <c:f>Visuals!$H$2:$H$9</c:f>
              <c:numCache>
                <c:formatCode>General</c:formatCode>
                <c:ptCount val="7"/>
                <c:pt idx="0">
                  <c:v>4522055.3499999996</c:v>
                </c:pt>
                <c:pt idx="1">
                  <c:v>3646816.9700000016</c:v>
                </c:pt>
                <c:pt idx="2">
                  <c:v>3722765.2699999991</c:v>
                </c:pt>
                <c:pt idx="3">
                  <c:v>3685259.6</c:v>
                </c:pt>
                <c:pt idx="4">
                  <c:v>4132783.7199999997</c:v>
                </c:pt>
                <c:pt idx="5">
                  <c:v>3680177.8000000007</c:v>
                </c:pt>
                <c:pt idx="6">
                  <c:v>3986691.68</c:v>
                </c:pt>
              </c:numCache>
            </c:numRef>
          </c:val>
          <c:extLst>
            <c:ext xmlns:c16="http://schemas.microsoft.com/office/drawing/2014/chart" uri="{C3380CC4-5D6E-409C-BE32-E72D297353CC}">
              <c16:uniqueId val="{00000000-DB2F-4E1D-BC6B-740D9F0C4E1E}"/>
            </c:ext>
          </c:extLst>
        </c:ser>
        <c:dLbls>
          <c:dLblPos val="outEnd"/>
          <c:showLegendKey val="0"/>
          <c:showVal val="1"/>
          <c:showCatName val="0"/>
          <c:showSerName val="0"/>
          <c:showPercent val="0"/>
          <c:showBubbleSize val="0"/>
        </c:dLbls>
        <c:gapWidth val="182"/>
        <c:axId val="776602223"/>
        <c:axId val="776602703"/>
      </c:barChart>
      <c:catAx>
        <c:axId val="7766022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76602703"/>
        <c:crosses val="autoZero"/>
        <c:auto val="1"/>
        <c:lblAlgn val="ctr"/>
        <c:lblOffset val="100"/>
        <c:noMultiLvlLbl val="0"/>
      </c:catAx>
      <c:valAx>
        <c:axId val="776602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76602223"/>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[flipkart_salesss - Excel.xlsx]Visuals!PivotTable9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baseline="0">
                <a:solidFill>
                  <a:schemeClr val="tx1"/>
                </a:solidFill>
              </a:rPr>
              <a:t>Ratings by Customer</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6400"/>
          </a:solidFill>
          <a:ln>
            <a:noFill/>
          </a:ln>
          <a:effectLst/>
        </c:spPr>
      </c:pivotFmt>
      <c:pivotFmt>
        <c:idx val="4"/>
        <c:spPr>
          <a:solidFill>
            <a:srgbClr val="066C00"/>
          </a:solidFill>
          <a:ln>
            <a:noFill/>
          </a:ln>
          <a:effectLst/>
        </c:spPr>
      </c:pivotFmt>
      <c:pivotFmt>
        <c:idx val="5"/>
        <c:spPr>
          <a:solidFill>
            <a:srgbClr val="31A700"/>
          </a:solidFill>
          <a:ln>
            <a:noFill/>
          </a:ln>
          <a:effectLst/>
        </c:spPr>
      </c:pivotFmt>
      <c:pivotFmt>
        <c:idx val="6"/>
        <c:spPr>
          <a:solidFill>
            <a:srgbClr val="89E315"/>
          </a:solidFill>
          <a:ln>
            <a:noFill/>
          </a:ln>
          <a:effectLst/>
        </c:spPr>
      </c:pivotFmt>
      <c:pivotFmt>
        <c:idx val="7"/>
        <c:spPr>
          <a:solidFill>
            <a:srgbClr val="9EF01A"/>
          </a:solidFill>
          <a:ln>
            <a:noFill/>
          </a:ln>
          <a:effectLst/>
        </c:spPr>
      </c:pivotFmt>
    </c:pivotFmts>
    <c:plotArea>
      <c:layout/>
      <c:barChart>
        <c:barDir val="col"/>
        <c:grouping val="clustered"/>
        <c:varyColors val="1"/>
        <c:ser>
          <c:idx val="0"/>
          <c:order val="0"/>
          <c:tx>
            <c:strRef>
              <c:f>Visuals!$K$1</c:f>
              <c:strCache>
                <c:ptCount val="1"/>
                <c:pt idx="0">
                  <c:v>Total</c:v>
                </c:pt>
              </c:strCache>
            </c:strRef>
          </c:tx>
          <c:invertIfNegative val="0"/>
          <c:dPt>
            <c:idx val="0"/>
            <c:invertIfNegative val="0"/>
            <c:bubble3D val="0"/>
            <c:spPr>
              <a:solidFill>
                <a:srgbClr val="9EF01A"/>
              </a:solidFill>
              <a:ln>
                <a:noFill/>
              </a:ln>
              <a:effectLst/>
            </c:spPr>
            <c:extLst>
              <c:ext xmlns:c16="http://schemas.microsoft.com/office/drawing/2014/chart" uri="{C3380CC4-5D6E-409C-BE32-E72D297353CC}">
                <c16:uniqueId val="{00000004-2674-4DB4-850C-7EF6681F4BC4}"/>
              </c:ext>
            </c:extLst>
          </c:dPt>
          <c:dPt>
            <c:idx val="1"/>
            <c:invertIfNegative val="0"/>
            <c:bubble3D val="0"/>
            <c:spPr>
              <a:solidFill>
                <a:srgbClr val="066C00"/>
              </a:solidFill>
              <a:ln>
                <a:noFill/>
              </a:ln>
              <a:effectLst/>
            </c:spPr>
            <c:extLst>
              <c:ext xmlns:c16="http://schemas.microsoft.com/office/drawing/2014/chart" uri="{C3380CC4-5D6E-409C-BE32-E72D297353CC}">
                <c16:uniqueId val="{00000001-2674-4DB4-850C-7EF6681F4BC4}"/>
              </c:ext>
            </c:extLst>
          </c:dPt>
          <c:dPt>
            <c:idx val="2"/>
            <c:invertIfNegative val="0"/>
            <c:bubble3D val="0"/>
            <c:spPr>
              <a:solidFill>
                <a:srgbClr val="89E315"/>
              </a:solidFill>
              <a:ln>
                <a:noFill/>
              </a:ln>
              <a:effectLst/>
            </c:spPr>
            <c:extLst>
              <c:ext xmlns:c16="http://schemas.microsoft.com/office/drawing/2014/chart" uri="{C3380CC4-5D6E-409C-BE32-E72D297353CC}">
                <c16:uniqueId val="{00000003-2674-4DB4-850C-7EF6681F4BC4}"/>
              </c:ext>
            </c:extLst>
          </c:dPt>
          <c:dPt>
            <c:idx val="3"/>
            <c:invertIfNegative val="0"/>
            <c:bubble3D val="0"/>
            <c:spPr>
              <a:solidFill>
                <a:srgbClr val="006400"/>
              </a:solidFill>
              <a:ln>
                <a:noFill/>
              </a:ln>
              <a:effectLst/>
            </c:spPr>
            <c:extLst>
              <c:ext xmlns:c16="http://schemas.microsoft.com/office/drawing/2014/chart" uri="{C3380CC4-5D6E-409C-BE32-E72D297353CC}">
                <c16:uniqueId val="{00000000-2674-4DB4-850C-7EF6681F4BC4}"/>
              </c:ext>
            </c:extLst>
          </c:dPt>
          <c:dPt>
            <c:idx val="4"/>
            <c:invertIfNegative val="0"/>
            <c:bubble3D val="0"/>
            <c:spPr>
              <a:solidFill>
                <a:srgbClr val="31A700"/>
              </a:solidFill>
              <a:ln>
                <a:noFill/>
              </a:ln>
              <a:effectLst/>
            </c:spPr>
            <c:extLst>
              <c:ext xmlns:c16="http://schemas.microsoft.com/office/drawing/2014/chart" uri="{C3380CC4-5D6E-409C-BE32-E72D297353CC}">
                <c16:uniqueId val="{00000002-2674-4DB4-850C-7EF6681F4BC4}"/>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Visuals!$J$2:$J$7</c:f>
              <c:strCache>
                <c:ptCount val="5"/>
                <c:pt idx="0">
                  <c:v>Beauty</c:v>
                </c:pt>
                <c:pt idx="1">
                  <c:v>Books</c:v>
                </c:pt>
                <c:pt idx="2">
                  <c:v>Clothing</c:v>
                </c:pt>
                <c:pt idx="3">
                  <c:v>Electronics</c:v>
                </c:pt>
                <c:pt idx="4">
                  <c:v>Home &amp; Kitchen</c:v>
                </c:pt>
              </c:strCache>
            </c:strRef>
          </c:cat>
          <c:val>
            <c:numRef>
              <c:f>Visuals!$K$2:$K$7</c:f>
              <c:numCache>
                <c:formatCode>General</c:formatCode>
                <c:ptCount val="5"/>
                <c:pt idx="0">
                  <c:v>551.5</c:v>
                </c:pt>
                <c:pt idx="1">
                  <c:v>643.70000000000005</c:v>
                </c:pt>
                <c:pt idx="2">
                  <c:v>561.60000000000014</c:v>
                </c:pt>
                <c:pt idx="3">
                  <c:v>648.5</c:v>
                </c:pt>
                <c:pt idx="4">
                  <c:v>605.80000000000041</c:v>
                </c:pt>
              </c:numCache>
            </c:numRef>
          </c:val>
          <c:extLst>
            <c:ext xmlns:c16="http://schemas.microsoft.com/office/drawing/2014/chart" uri="{C3380CC4-5D6E-409C-BE32-E72D297353CC}">
              <c16:uniqueId val="{00000000-2F82-4A6F-9852-E846211CD1B8}"/>
            </c:ext>
          </c:extLst>
        </c:ser>
        <c:dLbls>
          <c:dLblPos val="outEnd"/>
          <c:showLegendKey val="0"/>
          <c:showVal val="1"/>
          <c:showCatName val="0"/>
          <c:showSerName val="0"/>
          <c:showPercent val="0"/>
          <c:showBubbleSize val="0"/>
        </c:dLbls>
        <c:gapWidth val="219"/>
        <c:overlap val="-27"/>
        <c:axId val="776615039"/>
        <c:axId val="52636607"/>
      </c:barChart>
      <c:catAx>
        <c:axId val="776615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2636607"/>
        <c:crosses val="autoZero"/>
        <c:auto val="1"/>
        <c:lblAlgn val="ctr"/>
        <c:lblOffset val="100"/>
        <c:noMultiLvlLbl val="0"/>
      </c:catAx>
      <c:valAx>
        <c:axId val="526366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76615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[flipkart_salesss - Excel.xlsx]Visuals!PivotTable10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Sales vs Units Sold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AA307"/>
          </a:solidFill>
          <a:ln>
            <a:noFill/>
          </a:ln>
          <a:effectLst/>
        </c:spPr>
        <c:marker>
          <c:symbol val="none"/>
        </c:marker>
        <c:dLbl>
          <c:idx val="0"/>
          <c:numFmt formatCode="#,##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Visuals!$B$31</c:f>
              <c:strCache>
                <c:ptCount val="1"/>
                <c:pt idx="0">
                  <c:v>Sum of Total Sales (INR)</c:v>
                </c:pt>
              </c:strCache>
            </c:strRef>
          </c:tx>
          <c:spPr>
            <a:solidFill>
              <a:srgbClr val="FAA307"/>
            </a:solidFill>
            <a:ln>
              <a:noFill/>
            </a:ln>
            <a:effectLst/>
          </c:spPr>
          <c:invertIfNegative val="0"/>
          <c:dLbls>
            <c:numFmt formatCode="#,##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Visuals!$A$32:$A$37</c:f>
              <c:strCache>
                <c:ptCount val="5"/>
                <c:pt idx="0">
                  <c:v>Beauty</c:v>
                </c:pt>
                <c:pt idx="1">
                  <c:v>Books</c:v>
                </c:pt>
                <c:pt idx="2">
                  <c:v>Clothing</c:v>
                </c:pt>
                <c:pt idx="3">
                  <c:v>Electronics</c:v>
                </c:pt>
                <c:pt idx="4">
                  <c:v>Home &amp; Kitchen</c:v>
                </c:pt>
              </c:strCache>
            </c:strRef>
          </c:cat>
          <c:val>
            <c:numRef>
              <c:f>Visuals!$B$32:$B$37</c:f>
              <c:numCache>
                <c:formatCode>General</c:formatCode>
                <c:ptCount val="5"/>
                <c:pt idx="0">
                  <c:v>14680584.049999993</c:v>
                </c:pt>
                <c:pt idx="1">
                  <c:v>14785759.65</c:v>
                </c:pt>
                <c:pt idx="2">
                  <c:v>15114386.860000003</c:v>
                </c:pt>
                <c:pt idx="3">
                  <c:v>17307173.069999997</c:v>
                </c:pt>
                <c:pt idx="4">
                  <c:v>13325209.109999994</c:v>
                </c:pt>
              </c:numCache>
            </c:numRef>
          </c:val>
          <c:extLst>
            <c:ext xmlns:c16="http://schemas.microsoft.com/office/drawing/2014/chart" uri="{C3380CC4-5D6E-409C-BE32-E72D297353CC}">
              <c16:uniqueId val="{00000000-CB81-4A48-8991-DDE745F33F67}"/>
            </c:ext>
          </c:extLst>
        </c:ser>
        <c:dLbls>
          <c:showLegendKey val="0"/>
          <c:showVal val="1"/>
          <c:showCatName val="0"/>
          <c:showSerName val="0"/>
          <c:showPercent val="0"/>
          <c:showBubbleSize val="0"/>
        </c:dLbls>
        <c:gapWidth val="219"/>
        <c:overlap val="-27"/>
        <c:axId val="803847711"/>
        <c:axId val="803846751"/>
      </c:barChart>
      <c:lineChart>
        <c:grouping val="standard"/>
        <c:varyColors val="0"/>
        <c:ser>
          <c:idx val="1"/>
          <c:order val="1"/>
          <c:tx>
            <c:strRef>
              <c:f>Visuals!$C$31</c:f>
              <c:strCache>
                <c:ptCount val="1"/>
                <c:pt idx="0">
                  <c:v>Sum of Quantity Sold</c:v>
                </c:pt>
              </c:strCache>
            </c:strRef>
          </c:tx>
          <c:spPr>
            <a:ln w="28575" cap="rnd">
              <a:solidFill>
                <a:schemeClr val="bg2">
                  <a:lumMod val="1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Visuals!$A$32:$A$37</c:f>
              <c:strCache>
                <c:ptCount val="5"/>
                <c:pt idx="0">
                  <c:v>Beauty</c:v>
                </c:pt>
                <c:pt idx="1">
                  <c:v>Books</c:v>
                </c:pt>
                <c:pt idx="2">
                  <c:v>Clothing</c:v>
                </c:pt>
                <c:pt idx="3">
                  <c:v>Electronics</c:v>
                </c:pt>
                <c:pt idx="4">
                  <c:v>Home &amp; Kitchen</c:v>
                </c:pt>
              </c:strCache>
            </c:strRef>
          </c:cat>
          <c:val>
            <c:numRef>
              <c:f>Visuals!$C$32:$C$37</c:f>
              <c:numCache>
                <c:formatCode>General</c:formatCode>
                <c:ptCount val="5"/>
                <c:pt idx="0">
                  <c:v>583</c:v>
                </c:pt>
                <c:pt idx="1">
                  <c:v>653</c:v>
                </c:pt>
                <c:pt idx="2">
                  <c:v>609</c:v>
                </c:pt>
                <c:pt idx="3">
                  <c:v>673</c:v>
                </c:pt>
                <c:pt idx="4">
                  <c:v>579</c:v>
                </c:pt>
              </c:numCache>
            </c:numRef>
          </c:val>
          <c:smooth val="0"/>
          <c:extLst>
            <c:ext xmlns:c16="http://schemas.microsoft.com/office/drawing/2014/chart" uri="{C3380CC4-5D6E-409C-BE32-E72D297353CC}">
              <c16:uniqueId val="{00000001-CB81-4A48-8991-DDE745F33F67}"/>
            </c:ext>
          </c:extLst>
        </c:ser>
        <c:dLbls>
          <c:showLegendKey val="0"/>
          <c:showVal val="1"/>
          <c:showCatName val="0"/>
          <c:showSerName val="0"/>
          <c:showPercent val="0"/>
          <c:showBubbleSize val="0"/>
        </c:dLbls>
        <c:marker val="1"/>
        <c:smooth val="0"/>
        <c:axId val="803845311"/>
        <c:axId val="803850111"/>
      </c:lineChart>
      <c:catAx>
        <c:axId val="803847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03846751"/>
        <c:crosses val="autoZero"/>
        <c:auto val="1"/>
        <c:lblAlgn val="ctr"/>
        <c:lblOffset val="100"/>
        <c:noMultiLvlLbl val="0"/>
      </c:catAx>
      <c:valAx>
        <c:axId val="8038467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03847711"/>
        <c:crosses val="autoZero"/>
        <c:crossBetween val="between"/>
      </c:valAx>
      <c:valAx>
        <c:axId val="80385011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03845311"/>
        <c:crosses val="max"/>
        <c:crossBetween val="between"/>
      </c:valAx>
      <c:catAx>
        <c:axId val="803845311"/>
        <c:scaling>
          <c:orientation val="minMax"/>
        </c:scaling>
        <c:delete val="1"/>
        <c:axPos val="b"/>
        <c:numFmt formatCode="General" sourceLinked="1"/>
        <c:majorTickMark val="out"/>
        <c:minorTickMark val="none"/>
        <c:tickLblPos val="nextTo"/>
        <c:crossAx val="80385011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19</xdr:col>
      <xdr:colOff>235953</xdr:colOff>
      <xdr:row>10</xdr:row>
      <xdr:rowOff>169473</xdr:rowOff>
    </xdr:from>
    <xdr:to>
      <xdr:col>26</xdr:col>
      <xdr:colOff>68384</xdr:colOff>
      <xdr:row>22</xdr:row>
      <xdr:rowOff>160654</xdr:rowOff>
    </xdr:to>
    <xdr:graphicFrame macro="">
      <xdr:nvGraphicFramePr>
        <xdr:cNvPr id="2" name="Chart 1">
          <a:extLst>
            <a:ext uri="{FF2B5EF4-FFF2-40B4-BE49-F238E27FC236}">
              <a16:creationId xmlns:a16="http://schemas.microsoft.com/office/drawing/2014/main" id="{896FE9FE-FAD4-4E85-88BD-286D0AE4A5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388057</xdr:colOff>
      <xdr:row>11</xdr:row>
      <xdr:rowOff>115</xdr:rowOff>
    </xdr:from>
    <xdr:to>
      <xdr:col>19</xdr:col>
      <xdr:colOff>132291</xdr:colOff>
      <xdr:row>23</xdr:row>
      <xdr:rowOff>115</xdr:rowOff>
    </xdr:to>
    <xdr:graphicFrame macro="">
      <xdr:nvGraphicFramePr>
        <xdr:cNvPr id="3" name="Chart 2">
          <a:extLst>
            <a:ext uri="{FF2B5EF4-FFF2-40B4-BE49-F238E27FC236}">
              <a16:creationId xmlns:a16="http://schemas.microsoft.com/office/drawing/2014/main" id="{8F30AD01-7F0F-4115-A883-4C284CCDDD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338788</xdr:colOff>
      <xdr:row>10</xdr:row>
      <xdr:rowOff>171211</xdr:rowOff>
    </xdr:from>
    <xdr:to>
      <xdr:col>11</xdr:col>
      <xdr:colOff>268233</xdr:colOff>
      <xdr:row>23</xdr:row>
      <xdr:rowOff>11550</xdr:rowOff>
    </xdr:to>
    <xdr:graphicFrame macro="">
      <xdr:nvGraphicFramePr>
        <xdr:cNvPr id="4" name="Chart 3">
          <a:extLst>
            <a:ext uri="{FF2B5EF4-FFF2-40B4-BE49-F238E27FC236}">
              <a16:creationId xmlns:a16="http://schemas.microsoft.com/office/drawing/2014/main" id="{CD2F1F20-8C17-4261-B24F-3C48413C5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366636</xdr:colOff>
      <xdr:row>23</xdr:row>
      <xdr:rowOff>118296</xdr:rowOff>
    </xdr:from>
    <xdr:to>
      <xdr:col>11</xdr:col>
      <xdr:colOff>260805</xdr:colOff>
      <xdr:row>37</xdr:row>
      <xdr:rowOff>118295</xdr:rowOff>
    </xdr:to>
    <xdr:graphicFrame macro="">
      <xdr:nvGraphicFramePr>
        <xdr:cNvPr id="6" name="Chart 5">
          <a:extLst>
            <a:ext uri="{FF2B5EF4-FFF2-40B4-BE49-F238E27FC236}">
              <a16:creationId xmlns:a16="http://schemas.microsoft.com/office/drawing/2014/main" id="{69205D3F-45FD-4CA3-9788-5D8B32BB57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410736</xdr:colOff>
      <xdr:row>23</xdr:row>
      <xdr:rowOff>118296</xdr:rowOff>
    </xdr:from>
    <xdr:to>
      <xdr:col>19</xdr:col>
      <xdr:colOff>114402</xdr:colOff>
      <xdr:row>37</xdr:row>
      <xdr:rowOff>136287</xdr:rowOff>
    </xdr:to>
    <xdr:graphicFrame macro="">
      <xdr:nvGraphicFramePr>
        <xdr:cNvPr id="7" name="Chart 6">
          <a:extLst>
            <a:ext uri="{FF2B5EF4-FFF2-40B4-BE49-F238E27FC236}">
              <a16:creationId xmlns:a16="http://schemas.microsoft.com/office/drawing/2014/main" id="{9A210CAA-301F-4467-9CCD-9278B52759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205369</xdr:colOff>
      <xdr:row>23</xdr:row>
      <xdr:rowOff>127115</xdr:rowOff>
    </xdr:from>
    <xdr:to>
      <xdr:col>26</xdr:col>
      <xdr:colOff>80635</xdr:colOff>
      <xdr:row>37</xdr:row>
      <xdr:rowOff>135934</xdr:rowOff>
    </xdr:to>
    <xdr:graphicFrame macro="">
      <xdr:nvGraphicFramePr>
        <xdr:cNvPr id="8" name="Chart 7">
          <a:extLst>
            <a:ext uri="{FF2B5EF4-FFF2-40B4-BE49-F238E27FC236}">
              <a16:creationId xmlns:a16="http://schemas.microsoft.com/office/drawing/2014/main" id="{339A6E62-446E-4012-9025-00379C8CFF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188736</xdr:colOff>
      <xdr:row>10</xdr:row>
      <xdr:rowOff>150728</xdr:rowOff>
    </xdr:from>
    <xdr:to>
      <xdr:col>4</xdr:col>
      <xdr:colOff>191911</xdr:colOff>
      <xdr:row>20</xdr:row>
      <xdr:rowOff>5177</xdr:rowOff>
    </xdr:to>
    <mc:AlternateContent xmlns:mc="http://schemas.openxmlformats.org/markup-compatibility/2006" xmlns:a14="http://schemas.microsoft.com/office/drawing/2010/main">
      <mc:Choice Requires="a14">
        <xdr:graphicFrame macro="">
          <xdr:nvGraphicFramePr>
            <xdr:cNvPr id="9" name="Category">
              <a:extLst>
                <a:ext uri="{FF2B5EF4-FFF2-40B4-BE49-F238E27FC236}">
                  <a16:creationId xmlns:a16="http://schemas.microsoft.com/office/drawing/2014/main" id="{B4101249-84A7-2496-4469-205DAC288BE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93498" y="1965014"/>
              <a:ext cx="1817461" cy="16687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179915</xdr:colOff>
      <xdr:row>32</xdr:row>
      <xdr:rowOff>30288</xdr:rowOff>
    </xdr:from>
    <xdr:to>
      <xdr:col>4</xdr:col>
      <xdr:colOff>183090</xdr:colOff>
      <xdr:row>37</xdr:row>
      <xdr:rowOff>142325</xdr:rowOff>
    </xdr:to>
    <mc:AlternateContent xmlns:mc="http://schemas.openxmlformats.org/markup-compatibility/2006" xmlns:a14="http://schemas.microsoft.com/office/drawing/2010/main">
      <mc:Choice Requires="a14">
        <xdr:graphicFrame macro="">
          <xdr:nvGraphicFramePr>
            <xdr:cNvPr id="10" name="Price (INR)">
              <a:extLst>
                <a:ext uri="{FF2B5EF4-FFF2-40B4-BE49-F238E27FC236}">
                  <a16:creationId xmlns:a16="http://schemas.microsoft.com/office/drawing/2014/main" id="{BFF3E4A0-1908-6DB7-A95D-B315B708A68F}"/>
                </a:ext>
              </a:extLst>
            </xdr:cNvPr>
            <xdr:cNvGraphicFramePr/>
          </xdr:nvGraphicFramePr>
          <xdr:xfrm>
            <a:off x="0" y="0"/>
            <a:ext cx="0" cy="0"/>
          </xdr:xfrm>
          <a:graphic>
            <a:graphicData uri="http://schemas.microsoft.com/office/drawing/2010/slicer">
              <sle:slicer xmlns:sle="http://schemas.microsoft.com/office/drawing/2010/slicer" name="Price (INR)"/>
            </a:graphicData>
          </a:graphic>
        </xdr:graphicFrame>
      </mc:Choice>
      <mc:Fallback xmlns="">
        <xdr:sp macro="" textlink="">
          <xdr:nvSpPr>
            <xdr:cNvPr id="0" name=""/>
            <xdr:cNvSpPr>
              <a:spLocks noTextEdit="1"/>
            </xdr:cNvSpPr>
          </xdr:nvSpPr>
          <xdr:spPr>
            <a:xfrm>
              <a:off x="793018" y="5986150"/>
              <a:ext cx="1842486" cy="10426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188735</xdr:colOff>
      <xdr:row>20</xdr:row>
      <xdr:rowOff>106632</xdr:rowOff>
    </xdr:from>
    <xdr:to>
      <xdr:col>4</xdr:col>
      <xdr:colOff>191910</xdr:colOff>
      <xdr:row>31</xdr:row>
      <xdr:rowOff>85465</xdr:rowOff>
    </xdr:to>
    <mc:AlternateContent xmlns:mc="http://schemas.openxmlformats.org/markup-compatibility/2006" xmlns:a14="http://schemas.microsoft.com/office/drawing/2010/main">
      <mc:Choice Requires="a14">
        <xdr:graphicFrame macro="">
          <xdr:nvGraphicFramePr>
            <xdr:cNvPr id="11" name="Payment Method">
              <a:extLst>
                <a:ext uri="{FF2B5EF4-FFF2-40B4-BE49-F238E27FC236}">
                  <a16:creationId xmlns:a16="http://schemas.microsoft.com/office/drawing/2014/main" id="{BE499CA5-ED60-441A-58C1-90C72AF094C1}"/>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801838" y="3829046"/>
              <a:ext cx="1842486" cy="2026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131032</xdr:colOff>
      <xdr:row>0</xdr:row>
      <xdr:rowOff>95250</xdr:rowOff>
    </xdr:from>
    <xdr:to>
      <xdr:col>26</xdr:col>
      <xdr:colOff>63500</xdr:colOff>
      <xdr:row>4</xdr:row>
      <xdr:rowOff>137583</xdr:rowOff>
    </xdr:to>
    <xdr:grpSp>
      <xdr:nvGrpSpPr>
        <xdr:cNvPr id="29" name="Group 28">
          <a:extLst>
            <a:ext uri="{FF2B5EF4-FFF2-40B4-BE49-F238E27FC236}">
              <a16:creationId xmlns:a16="http://schemas.microsoft.com/office/drawing/2014/main" id="{BE133430-A97A-FA63-D2BA-4715B941FB20}"/>
            </a:ext>
          </a:extLst>
        </xdr:cNvPr>
        <xdr:cNvGrpSpPr/>
      </xdr:nvGrpSpPr>
      <xdr:grpSpPr>
        <a:xfrm>
          <a:off x="729746" y="95250"/>
          <a:ext cx="14900325" cy="782562"/>
          <a:chOff x="603250" y="95250"/>
          <a:chExt cx="15546917" cy="762000"/>
        </a:xfrm>
      </xdr:grpSpPr>
      <xdr:sp macro="" textlink="">
        <xdr:nvSpPr>
          <xdr:cNvPr id="26" name="Rectangle: Rounded Corners 25">
            <a:extLst>
              <a:ext uri="{FF2B5EF4-FFF2-40B4-BE49-F238E27FC236}">
                <a16:creationId xmlns:a16="http://schemas.microsoft.com/office/drawing/2014/main" id="{D7397B7F-5094-7F92-014A-645FB0629D0D}"/>
              </a:ext>
            </a:extLst>
          </xdr:cNvPr>
          <xdr:cNvSpPr/>
        </xdr:nvSpPr>
        <xdr:spPr>
          <a:xfrm>
            <a:off x="603250" y="95250"/>
            <a:ext cx="15546917" cy="740833"/>
          </a:xfrm>
          <a:prstGeom prst="roundRect">
            <a:avLst/>
          </a:prstGeom>
          <a:solidFill>
            <a:srgbClr val="48CAE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b="1">
                <a:solidFill>
                  <a:srgbClr val="1F5DC4"/>
                </a:solidFill>
              </a:rPr>
              <a:t>Sales Dashboard</a:t>
            </a:r>
          </a:p>
        </xdr:txBody>
      </xdr:sp>
      <xdr:pic>
        <xdr:nvPicPr>
          <xdr:cNvPr id="28" name="Picture 27">
            <a:extLst>
              <a:ext uri="{FF2B5EF4-FFF2-40B4-BE49-F238E27FC236}">
                <a16:creationId xmlns:a16="http://schemas.microsoft.com/office/drawing/2014/main" id="{FA6B43F2-75E8-667A-68B6-62530B61B7E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566334" y="127000"/>
            <a:ext cx="1628810" cy="730250"/>
          </a:xfrm>
          <a:prstGeom prst="rect">
            <a:avLst/>
          </a:prstGeom>
        </xdr:spPr>
      </xdr:pic>
    </xdr:grpSp>
    <xdr:clientData/>
  </xdr:twoCellAnchor>
  <xdr:twoCellAnchor>
    <xdr:from>
      <xdr:col>14</xdr:col>
      <xdr:colOff>161270</xdr:colOff>
      <xdr:row>5</xdr:row>
      <xdr:rowOff>95554</xdr:rowOff>
    </xdr:from>
    <xdr:to>
      <xdr:col>18</xdr:col>
      <xdr:colOff>413254</xdr:colOff>
      <xdr:row>9</xdr:row>
      <xdr:rowOff>145951</xdr:rowOff>
    </xdr:to>
    <xdr:grpSp>
      <xdr:nvGrpSpPr>
        <xdr:cNvPr id="24" name="Group 23">
          <a:extLst>
            <a:ext uri="{FF2B5EF4-FFF2-40B4-BE49-F238E27FC236}">
              <a16:creationId xmlns:a16="http://schemas.microsoft.com/office/drawing/2014/main" id="{3EA42113-F5C3-AFEB-2B6D-33DBED0BDB08}"/>
            </a:ext>
          </a:extLst>
        </xdr:cNvPr>
        <xdr:cNvGrpSpPr/>
      </xdr:nvGrpSpPr>
      <xdr:grpSpPr>
        <a:xfrm>
          <a:off x="8543270" y="1020840"/>
          <a:ext cx="2646841" cy="790625"/>
          <a:chOff x="11752540" y="982538"/>
          <a:chExt cx="3976107" cy="776111"/>
        </a:xfrm>
      </xdr:grpSpPr>
      <xdr:sp macro="" textlink="'Pivot Table'!C14">
        <xdr:nvSpPr>
          <xdr:cNvPr id="48" name="Rectangle: Rounded Corners 47">
            <a:extLst>
              <a:ext uri="{FF2B5EF4-FFF2-40B4-BE49-F238E27FC236}">
                <a16:creationId xmlns:a16="http://schemas.microsoft.com/office/drawing/2014/main" id="{DD41D099-6A78-47DB-A1AA-A6E1E86A37AA}"/>
              </a:ext>
            </a:extLst>
          </xdr:cNvPr>
          <xdr:cNvSpPr/>
        </xdr:nvSpPr>
        <xdr:spPr>
          <a:xfrm>
            <a:off x="11752540" y="982538"/>
            <a:ext cx="3976107" cy="77611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fld id="{98D9DAEB-5779-4562-8556-E617CE217897}" type="TxLink">
              <a:rPr lang="en-US" sz="1600" b="1" i="0" u="none" strike="noStrike">
                <a:solidFill>
                  <a:srgbClr val="000000"/>
                </a:solidFill>
                <a:latin typeface="Calibri"/>
                <a:ea typeface="Calibri"/>
                <a:cs typeface="Calibri"/>
              </a:rPr>
              <a:pPr algn="ctr"/>
              <a:t>75.2 K</a:t>
            </a:fld>
            <a:endParaRPr lang="en-US" sz="1600" b="1"/>
          </a:p>
        </xdr:txBody>
      </xdr:sp>
      <xdr:sp macro="" textlink="">
        <xdr:nvSpPr>
          <xdr:cNvPr id="12" name="TextBox 11">
            <a:extLst>
              <a:ext uri="{FF2B5EF4-FFF2-40B4-BE49-F238E27FC236}">
                <a16:creationId xmlns:a16="http://schemas.microsoft.com/office/drawing/2014/main" id="{E198BC2B-E84F-4D01-B0DC-8293E94FAA1F}"/>
              </a:ext>
            </a:extLst>
          </xdr:cNvPr>
          <xdr:cNvSpPr txBox="1"/>
        </xdr:nvSpPr>
        <xdr:spPr>
          <a:xfrm>
            <a:off x="11985575" y="1089782"/>
            <a:ext cx="3506410" cy="3414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Average sales</a:t>
            </a:r>
          </a:p>
        </xdr:txBody>
      </xdr:sp>
    </xdr:grpSp>
    <xdr:clientData/>
  </xdr:twoCellAnchor>
  <xdr:twoCellAnchor>
    <xdr:from>
      <xdr:col>19</xdr:col>
      <xdr:colOff>312461</xdr:colOff>
      <xdr:row>5</xdr:row>
      <xdr:rowOff>104422</xdr:rowOff>
    </xdr:from>
    <xdr:to>
      <xdr:col>26</xdr:col>
      <xdr:colOff>0</xdr:colOff>
      <xdr:row>9</xdr:row>
      <xdr:rowOff>154819</xdr:rowOff>
    </xdr:to>
    <xdr:grpSp>
      <xdr:nvGrpSpPr>
        <xdr:cNvPr id="30" name="Group 29">
          <a:extLst>
            <a:ext uri="{FF2B5EF4-FFF2-40B4-BE49-F238E27FC236}">
              <a16:creationId xmlns:a16="http://schemas.microsoft.com/office/drawing/2014/main" id="{2FB831CA-D472-B2B4-F5A7-1DA558CCA0AE}"/>
            </a:ext>
          </a:extLst>
        </xdr:cNvPr>
        <xdr:cNvGrpSpPr/>
      </xdr:nvGrpSpPr>
      <xdr:grpSpPr>
        <a:xfrm>
          <a:off x="11688032" y="1029708"/>
          <a:ext cx="3878539" cy="790625"/>
          <a:chOff x="7996565" y="1011565"/>
          <a:chExt cx="3362880" cy="776111"/>
        </a:xfrm>
      </xdr:grpSpPr>
      <xdr:sp macro="" textlink="'Pivot Table'!C11">
        <xdr:nvSpPr>
          <xdr:cNvPr id="47" name="Rectangle: Rounded Corners 46">
            <a:extLst>
              <a:ext uri="{FF2B5EF4-FFF2-40B4-BE49-F238E27FC236}">
                <a16:creationId xmlns:a16="http://schemas.microsoft.com/office/drawing/2014/main" id="{E2596CD3-E899-4C73-B56D-F70EB9B2C721}"/>
              </a:ext>
            </a:extLst>
          </xdr:cNvPr>
          <xdr:cNvSpPr/>
        </xdr:nvSpPr>
        <xdr:spPr>
          <a:xfrm>
            <a:off x="7996565" y="1011565"/>
            <a:ext cx="3362880" cy="77611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fld id="{E00F1F80-F559-41D6-BA75-55E7A8544A66}" type="TxLink">
              <a:rPr lang="en-US" sz="1600" b="1" i="0" u="none" strike="noStrike">
                <a:solidFill>
                  <a:srgbClr val="000000"/>
                </a:solidFill>
                <a:latin typeface="Calibri"/>
                <a:ea typeface="Calibri"/>
                <a:cs typeface="Calibri"/>
              </a:rPr>
              <a:pPr algn="ctr"/>
              <a:t>3.01</a:t>
            </a:fld>
            <a:endParaRPr lang="en-US" sz="1600" b="1"/>
          </a:p>
        </xdr:txBody>
      </xdr:sp>
      <xdr:sp macro="" textlink="">
        <xdr:nvSpPr>
          <xdr:cNvPr id="13" name="TextBox 12">
            <a:extLst>
              <a:ext uri="{FF2B5EF4-FFF2-40B4-BE49-F238E27FC236}">
                <a16:creationId xmlns:a16="http://schemas.microsoft.com/office/drawing/2014/main" id="{883FE546-7388-404A-95B8-4B3EAA3F3876}"/>
              </a:ext>
            </a:extLst>
          </xdr:cNvPr>
          <xdr:cNvSpPr txBox="1"/>
        </xdr:nvSpPr>
        <xdr:spPr>
          <a:xfrm>
            <a:off x="8144127" y="1050672"/>
            <a:ext cx="2933096" cy="3503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Average rating by customer </a:t>
            </a:r>
          </a:p>
        </xdr:txBody>
      </xdr:sp>
    </xdr:grpSp>
    <xdr:clientData/>
  </xdr:twoCellAnchor>
  <xdr:twoCellAnchor>
    <xdr:from>
      <xdr:col>1</xdr:col>
      <xdr:colOff>181430</xdr:colOff>
      <xdr:row>5</xdr:row>
      <xdr:rowOff>80635</xdr:rowOff>
    </xdr:from>
    <xdr:to>
      <xdr:col>4</xdr:col>
      <xdr:colOff>285393</xdr:colOff>
      <xdr:row>9</xdr:row>
      <xdr:rowOff>131032</xdr:rowOff>
    </xdr:to>
    <xdr:sp macro="" textlink="'Pivot Table'!C2">
      <xdr:nvSpPr>
        <xdr:cNvPr id="25" name="Rectangle: Rounded Corners 24">
          <a:extLst>
            <a:ext uri="{FF2B5EF4-FFF2-40B4-BE49-F238E27FC236}">
              <a16:creationId xmlns:a16="http://schemas.microsoft.com/office/drawing/2014/main" id="{2C608C41-0A19-903C-2A63-4ED869BB31BF}"/>
            </a:ext>
          </a:extLst>
        </xdr:cNvPr>
        <xdr:cNvSpPr/>
      </xdr:nvSpPr>
      <xdr:spPr>
        <a:xfrm>
          <a:off x="787891" y="1008163"/>
          <a:ext cx="1923345" cy="79242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fld id="{B162BF3E-C99E-4E70-8A9F-7ECA228FB21B}" type="TxLink">
            <a:rPr lang="en-US" sz="1600" b="1" i="0" u="none" strike="noStrike">
              <a:solidFill>
                <a:srgbClr val="000000"/>
              </a:solidFill>
              <a:latin typeface="Calibri"/>
              <a:ea typeface="Calibri"/>
              <a:cs typeface="Calibri"/>
            </a:rPr>
            <a:pPr algn="ctr"/>
            <a:t>75.2 M</a:t>
          </a:fld>
          <a:endParaRPr lang="en-US" sz="1600" b="1"/>
        </a:p>
      </xdr:txBody>
    </xdr:sp>
    <xdr:clientData/>
  </xdr:twoCellAnchor>
  <xdr:twoCellAnchor>
    <xdr:from>
      <xdr:col>1</xdr:col>
      <xdr:colOff>352778</xdr:colOff>
      <xdr:row>6</xdr:row>
      <xdr:rowOff>10080</xdr:rowOff>
    </xdr:from>
    <xdr:to>
      <xdr:col>4</xdr:col>
      <xdr:colOff>99887</xdr:colOff>
      <xdr:row>7</xdr:row>
      <xdr:rowOff>141112</xdr:rowOff>
    </xdr:to>
    <xdr:sp macro="" textlink="">
      <xdr:nvSpPr>
        <xdr:cNvPr id="5" name="TextBox 4">
          <a:extLst>
            <a:ext uri="{FF2B5EF4-FFF2-40B4-BE49-F238E27FC236}">
              <a16:creationId xmlns:a16="http://schemas.microsoft.com/office/drawing/2014/main" id="{840AB84B-F044-1E88-0E70-C5C8FD1089E5}"/>
            </a:ext>
          </a:extLst>
        </xdr:cNvPr>
        <xdr:cNvSpPr txBox="1"/>
      </xdr:nvSpPr>
      <xdr:spPr>
        <a:xfrm>
          <a:off x="959239" y="1123114"/>
          <a:ext cx="1566491" cy="3165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latin typeface="Bahnschrift SemiBold SemiConden" panose="020B0502040204020203" pitchFamily="34" charset="0"/>
            </a:rPr>
            <a:t>Total Sales</a:t>
          </a:r>
        </a:p>
      </xdr:txBody>
    </xdr:sp>
    <xdr:clientData/>
  </xdr:twoCellAnchor>
  <xdr:twoCellAnchor>
    <xdr:from>
      <xdr:col>5</xdr:col>
      <xdr:colOff>154893</xdr:colOff>
      <xdr:row>5</xdr:row>
      <xdr:rowOff>81532</xdr:rowOff>
    </xdr:from>
    <xdr:to>
      <xdr:col>8</xdr:col>
      <xdr:colOff>517751</xdr:colOff>
      <xdr:row>9</xdr:row>
      <xdr:rowOff>131929</xdr:rowOff>
    </xdr:to>
    <xdr:sp macro="" textlink="'Pivot Table'!C4">
      <xdr:nvSpPr>
        <xdr:cNvPr id="45" name="Rectangle: Rounded Corners 44">
          <a:extLst>
            <a:ext uri="{FF2B5EF4-FFF2-40B4-BE49-F238E27FC236}">
              <a16:creationId xmlns:a16="http://schemas.microsoft.com/office/drawing/2014/main" id="{609F32D3-C1A8-4CE8-A8E2-23CC9311DCD8}"/>
            </a:ext>
          </a:extLst>
        </xdr:cNvPr>
        <xdr:cNvSpPr/>
      </xdr:nvSpPr>
      <xdr:spPr>
        <a:xfrm>
          <a:off x="3178703" y="988675"/>
          <a:ext cx="2177143" cy="77611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fld id="{C558AB48-10A8-4CE2-AAF7-2D090B8D7FE7}" type="TxLink">
            <a:rPr lang="en-US" sz="1600" b="1" i="0" u="none" strike="noStrike">
              <a:solidFill>
                <a:srgbClr val="000000"/>
              </a:solidFill>
              <a:latin typeface="Calibri"/>
              <a:ea typeface="Calibri"/>
              <a:cs typeface="Calibri"/>
            </a:rPr>
            <a:pPr algn="ctr"/>
            <a:t>1000</a:t>
          </a:fld>
          <a:endParaRPr lang="en-US" sz="1600" b="1"/>
        </a:p>
      </xdr:txBody>
    </xdr:sp>
    <xdr:clientData/>
  </xdr:twoCellAnchor>
  <xdr:twoCellAnchor>
    <xdr:from>
      <xdr:col>9</xdr:col>
      <xdr:colOff>354367</xdr:colOff>
      <xdr:row>5</xdr:row>
      <xdr:rowOff>83056</xdr:rowOff>
    </xdr:from>
    <xdr:to>
      <xdr:col>13</xdr:col>
      <xdr:colOff>251984</xdr:colOff>
      <xdr:row>9</xdr:row>
      <xdr:rowOff>133453</xdr:rowOff>
    </xdr:to>
    <xdr:grpSp>
      <xdr:nvGrpSpPr>
        <xdr:cNvPr id="21" name="Group 20">
          <a:extLst>
            <a:ext uri="{FF2B5EF4-FFF2-40B4-BE49-F238E27FC236}">
              <a16:creationId xmlns:a16="http://schemas.microsoft.com/office/drawing/2014/main" id="{7712D2F2-8336-67DB-8A23-6BEA2DEED988}"/>
            </a:ext>
          </a:extLst>
        </xdr:cNvPr>
        <xdr:cNvGrpSpPr/>
      </xdr:nvGrpSpPr>
      <xdr:grpSpPr>
        <a:xfrm>
          <a:off x="5742796" y="1008342"/>
          <a:ext cx="2292474" cy="790625"/>
          <a:chOff x="5445276" y="980119"/>
          <a:chExt cx="2177143" cy="776111"/>
        </a:xfrm>
      </xdr:grpSpPr>
      <xdr:sp macro="" textlink="'Pivot Table'!C8">
        <xdr:nvSpPr>
          <xdr:cNvPr id="46" name="Rectangle: Rounded Corners 45">
            <a:extLst>
              <a:ext uri="{FF2B5EF4-FFF2-40B4-BE49-F238E27FC236}">
                <a16:creationId xmlns:a16="http://schemas.microsoft.com/office/drawing/2014/main" id="{9EA42570-835A-4DBC-A77E-46AD7B4CD88A}"/>
              </a:ext>
            </a:extLst>
          </xdr:cNvPr>
          <xdr:cNvSpPr/>
        </xdr:nvSpPr>
        <xdr:spPr>
          <a:xfrm>
            <a:off x="5445276" y="980119"/>
            <a:ext cx="2177143" cy="77611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fld id="{D9947D8E-515A-4A96-8B64-A1A0160C7FAA}" type="TxLink">
              <a:rPr lang="en-US" sz="1600" b="1" i="0" u="none" strike="noStrike">
                <a:solidFill>
                  <a:srgbClr val="000000"/>
                </a:solidFill>
                <a:latin typeface="Calibri"/>
                <a:ea typeface="Calibri"/>
                <a:cs typeface="Calibri"/>
              </a:rPr>
              <a:pPr algn="ctr"/>
              <a:t>3097</a:t>
            </a:fld>
            <a:endParaRPr lang="en-US" sz="1600" b="1"/>
          </a:p>
        </xdr:txBody>
      </xdr:sp>
      <xdr:sp macro="" textlink="">
        <xdr:nvSpPr>
          <xdr:cNvPr id="14" name="TextBox 13">
            <a:extLst>
              <a:ext uri="{FF2B5EF4-FFF2-40B4-BE49-F238E27FC236}">
                <a16:creationId xmlns:a16="http://schemas.microsoft.com/office/drawing/2014/main" id="{55A34221-63CC-4EBC-B605-9820C7545D81}"/>
              </a:ext>
            </a:extLst>
          </xdr:cNvPr>
          <xdr:cNvSpPr txBox="1"/>
        </xdr:nvSpPr>
        <xdr:spPr>
          <a:xfrm>
            <a:off x="5587597" y="1092200"/>
            <a:ext cx="1874762" cy="3124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Quantity sold</a:t>
            </a:r>
          </a:p>
        </xdr:txBody>
      </xdr:sp>
    </xdr:grpSp>
    <xdr:clientData/>
  </xdr:twoCellAnchor>
  <xdr:twoCellAnchor>
    <xdr:from>
      <xdr:col>5</xdr:col>
      <xdr:colOff>297140</xdr:colOff>
      <xdr:row>5</xdr:row>
      <xdr:rowOff>176187</xdr:rowOff>
    </xdr:from>
    <xdr:to>
      <xdr:col>8</xdr:col>
      <xdr:colOff>357617</xdr:colOff>
      <xdr:row>7</xdr:row>
      <xdr:rowOff>125791</xdr:rowOff>
    </xdr:to>
    <xdr:sp macro="" textlink="">
      <xdr:nvSpPr>
        <xdr:cNvPr id="15" name="TextBox 14">
          <a:extLst>
            <a:ext uri="{FF2B5EF4-FFF2-40B4-BE49-F238E27FC236}">
              <a16:creationId xmlns:a16="http://schemas.microsoft.com/office/drawing/2014/main" id="{A972ED84-5E71-4EF6-8389-4B3D38FDC07A}"/>
            </a:ext>
          </a:extLst>
        </xdr:cNvPr>
        <xdr:cNvSpPr txBox="1"/>
      </xdr:nvSpPr>
      <xdr:spPr>
        <a:xfrm>
          <a:off x="3320950" y="1083330"/>
          <a:ext cx="1874762" cy="3124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dk1"/>
              </a:solidFill>
              <a:latin typeface="Bahnschrift SemiBold SemiConden" panose="020B0502040204020203" pitchFamily="34" charset="0"/>
              <a:ea typeface="+mn-ea"/>
              <a:cs typeface="+mn-cs"/>
            </a:rPr>
            <a:t>Total Orders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 refreshedDate="45754.783815162038" createdVersion="8" refreshedVersion="8" minRefreshableVersion="3" recordCount="1000" xr:uid="{9B049BF6-60D7-4A3E-B469-BA13CAE76D0C}">
  <cacheSource type="worksheet">
    <worksheetSource name="Table1"/>
  </cacheSource>
  <cacheFields count="15">
    <cacheField name="Order ID" numFmtId="0">
      <sharedItems count="1000">
        <s v="ORD00001"/>
        <s v="ORD00002"/>
        <s v="ORD00003"/>
        <s v="ORD00004"/>
        <s v="ORD00005"/>
        <s v="ORD00006"/>
        <s v="ORD00007"/>
        <s v="ORD00008"/>
        <s v="ORD00009"/>
        <s v="ORD00010"/>
        <s v="ORD00011"/>
        <s v="ORD00012"/>
        <s v="ORD00013"/>
        <s v="ORD00014"/>
        <s v="ORD00015"/>
        <s v="ORD00016"/>
        <s v="ORD00017"/>
        <s v="ORD00018"/>
        <s v="ORD00019"/>
        <s v="ORD00020"/>
        <s v="ORD00021"/>
        <s v="ORD00022"/>
        <s v="ORD00023"/>
        <s v="ORD00024"/>
        <s v="ORD00025"/>
        <s v="ORD00026"/>
        <s v="ORD00027"/>
        <s v="ORD00028"/>
        <s v="ORD00029"/>
        <s v="ORD00030"/>
        <s v="ORD00031"/>
        <s v="ORD00032"/>
        <s v="ORD00033"/>
        <s v="ORD00034"/>
        <s v="ORD00035"/>
        <s v="ORD00036"/>
        <s v="ORD00037"/>
        <s v="ORD00038"/>
        <s v="ORD00039"/>
        <s v="ORD00040"/>
        <s v="ORD00041"/>
        <s v="ORD00042"/>
        <s v="ORD00043"/>
        <s v="ORD00044"/>
        <s v="ORD00045"/>
        <s v="ORD00046"/>
        <s v="ORD00047"/>
        <s v="ORD00048"/>
        <s v="ORD00049"/>
        <s v="ORD00050"/>
        <s v="ORD00051"/>
        <s v="ORD00052"/>
        <s v="ORD00053"/>
        <s v="ORD00054"/>
        <s v="ORD00055"/>
        <s v="ORD00056"/>
        <s v="ORD00057"/>
        <s v="ORD00058"/>
        <s v="ORD00059"/>
        <s v="ORD00060"/>
        <s v="ORD00061"/>
        <s v="ORD00062"/>
        <s v="ORD00063"/>
        <s v="ORD00064"/>
        <s v="ORD00065"/>
        <s v="ORD00066"/>
        <s v="ORD00067"/>
        <s v="ORD00068"/>
        <s v="ORD00069"/>
        <s v="ORD00070"/>
        <s v="ORD00071"/>
        <s v="ORD00072"/>
        <s v="ORD00073"/>
        <s v="ORD00074"/>
        <s v="ORD00075"/>
        <s v="ORD00076"/>
        <s v="ORD00077"/>
        <s v="ORD00078"/>
        <s v="ORD00079"/>
        <s v="ORD00080"/>
        <s v="ORD00081"/>
        <s v="ORD00082"/>
        <s v="ORD00083"/>
        <s v="ORD00084"/>
        <s v="ORD00085"/>
        <s v="ORD00086"/>
        <s v="ORD00087"/>
        <s v="ORD00088"/>
        <s v="ORD00089"/>
        <s v="ORD00090"/>
        <s v="ORD00091"/>
        <s v="ORD00092"/>
        <s v="ORD00093"/>
        <s v="ORD00094"/>
        <s v="ORD00095"/>
        <s v="ORD00096"/>
        <s v="ORD00097"/>
        <s v="ORD00098"/>
        <s v="ORD00099"/>
        <s v="ORD00100"/>
        <s v="ORD00101"/>
        <s v="ORD00102"/>
        <s v="ORD00103"/>
        <s v="ORD00104"/>
        <s v="ORD00105"/>
        <s v="ORD00106"/>
        <s v="ORD00107"/>
        <s v="ORD00108"/>
        <s v="ORD00109"/>
        <s v="ORD00110"/>
        <s v="ORD00111"/>
        <s v="ORD00112"/>
        <s v="ORD00113"/>
        <s v="ORD00114"/>
        <s v="ORD00115"/>
        <s v="ORD00116"/>
        <s v="ORD00117"/>
        <s v="ORD00118"/>
        <s v="ORD00119"/>
        <s v="ORD00120"/>
        <s v="ORD00121"/>
        <s v="ORD00122"/>
        <s v="ORD00123"/>
        <s v="ORD00124"/>
        <s v="ORD00125"/>
        <s v="ORD00126"/>
        <s v="ORD00127"/>
        <s v="ORD00128"/>
        <s v="ORD00129"/>
        <s v="ORD00130"/>
        <s v="ORD00131"/>
        <s v="ORD00132"/>
        <s v="ORD00133"/>
        <s v="ORD00134"/>
        <s v="ORD00135"/>
        <s v="ORD00136"/>
        <s v="ORD00137"/>
        <s v="ORD00138"/>
        <s v="ORD00139"/>
        <s v="ORD00140"/>
        <s v="ORD00141"/>
        <s v="ORD00142"/>
        <s v="ORD00143"/>
        <s v="ORD00144"/>
        <s v="ORD00145"/>
        <s v="ORD00146"/>
        <s v="ORD00147"/>
        <s v="ORD00148"/>
        <s v="ORD00149"/>
        <s v="ORD00150"/>
        <s v="ORD00151"/>
        <s v="ORD00152"/>
        <s v="ORD00153"/>
        <s v="ORD00154"/>
        <s v="ORD00155"/>
        <s v="ORD00156"/>
        <s v="ORD00157"/>
        <s v="ORD00158"/>
        <s v="ORD00159"/>
        <s v="ORD00160"/>
        <s v="ORD00161"/>
        <s v="ORD00162"/>
        <s v="ORD00163"/>
        <s v="ORD00164"/>
        <s v="ORD00165"/>
        <s v="ORD00166"/>
        <s v="ORD00167"/>
        <s v="ORD00168"/>
        <s v="ORD00169"/>
        <s v="ORD00170"/>
        <s v="ORD00171"/>
        <s v="ORD00172"/>
        <s v="ORD00173"/>
        <s v="ORD00174"/>
        <s v="ORD00175"/>
        <s v="ORD00176"/>
        <s v="ORD00177"/>
        <s v="ORD00178"/>
        <s v="ORD00179"/>
        <s v="ORD00180"/>
        <s v="ORD00181"/>
        <s v="ORD00182"/>
        <s v="ORD00183"/>
        <s v="ORD00184"/>
        <s v="ORD00185"/>
        <s v="ORD00186"/>
        <s v="ORD00187"/>
        <s v="ORD00188"/>
        <s v="ORD00189"/>
        <s v="ORD00190"/>
        <s v="ORD00191"/>
        <s v="ORD00192"/>
        <s v="ORD00193"/>
        <s v="ORD00194"/>
        <s v="ORD00195"/>
        <s v="ORD00196"/>
        <s v="ORD00197"/>
        <s v="ORD00198"/>
        <s v="ORD00199"/>
        <s v="ORD00200"/>
        <s v="ORD00201"/>
        <s v="ORD00202"/>
        <s v="ORD00203"/>
        <s v="ORD00204"/>
        <s v="ORD00205"/>
        <s v="ORD00206"/>
        <s v="ORD00207"/>
        <s v="ORD00208"/>
        <s v="ORD00209"/>
        <s v="ORD00210"/>
        <s v="ORD00211"/>
        <s v="ORD00212"/>
        <s v="ORD00213"/>
        <s v="ORD00214"/>
        <s v="ORD00215"/>
        <s v="ORD00216"/>
        <s v="ORD00217"/>
        <s v="ORD00218"/>
        <s v="ORD00219"/>
        <s v="ORD00220"/>
        <s v="ORD00221"/>
        <s v="ORD00222"/>
        <s v="ORD00223"/>
        <s v="ORD00224"/>
        <s v="ORD00225"/>
        <s v="ORD00226"/>
        <s v="ORD00227"/>
        <s v="ORD00228"/>
        <s v="ORD00229"/>
        <s v="ORD00230"/>
        <s v="ORD00231"/>
        <s v="ORD00232"/>
        <s v="ORD00233"/>
        <s v="ORD00234"/>
        <s v="ORD00235"/>
        <s v="ORD00236"/>
        <s v="ORD00237"/>
        <s v="ORD00238"/>
        <s v="ORD00239"/>
        <s v="ORD00240"/>
        <s v="ORD00241"/>
        <s v="ORD00242"/>
        <s v="ORD00243"/>
        <s v="ORD00244"/>
        <s v="ORD00245"/>
        <s v="ORD00246"/>
        <s v="ORD00247"/>
        <s v="ORD00248"/>
        <s v="ORD00249"/>
        <s v="ORD00250"/>
        <s v="ORD00251"/>
        <s v="ORD00252"/>
        <s v="ORD00253"/>
        <s v="ORD00254"/>
        <s v="ORD00255"/>
        <s v="ORD00256"/>
        <s v="ORD00257"/>
        <s v="ORD00258"/>
        <s v="ORD00259"/>
        <s v="ORD00260"/>
        <s v="ORD00261"/>
        <s v="ORD00262"/>
        <s v="ORD00263"/>
        <s v="ORD00264"/>
        <s v="ORD00265"/>
        <s v="ORD00266"/>
        <s v="ORD00267"/>
        <s v="ORD00268"/>
        <s v="ORD00269"/>
        <s v="ORD00270"/>
        <s v="ORD00271"/>
        <s v="ORD00272"/>
        <s v="ORD00273"/>
        <s v="ORD00274"/>
        <s v="ORD00275"/>
        <s v="ORD00276"/>
        <s v="ORD00277"/>
        <s v="ORD00278"/>
        <s v="ORD00279"/>
        <s v="ORD00280"/>
        <s v="ORD00281"/>
        <s v="ORD00282"/>
        <s v="ORD00283"/>
        <s v="ORD00284"/>
        <s v="ORD00285"/>
        <s v="ORD00286"/>
        <s v="ORD00287"/>
        <s v="ORD00288"/>
        <s v="ORD00289"/>
        <s v="ORD00290"/>
        <s v="ORD00291"/>
        <s v="ORD00292"/>
        <s v="ORD00293"/>
        <s v="ORD00294"/>
        <s v="ORD00295"/>
        <s v="ORD00296"/>
        <s v="ORD00297"/>
        <s v="ORD00298"/>
        <s v="ORD00299"/>
        <s v="ORD00300"/>
        <s v="ORD00301"/>
        <s v="ORD00302"/>
        <s v="ORD00303"/>
        <s v="ORD00304"/>
        <s v="ORD00305"/>
        <s v="ORD00306"/>
        <s v="ORD00307"/>
        <s v="ORD00308"/>
        <s v="ORD00309"/>
        <s v="ORD00310"/>
        <s v="ORD00311"/>
        <s v="ORD00312"/>
        <s v="ORD00313"/>
        <s v="ORD00314"/>
        <s v="ORD00315"/>
        <s v="ORD00316"/>
        <s v="ORD00317"/>
        <s v="ORD00318"/>
        <s v="ORD00319"/>
        <s v="ORD00320"/>
        <s v="ORD00321"/>
        <s v="ORD00322"/>
        <s v="ORD00323"/>
        <s v="ORD00324"/>
        <s v="ORD00325"/>
        <s v="ORD00326"/>
        <s v="ORD00327"/>
        <s v="ORD00328"/>
        <s v="ORD00329"/>
        <s v="ORD00330"/>
        <s v="ORD00331"/>
        <s v="ORD00332"/>
        <s v="ORD00333"/>
        <s v="ORD00334"/>
        <s v="ORD00335"/>
        <s v="ORD00336"/>
        <s v="ORD00337"/>
        <s v="ORD00338"/>
        <s v="ORD00339"/>
        <s v="ORD00340"/>
        <s v="ORD00341"/>
        <s v="ORD00342"/>
        <s v="ORD00343"/>
        <s v="ORD00344"/>
        <s v="ORD00345"/>
        <s v="ORD00346"/>
        <s v="ORD00347"/>
        <s v="ORD00348"/>
        <s v="ORD00349"/>
        <s v="ORD00350"/>
        <s v="ORD00351"/>
        <s v="ORD00352"/>
        <s v="ORD00353"/>
        <s v="ORD00354"/>
        <s v="ORD00355"/>
        <s v="ORD00356"/>
        <s v="ORD00357"/>
        <s v="ORD00358"/>
        <s v="ORD00359"/>
        <s v="ORD00360"/>
        <s v="ORD00361"/>
        <s v="ORD00362"/>
        <s v="ORD00363"/>
        <s v="ORD00364"/>
        <s v="ORD00365"/>
        <s v="ORD00366"/>
        <s v="ORD00367"/>
        <s v="ORD00368"/>
        <s v="ORD00369"/>
        <s v="ORD00370"/>
        <s v="ORD00371"/>
        <s v="ORD00372"/>
        <s v="ORD00373"/>
        <s v="ORD00374"/>
        <s v="ORD00375"/>
        <s v="ORD00376"/>
        <s v="ORD00377"/>
        <s v="ORD00378"/>
        <s v="ORD00379"/>
        <s v="ORD00380"/>
        <s v="ORD00381"/>
        <s v="ORD00382"/>
        <s v="ORD00383"/>
        <s v="ORD00384"/>
        <s v="ORD00385"/>
        <s v="ORD00386"/>
        <s v="ORD00387"/>
        <s v="ORD00388"/>
        <s v="ORD00389"/>
        <s v="ORD00390"/>
        <s v="ORD00391"/>
        <s v="ORD00392"/>
        <s v="ORD00393"/>
        <s v="ORD00394"/>
        <s v="ORD00395"/>
        <s v="ORD00396"/>
        <s v="ORD00397"/>
        <s v="ORD00398"/>
        <s v="ORD00399"/>
        <s v="ORD00400"/>
        <s v="ORD00401"/>
        <s v="ORD00402"/>
        <s v="ORD00403"/>
        <s v="ORD00404"/>
        <s v="ORD00405"/>
        <s v="ORD00406"/>
        <s v="ORD00407"/>
        <s v="ORD00408"/>
        <s v="ORD00409"/>
        <s v="ORD00410"/>
        <s v="ORD00411"/>
        <s v="ORD00412"/>
        <s v="ORD00413"/>
        <s v="ORD00414"/>
        <s v="ORD00415"/>
        <s v="ORD00416"/>
        <s v="ORD00417"/>
        <s v="ORD00418"/>
        <s v="ORD00419"/>
        <s v="ORD00420"/>
        <s v="ORD00421"/>
        <s v="ORD00422"/>
        <s v="ORD00423"/>
        <s v="ORD00424"/>
        <s v="ORD00425"/>
        <s v="ORD00426"/>
        <s v="ORD00427"/>
        <s v="ORD00428"/>
        <s v="ORD00429"/>
        <s v="ORD00430"/>
        <s v="ORD00431"/>
        <s v="ORD00432"/>
        <s v="ORD00433"/>
        <s v="ORD00434"/>
        <s v="ORD00435"/>
        <s v="ORD00436"/>
        <s v="ORD00437"/>
        <s v="ORD00438"/>
        <s v="ORD00439"/>
        <s v="ORD00440"/>
        <s v="ORD00441"/>
        <s v="ORD00442"/>
        <s v="ORD00443"/>
        <s v="ORD00444"/>
        <s v="ORD00445"/>
        <s v="ORD00446"/>
        <s v="ORD00447"/>
        <s v="ORD00448"/>
        <s v="ORD00449"/>
        <s v="ORD00450"/>
        <s v="ORD00451"/>
        <s v="ORD00452"/>
        <s v="ORD00453"/>
        <s v="ORD00454"/>
        <s v="ORD00455"/>
        <s v="ORD00456"/>
        <s v="ORD00457"/>
        <s v="ORD00458"/>
        <s v="ORD00459"/>
        <s v="ORD00460"/>
        <s v="ORD00461"/>
        <s v="ORD00462"/>
        <s v="ORD00463"/>
        <s v="ORD00464"/>
        <s v="ORD00465"/>
        <s v="ORD00466"/>
        <s v="ORD00467"/>
        <s v="ORD00468"/>
        <s v="ORD00469"/>
        <s v="ORD00470"/>
        <s v="ORD00471"/>
        <s v="ORD00472"/>
        <s v="ORD00473"/>
        <s v="ORD00474"/>
        <s v="ORD00475"/>
        <s v="ORD00476"/>
        <s v="ORD00477"/>
        <s v="ORD00478"/>
        <s v="ORD00479"/>
        <s v="ORD00480"/>
        <s v="ORD00481"/>
        <s v="ORD00482"/>
        <s v="ORD00483"/>
        <s v="ORD00484"/>
        <s v="ORD00485"/>
        <s v="ORD00486"/>
        <s v="ORD00487"/>
        <s v="ORD00488"/>
        <s v="ORD00489"/>
        <s v="ORD00490"/>
        <s v="ORD00491"/>
        <s v="ORD00492"/>
        <s v="ORD00493"/>
        <s v="ORD00494"/>
        <s v="ORD00495"/>
        <s v="ORD00496"/>
        <s v="ORD00497"/>
        <s v="ORD00498"/>
        <s v="ORD00499"/>
        <s v="ORD00500"/>
        <s v="ORD00501"/>
        <s v="ORD00502"/>
        <s v="ORD00503"/>
        <s v="ORD00504"/>
        <s v="ORD00505"/>
        <s v="ORD00506"/>
        <s v="ORD00507"/>
        <s v="ORD00508"/>
        <s v="ORD00509"/>
        <s v="ORD00510"/>
        <s v="ORD00511"/>
        <s v="ORD00512"/>
        <s v="ORD00513"/>
        <s v="ORD00514"/>
        <s v="ORD00515"/>
        <s v="ORD00516"/>
        <s v="ORD00517"/>
        <s v="ORD00518"/>
        <s v="ORD00519"/>
        <s v="ORD00520"/>
        <s v="ORD00521"/>
        <s v="ORD00522"/>
        <s v="ORD00523"/>
        <s v="ORD00524"/>
        <s v="ORD00525"/>
        <s v="ORD00526"/>
        <s v="ORD00527"/>
        <s v="ORD00528"/>
        <s v="ORD00529"/>
        <s v="ORD00530"/>
        <s v="ORD00531"/>
        <s v="ORD00532"/>
        <s v="ORD00533"/>
        <s v="ORD00534"/>
        <s v="ORD00535"/>
        <s v="ORD00536"/>
        <s v="ORD00537"/>
        <s v="ORD00538"/>
        <s v="ORD00539"/>
        <s v="ORD00540"/>
        <s v="ORD00541"/>
        <s v="ORD00542"/>
        <s v="ORD00543"/>
        <s v="ORD00544"/>
        <s v="ORD00545"/>
        <s v="ORD00546"/>
        <s v="ORD00547"/>
        <s v="ORD00548"/>
        <s v="ORD00549"/>
        <s v="ORD00550"/>
        <s v="ORD00551"/>
        <s v="ORD00552"/>
        <s v="ORD00553"/>
        <s v="ORD00554"/>
        <s v="ORD00555"/>
        <s v="ORD00556"/>
        <s v="ORD00557"/>
        <s v="ORD00558"/>
        <s v="ORD00559"/>
        <s v="ORD00560"/>
        <s v="ORD00561"/>
        <s v="ORD00562"/>
        <s v="ORD00563"/>
        <s v="ORD00564"/>
        <s v="ORD00565"/>
        <s v="ORD00566"/>
        <s v="ORD00567"/>
        <s v="ORD00568"/>
        <s v="ORD00569"/>
        <s v="ORD00570"/>
        <s v="ORD00571"/>
        <s v="ORD00572"/>
        <s v="ORD00573"/>
        <s v="ORD00574"/>
        <s v="ORD00575"/>
        <s v="ORD00576"/>
        <s v="ORD00577"/>
        <s v="ORD00578"/>
        <s v="ORD00579"/>
        <s v="ORD00580"/>
        <s v="ORD00581"/>
        <s v="ORD00582"/>
        <s v="ORD00583"/>
        <s v="ORD00584"/>
        <s v="ORD00585"/>
        <s v="ORD00586"/>
        <s v="ORD00587"/>
        <s v="ORD00588"/>
        <s v="ORD00589"/>
        <s v="ORD00590"/>
        <s v="ORD00591"/>
        <s v="ORD00592"/>
        <s v="ORD00593"/>
        <s v="ORD00594"/>
        <s v="ORD00595"/>
        <s v="ORD00596"/>
        <s v="ORD00597"/>
        <s v="ORD00598"/>
        <s v="ORD00599"/>
        <s v="ORD00600"/>
        <s v="ORD00601"/>
        <s v="ORD00602"/>
        <s v="ORD00603"/>
        <s v="ORD00604"/>
        <s v="ORD00605"/>
        <s v="ORD00606"/>
        <s v="ORD00607"/>
        <s v="ORD00608"/>
        <s v="ORD00609"/>
        <s v="ORD00610"/>
        <s v="ORD00611"/>
        <s v="ORD00612"/>
        <s v="ORD00613"/>
        <s v="ORD00614"/>
        <s v="ORD00615"/>
        <s v="ORD00616"/>
        <s v="ORD00617"/>
        <s v="ORD00618"/>
        <s v="ORD00619"/>
        <s v="ORD00620"/>
        <s v="ORD00621"/>
        <s v="ORD00622"/>
        <s v="ORD00623"/>
        <s v="ORD00624"/>
        <s v="ORD00625"/>
        <s v="ORD00626"/>
        <s v="ORD00627"/>
        <s v="ORD00628"/>
        <s v="ORD00629"/>
        <s v="ORD00630"/>
        <s v="ORD00631"/>
        <s v="ORD00632"/>
        <s v="ORD00633"/>
        <s v="ORD00634"/>
        <s v="ORD00635"/>
        <s v="ORD00636"/>
        <s v="ORD00637"/>
        <s v="ORD00638"/>
        <s v="ORD00639"/>
        <s v="ORD00640"/>
        <s v="ORD00641"/>
        <s v="ORD00642"/>
        <s v="ORD00643"/>
        <s v="ORD00644"/>
        <s v="ORD00645"/>
        <s v="ORD00646"/>
        <s v="ORD00647"/>
        <s v="ORD00648"/>
        <s v="ORD00649"/>
        <s v="ORD00650"/>
        <s v="ORD00651"/>
        <s v="ORD00652"/>
        <s v="ORD00653"/>
        <s v="ORD00654"/>
        <s v="ORD00655"/>
        <s v="ORD00656"/>
        <s v="ORD00657"/>
        <s v="ORD00658"/>
        <s v="ORD00659"/>
        <s v="ORD00660"/>
        <s v="ORD00661"/>
        <s v="ORD00662"/>
        <s v="ORD00663"/>
        <s v="ORD00664"/>
        <s v="ORD00665"/>
        <s v="ORD00666"/>
        <s v="ORD00667"/>
        <s v="ORD00668"/>
        <s v="ORD00669"/>
        <s v="ORD00670"/>
        <s v="ORD00671"/>
        <s v="ORD00672"/>
        <s v="ORD00673"/>
        <s v="ORD00674"/>
        <s v="ORD00675"/>
        <s v="ORD00676"/>
        <s v="ORD00677"/>
        <s v="ORD00678"/>
        <s v="ORD00679"/>
        <s v="ORD00680"/>
        <s v="ORD00681"/>
        <s v="ORD00682"/>
        <s v="ORD00683"/>
        <s v="ORD00684"/>
        <s v="ORD00685"/>
        <s v="ORD00686"/>
        <s v="ORD00687"/>
        <s v="ORD00688"/>
        <s v="ORD00689"/>
        <s v="ORD00690"/>
        <s v="ORD00691"/>
        <s v="ORD00692"/>
        <s v="ORD00693"/>
        <s v="ORD00694"/>
        <s v="ORD00695"/>
        <s v="ORD00696"/>
        <s v="ORD00697"/>
        <s v="ORD00698"/>
        <s v="ORD00699"/>
        <s v="ORD00700"/>
        <s v="ORD00701"/>
        <s v="ORD00702"/>
        <s v="ORD00703"/>
        <s v="ORD00704"/>
        <s v="ORD00705"/>
        <s v="ORD00706"/>
        <s v="ORD00707"/>
        <s v="ORD00708"/>
        <s v="ORD00709"/>
        <s v="ORD00710"/>
        <s v="ORD00711"/>
        <s v="ORD00712"/>
        <s v="ORD00713"/>
        <s v="ORD00714"/>
        <s v="ORD00715"/>
        <s v="ORD00716"/>
        <s v="ORD00717"/>
        <s v="ORD00718"/>
        <s v="ORD00719"/>
        <s v="ORD00720"/>
        <s v="ORD00721"/>
        <s v="ORD00722"/>
        <s v="ORD00723"/>
        <s v="ORD00724"/>
        <s v="ORD00725"/>
        <s v="ORD00726"/>
        <s v="ORD00727"/>
        <s v="ORD00728"/>
        <s v="ORD00729"/>
        <s v="ORD00730"/>
        <s v="ORD00731"/>
        <s v="ORD00732"/>
        <s v="ORD00733"/>
        <s v="ORD00734"/>
        <s v="ORD00735"/>
        <s v="ORD00736"/>
        <s v="ORD00737"/>
        <s v="ORD00738"/>
        <s v="ORD00739"/>
        <s v="ORD00740"/>
        <s v="ORD00741"/>
        <s v="ORD00742"/>
        <s v="ORD00743"/>
        <s v="ORD00744"/>
        <s v="ORD00745"/>
        <s v="ORD00746"/>
        <s v="ORD00747"/>
        <s v="ORD00748"/>
        <s v="ORD00749"/>
        <s v="ORD00750"/>
        <s v="ORD00751"/>
        <s v="ORD00752"/>
        <s v="ORD00753"/>
        <s v="ORD00754"/>
        <s v="ORD00755"/>
        <s v="ORD00756"/>
        <s v="ORD00757"/>
        <s v="ORD00758"/>
        <s v="ORD00759"/>
        <s v="ORD00760"/>
        <s v="ORD00761"/>
        <s v="ORD00762"/>
        <s v="ORD00763"/>
        <s v="ORD00764"/>
        <s v="ORD00765"/>
        <s v="ORD00766"/>
        <s v="ORD00767"/>
        <s v="ORD00768"/>
        <s v="ORD00769"/>
        <s v="ORD00770"/>
        <s v="ORD00771"/>
        <s v="ORD00772"/>
        <s v="ORD00773"/>
        <s v="ORD00774"/>
        <s v="ORD00775"/>
        <s v="ORD00776"/>
        <s v="ORD00777"/>
        <s v="ORD00778"/>
        <s v="ORD00779"/>
        <s v="ORD00780"/>
        <s v="ORD00781"/>
        <s v="ORD00782"/>
        <s v="ORD00783"/>
        <s v="ORD00784"/>
        <s v="ORD00785"/>
        <s v="ORD00786"/>
        <s v="ORD00787"/>
        <s v="ORD00788"/>
        <s v="ORD00789"/>
        <s v="ORD00790"/>
        <s v="ORD00791"/>
        <s v="ORD00792"/>
        <s v="ORD00793"/>
        <s v="ORD00794"/>
        <s v="ORD00795"/>
        <s v="ORD00796"/>
        <s v="ORD00797"/>
        <s v="ORD00798"/>
        <s v="ORD00799"/>
        <s v="ORD00800"/>
        <s v="ORD00801"/>
        <s v="ORD00802"/>
        <s v="ORD00803"/>
        <s v="ORD00804"/>
        <s v="ORD00805"/>
        <s v="ORD00806"/>
        <s v="ORD00807"/>
        <s v="ORD00808"/>
        <s v="ORD00809"/>
        <s v="ORD00810"/>
        <s v="ORD00811"/>
        <s v="ORD00812"/>
        <s v="ORD00813"/>
        <s v="ORD00814"/>
        <s v="ORD00815"/>
        <s v="ORD00816"/>
        <s v="ORD00817"/>
        <s v="ORD00818"/>
        <s v="ORD00819"/>
        <s v="ORD00820"/>
        <s v="ORD00821"/>
        <s v="ORD00822"/>
        <s v="ORD00823"/>
        <s v="ORD00824"/>
        <s v="ORD00825"/>
        <s v="ORD00826"/>
        <s v="ORD00827"/>
        <s v="ORD00828"/>
        <s v="ORD00829"/>
        <s v="ORD00830"/>
        <s v="ORD00831"/>
        <s v="ORD00832"/>
        <s v="ORD00833"/>
        <s v="ORD00834"/>
        <s v="ORD00835"/>
        <s v="ORD00836"/>
        <s v="ORD00837"/>
        <s v="ORD00838"/>
        <s v="ORD00839"/>
        <s v="ORD00840"/>
        <s v="ORD00841"/>
        <s v="ORD00842"/>
        <s v="ORD00843"/>
        <s v="ORD00844"/>
        <s v="ORD00845"/>
        <s v="ORD00846"/>
        <s v="ORD00847"/>
        <s v="ORD00848"/>
        <s v="ORD00849"/>
        <s v="ORD00850"/>
        <s v="ORD00851"/>
        <s v="ORD00852"/>
        <s v="ORD00853"/>
        <s v="ORD00854"/>
        <s v="ORD00855"/>
        <s v="ORD00856"/>
        <s v="ORD00857"/>
        <s v="ORD00858"/>
        <s v="ORD00859"/>
        <s v="ORD00860"/>
        <s v="ORD00861"/>
        <s v="ORD00862"/>
        <s v="ORD00863"/>
        <s v="ORD00864"/>
        <s v="ORD00865"/>
        <s v="ORD00866"/>
        <s v="ORD00867"/>
        <s v="ORD00868"/>
        <s v="ORD00869"/>
        <s v="ORD00870"/>
        <s v="ORD00871"/>
        <s v="ORD00872"/>
        <s v="ORD00873"/>
        <s v="ORD00874"/>
        <s v="ORD00875"/>
        <s v="ORD00876"/>
        <s v="ORD00877"/>
        <s v="ORD00878"/>
        <s v="ORD00879"/>
        <s v="ORD00880"/>
        <s v="ORD00881"/>
        <s v="ORD00882"/>
        <s v="ORD00883"/>
        <s v="ORD00884"/>
        <s v="ORD00885"/>
        <s v="ORD00886"/>
        <s v="ORD00887"/>
        <s v="ORD00888"/>
        <s v="ORD00889"/>
        <s v="ORD00890"/>
        <s v="ORD00891"/>
        <s v="ORD00892"/>
        <s v="ORD00893"/>
        <s v="ORD00894"/>
        <s v="ORD00895"/>
        <s v="ORD00896"/>
        <s v="ORD00897"/>
        <s v="ORD00898"/>
        <s v="ORD00899"/>
        <s v="ORD00900"/>
        <s v="ORD00901"/>
        <s v="ORD00902"/>
        <s v="ORD00903"/>
        <s v="ORD00904"/>
        <s v="ORD00905"/>
        <s v="ORD00906"/>
        <s v="ORD00907"/>
        <s v="ORD00908"/>
        <s v="ORD00909"/>
        <s v="ORD00910"/>
        <s v="ORD00911"/>
        <s v="ORD00912"/>
        <s v="ORD00913"/>
        <s v="ORD00914"/>
        <s v="ORD00915"/>
        <s v="ORD00916"/>
        <s v="ORD00917"/>
        <s v="ORD00918"/>
        <s v="ORD00919"/>
        <s v="ORD00920"/>
        <s v="ORD00921"/>
        <s v="ORD00922"/>
        <s v="ORD00923"/>
        <s v="ORD00924"/>
        <s v="ORD00925"/>
        <s v="ORD00926"/>
        <s v="ORD00927"/>
        <s v="ORD00928"/>
        <s v="ORD00929"/>
        <s v="ORD00930"/>
        <s v="ORD00931"/>
        <s v="ORD00932"/>
        <s v="ORD00933"/>
        <s v="ORD00934"/>
        <s v="ORD00935"/>
        <s v="ORD00936"/>
        <s v="ORD00937"/>
        <s v="ORD00938"/>
        <s v="ORD00939"/>
        <s v="ORD00940"/>
        <s v="ORD00941"/>
        <s v="ORD00942"/>
        <s v="ORD00943"/>
        <s v="ORD00944"/>
        <s v="ORD00945"/>
        <s v="ORD00946"/>
        <s v="ORD00947"/>
        <s v="ORD00948"/>
        <s v="ORD00949"/>
        <s v="ORD00950"/>
        <s v="ORD00951"/>
        <s v="ORD00952"/>
        <s v="ORD00953"/>
        <s v="ORD00954"/>
        <s v="ORD00955"/>
        <s v="ORD00956"/>
        <s v="ORD00957"/>
        <s v="ORD00958"/>
        <s v="ORD00959"/>
        <s v="ORD00960"/>
        <s v="ORD00961"/>
        <s v="ORD00962"/>
        <s v="ORD00963"/>
        <s v="ORD00964"/>
        <s v="ORD00965"/>
        <s v="ORD00966"/>
        <s v="ORD00967"/>
        <s v="ORD00968"/>
        <s v="ORD00969"/>
        <s v="ORD00970"/>
        <s v="ORD00971"/>
        <s v="ORD00972"/>
        <s v="ORD00973"/>
        <s v="ORD00974"/>
        <s v="ORD00975"/>
        <s v="ORD00976"/>
        <s v="ORD00977"/>
        <s v="ORD00978"/>
        <s v="ORD00979"/>
        <s v="ORD00980"/>
        <s v="ORD00981"/>
        <s v="ORD00982"/>
        <s v="ORD00983"/>
        <s v="ORD00984"/>
        <s v="ORD00985"/>
        <s v="ORD00986"/>
        <s v="ORD00987"/>
        <s v="ORD00988"/>
        <s v="ORD00989"/>
        <s v="ORD00990"/>
        <s v="ORD00991"/>
        <s v="ORD00992"/>
        <s v="ORD00993"/>
        <s v="ORD00994"/>
        <s v="ORD00995"/>
        <s v="ORD00996"/>
        <s v="ORD00997"/>
        <s v="ORD00998"/>
        <s v="ORD00999"/>
        <s v="ORD01000"/>
      </sharedItems>
    </cacheField>
    <cacheField name="Product Name" numFmtId="0">
      <sharedItems count="25">
        <s v="Educational Book"/>
        <s v="Jeans"/>
        <s v="Face Cream"/>
        <s v="Smartwatch"/>
        <s v="Cookware Set"/>
        <s v="Mixer Grinder"/>
        <s v="Sneakers"/>
        <s v="Table Lamp"/>
        <s v="Jacket"/>
        <s v="Tablet"/>
        <s v="Perfume"/>
        <s v="Lipstick"/>
        <s v="Smartphone"/>
        <s v="Comic Book"/>
        <s v="Cookbook"/>
        <s v="T-Shirt"/>
        <s v="Bedsheet"/>
        <s v="Hair Dryer"/>
        <s v="Laptop"/>
        <s v="Shampoo"/>
        <s v="Headphones"/>
        <s v="Fiction Novel"/>
        <s v="Self-Help Book"/>
        <s v="Sofa Cover"/>
        <s v="Dress"/>
      </sharedItems>
    </cacheField>
    <cacheField name="Category" numFmtId="0">
      <sharedItems count="5">
        <s v="Books"/>
        <s v="Clothing"/>
        <s v="Beauty"/>
        <s v="Electronics"/>
        <s v="Home &amp; Kitchen"/>
      </sharedItems>
    </cacheField>
    <cacheField name="Price (INR)" numFmtId="0">
      <sharedItems containsSemiMixedTypes="0" containsString="0" containsNumber="1" minValue="139.85" maxValue="49911.75" count="1000">
        <n v="49069.56"/>
        <n v="12755.85"/>
        <n v="11092.19"/>
        <n v="32657.81"/>
        <n v="26590.080000000002"/>
        <n v="10475.030000000001"/>
        <n v="38647.72"/>
        <n v="24818.59"/>
        <n v="1987.39"/>
        <n v="26876.51"/>
        <n v="46409.57"/>
        <n v="48780.78"/>
        <n v="6670.82"/>
        <n v="10826.05"/>
        <n v="6839.1"/>
        <n v="18197.89"/>
        <n v="20817.46"/>
        <n v="44061.25"/>
        <n v="4398.59"/>
        <n v="32565.77"/>
        <n v="47529.36"/>
        <n v="37129.730000000003"/>
        <n v="48258.19"/>
        <n v="32505.96"/>
        <n v="4165.6400000000003"/>
        <n v="2053.11"/>
        <n v="38927.620000000003"/>
        <n v="28978.47"/>
        <n v="21293.42"/>
        <n v="49097.01"/>
        <n v="47651.19"/>
        <n v="15046.01"/>
        <n v="36980.1"/>
        <n v="38144.67"/>
        <n v="49355.45"/>
        <n v="12945.96"/>
        <n v="34927.79"/>
        <n v="3677.4"/>
        <n v="37004.54"/>
        <n v="27961.78"/>
        <n v="2655.8"/>
        <n v="965.51"/>
        <n v="2980.08"/>
        <n v="8598.58"/>
        <n v="31850.15"/>
        <n v="33443.32"/>
        <n v="29592.5"/>
        <n v="11187.38"/>
        <n v="23898.58"/>
        <n v="1391.49"/>
        <n v="18607.689999999999"/>
        <n v="46224.88"/>
        <n v="11864.13"/>
        <n v="7757.2"/>
        <n v="29745"/>
        <n v="39176.54"/>
        <n v="18075.189999999999"/>
        <n v="18830.59"/>
        <n v="38476.480000000003"/>
        <n v="27120.36"/>
        <n v="31627"/>
        <n v="14505.79"/>
        <n v="15229.67"/>
        <n v="2158.12"/>
        <n v="11106.19"/>
        <n v="21690.55"/>
        <n v="4225.6899999999996"/>
        <n v="23621.02"/>
        <n v="38937.919999999998"/>
        <n v="2707.97"/>
        <n v="23715.42"/>
        <n v="9083.5"/>
        <n v="26379.35"/>
        <n v="34023.96"/>
        <n v="1542.1"/>
        <n v="42981.08"/>
        <n v="46338.29"/>
        <n v="34161.440000000002"/>
        <n v="21317.31"/>
        <n v="46011.839999999997"/>
        <n v="2097.9899999999998"/>
        <n v="17104.91"/>
        <n v="29326.6"/>
        <n v="28892.73"/>
        <n v="35033.120000000003"/>
        <n v="40069.300000000003"/>
        <n v="20613.14"/>
        <n v="3432"/>
        <n v="25752.65"/>
        <n v="30238.47"/>
        <n v="34293.379999999997"/>
        <n v="19498.32"/>
        <n v="39355.589999999997"/>
        <n v="26575.86"/>
        <n v="12506.31"/>
        <n v="19180.77"/>
        <n v="8877.51"/>
        <n v="32348.92"/>
        <n v="19375.759999999998"/>
        <n v="48157.93"/>
        <n v="4360.05"/>
        <n v="38093.14"/>
        <n v="32788.199999999997"/>
        <n v="42715.55"/>
        <n v="28758.42"/>
        <n v="22555.21"/>
        <n v="33613.18"/>
        <n v="44639"/>
        <n v="11785.4"/>
        <n v="30826.720000000001"/>
        <n v="35811.1"/>
        <n v="45387.99"/>
        <n v="39263.94"/>
        <n v="19787.61"/>
        <n v="26219.99"/>
        <n v="14286.02"/>
        <n v="13019.07"/>
        <n v="43488.42"/>
        <n v="30903.49"/>
        <n v="37405.46"/>
        <n v="30593.67"/>
        <n v="28688.25"/>
        <n v="12158.96"/>
        <n v="24500.05"/>
        <n v="44412.88"/>
        <n v="26615.97"/>
        <n v="3979.4"/>
        <n v="49687.49"/>
        <n v="11289.42"/>
        <n v="27309.73"/>
        <n v="30374.400000000001"/>
        <n v="15486.41"/>
        <n v="33698.339999999997"/>
        <n v="42987.64"/>
        <n v="1104.25"/>
        <n v="14043.16"/>
        <n v="24032.880000000001"/>
        <n v="32283.58"/>
        <n v="3848.54"/>
        <n v="48175.48"/>
        <n v="2273.0100000000002"/>
        <n v="48346.41"/>
        <n v="8383.86"/>
        <n v="15344.02"/>
        <n v="49142.57"/>
        <n v="45182.27"/>
        <n v="18309.060000000001"/>
        <n v="33021.1"/>
        <n v="42814.17"/>
        <n v="5293.87"/>
        <n v="16596.580000000002"/>
        <n v="48940.95"/>
        <n v="10059.450000000001"/>
        <n v="4820.8"/>
        <n v="12087.35"/>
        <n v="43522.080000000002"/>
        <n v="42409.26"/>
        <n v="29882.47"/>
        <n v="40233.279999999999"/>
        <n v="15357.36"/>
        <n v="10565.57"/>
        <n v="42533.26"/>
        <n v="18426.900000000001"/>
        <n v="23369.23"/>
        <n v="2735.32"/>
        <n v="48944.01"/>
        <n v="32590.46"/>
        <n v="35286.97"/>
        <n v="42881.03"/>
        <n v="28246.25"/>
        <n v="24619.84"/>
        <n v="12083.96"/>
        <n v="12214.72"/>
        <n v="19386.27"/>
        <n v="34879.4"/>
        <n v="32016.11"/>
        <n v="32264.17"/>
        <n v="30171.74"/>
        <n v="22712.18"/>
        <n v="27204.69"/>
        <n v="17353.47"/>
        <n v="44882.2"/>
        <n v="47002.720000000001"/>
        <n v="33659.67"/>
        <n v="13011.44"/>
        <n v="21990.25"/>
        <n v="1927.38"/>
        <n v="21741.53"/>
        <n v="23638.720000000001"/>
        <n v="39372.11"/>
        <n v="49088.13"/>
        <n v="4524.63"/>
        <n v="1507.01"/>
        <n v="39699.85"/>
        <n v="37494.129999999997"/>
        <n v="5850.81"/>
        <n v="16448.740000000002"/>
        <n v="11103.44"/>
        <n v="34255.39"/>
        <n v="18304.18"/>
        <n v="12771.91"/>
        <n v="2275.09"/>
        <n v="16468.59"/>
        <n v="4934.99"/>
        <n v="5258.29"/>
        <n v="32580"/>
        <n v="40298.9"/>
        <n v="11236.19"/>
        <n v="32537.46"/>
        <n v="6953.88"/>
        <n v="32824.050000000003"/>
        <n v="34459.99"/>
        <n v="13608.58"/>
        <n v="32630.83"/>
        <n v="24818.77"/>
        <n v="36645.35"/>
        <n v="25668.959999999999"/>
        <n v="44241.68"/>
        <n v="39749.19"/>
        <n v="37578.46"/>
        <n v="37203.65"/>
        <n v="22851.63"/>
        <n v="27627.84"/>
        <n v="31333.95"/>
        <n v="30911.439999999999"/>
        <n v="11518.23"/>
        <n v="43304.55"/>
        <n v="3710.07"/>
        <n v="34621.21"/>
        <n v="41742.29"/>
        <n v="46858.63"/>
        <n v="5413.09"/>
        <n v="5880.45"/>
        <n v="35665.26"/>
        <n v="42981.89"/>
        <n v="25629.88"/>
        <n v="22475.94"/>
        <n v="33250.699999999997"/>
        <n v="45045.03"/>
        <n v="3955.86"/>
        <n v="28169.11"/>
        <n v="42785.51"/>
        <n v="25614.35"/>
        <n v="7771.58"/>
        <n v="31059.47"/>
        <n v="14506.11"/>
        <n v="16272.38"/>
        <n v="29222.92"/>
        <n v="1483.5"/>
        <n v="35629.550000000003"/>
        <n v="1987.98"/>
        <n v="37590.44"/>
        <n v="31759.49"/>
        <n v="18787.05"/>
        <n v="17066.16"/>
        <n v="15068.72"/>
        <n v="44334.11"/>
        <n v="11183.75"/>
        <n v="2923.95"/>
        <n v="7339.66"/>
        <n v="41405.370000000003"/>
        <n v="36114.379999999997"/>
        <n v="19915.59"/>
        <n v="18366.97"/>
        <n v="8563.14"/>
        <n v="40461.79"/>
        <n v="6943.4"/>
        <n v="14517.08"/>
        <n v="4248.25"/>
        <n v="43118.73"/>
        <n v="10086.76"/>
        <n v="35373.5"/>
        <n v="43002.68"/>
        <n v="46388.81"/>
        <n v="47384.51"/>
        <n v="15826.47"/>
        <n v="33927.57"/>
        <n v="27400.84"/>
        <n v="37684.28"/>
        <n v="22968.18"/>
        <n v="43444.93"/>
        <n v="36083.22"/>
        <n v="43043.82"/>
        <n v="1517.63"/>
        <n v="1626.1"/>
        <n v="40384.620000000003"/>
        <n v="37295.08"/>
        <n v="13915.5"/>
        <n v="23625.05"/>
        <n v="464.18"/>
        <n v="26667.15"/>
        <n v="29093.02"/>
        <n v="44770.65"/>
        <n v="32749.9"/>
        <n v="4990.66"/>
        <n v="11044.89"/>
        <n v="46032.160000000003"/>
        <n v="43965.67"/>
        <n v="6037.98"/>
        <n v="22747.82"/>
        <n v="26615.919999999998"/>
        <n v="48234.31"/>
        <n v="24172.560000000001"/>
        <n v="16385.37"/>
        <n v="29527.22"/>
        <n v="42516.65"/>
        <n v="27175.37"/>
        <n v="25379.68"/>
        <n v="29568.18"/>
        <n v="23562.27"/>
        <n v="19134.259999999998"/>
        <n v="10176.11"/>
        <n v="48177.16"/>
        <n v="6119.31"/>
        <n v="6015.13"/>
        <n v="41198.839999999997"/>
        <n v="11527.7"/>
        <n v="27749.19"/>
        <n v="14014.82"/>
        <n v="23293.14"/>
        <n v="38592.49"/>
        <n v="39898.86"/>
        <n v="39842.5"/>
        <n v="30395.25"/>
        <n v="36560.32"/>
        <n v="44248.09"/>
        <n v="18386.259999999998"/>
        <n v="33683.4"/>
        <n v="49561.57"/>
        <n v="18551.650000000001"/>
        <n v="12249.35"/>
        <n v="35305.39"/>
        <n v="16790.46"/>
        <n v="26096.959999999999"/>
        <n v="34361.96"/>
        <n v="46079.49"/>
        <n v="47053.440000000002"/>
        <n v="18905.939999999999"/>
        <n v="30977.18"/>
        <n v="41841.57"/>
        <n v="4277.1499999999996"/>
        <n v="15648.85"/>
        <n v="26992.720000000001"/>
        <n v="49586.31"/>
        <n v="37181.040000000001"/>
        <n v="46090.65"/>
        <n v="48151.09"/>
        <n v="8197.4699999999993"/>
        <n v="40679.29"/>
        <n v="45012.71"/>
        <n v="5127.0200000000004"/>
        <n v="13954.48"/>
        <n v="26166.89"/>
        <n v="45072.69"/>
        <n v="33543.19"/>
        <n v="34116.230000000003"/>
        <n v="15466.4"/>
        <n v="19879.400000000001"/>
        <n v="11914.15"/>
        <n v="7936.32"/>
        <n v="7633.85"/>
        <n v="2470.8200000000002"/>
        <n v="908.47"/>
        <n v="14102.56"/>
        <n v="23287.93"/>
        <n v="41333.21"/>
        <n v="35304.99"/>
        <n v="22335.58"/>
        <n v="40486.080000000002"/>
        <n v="20353.400000000001"/>
        <n v="2258.27"/>
        <n v="704.55"/>
        <n v="38629"/>
        <n v="37303.26"/>
        <n v="11507.22"/>
        <n v="48710.25"/>
        <n v="20075.810000000001"/>
        <n v="8448.77"/>
        <n v="29310.76"/>
        <n v="708.78"/>
        <n v="24062.33"/>
        <n v="27827.66"/>
        <n v="40862.870000000003"/>
        <n v="11399.26"/>
        <n v="5463.13"/>
        <n v="8644.99"/>
        <n v="27481.15"/>
        <n v="47819.23"/>
        <n v="7145.81"/>
        <n v="29847.4"/>
        <n v="11186.35"/>
        <n v="36535.74"/>
        <n v="12046.9"/>
        <n v="7043.51"/>
        <n v="34369.57"/>
        <n v="4827.49"/>
        <n v="14851.66"/>
        <n v="40248.269999999997"/>
        <n v="37135.360000000001"/>
        <n v="25794.78"/>
        <n v="47564.29"/>
        <n v="5500.92"/>
        <n v="904.29"/>
        <n v="25035.46"/>
        <n v="30156.36"/>
        <n v="42189.9"/>
        <n v="41122.81"/>
        <n v="21705.78"/>
        <n v="28391.65"/>
        <n v="40031.86"/>
        <n v="41248.019999999997"/>
        <n v="35325.379999999997"/>
        <n v="45866.22"/>
        <n v="42975.360000000001"/>
        <n v="7532.86"/>
        <n v="39931.75"/>
        <n v="20760.439999999999"/>
        <n v="29466.3"/>
        <n v="756.85"/>
        <n v="43711.45"/>
        <n v="1134.78"/>
        <n v="6859"/>
        <n v="28818.74"/>
        <n v="25233.95"/>
        <n v="28577.34"/>
        <n v="7322.87"/>
        <n v="25144.48"/>
        <n v="16289.17"/>
        <n v="24973.13"/>
        <n v="5804.38"/>
        <n v="43502.85"/>
        <n v="46770.01"/>
        <n v="38160.980000000003"/>
        <n v="14797.27"/>
        <n v="16951.57"/>
        <n v="20087.650000000001"/>
        <n v="45544.54"/>
        <n v="4986.8999999999996"/>
        <n v="37890.559999999998"/>
        <n v="26947.54"/>
        <n v="16929.740000000002"/>
        <n v="30310.92"/>
        <n v="33643.5"/>
        <n v="27847.81"/>
        <n v="19055.03"/>
        <n v="24012.7"/>
        <n v="8182.19"/>
        <n v="35810.629999999997"/>
        <n v="23433.86"/>
        <n v="42946.11"/>
        <n v="3995.44"/>
        <n v="38728.75"/>
        <n v="46205.47"/>
        <n v="7631.48"/>
        <n v="4581.7299999999996"/>
        <n v="9761.64"/>
        <n v="1582.84"/>
        <n v="8902.26"/>
        <n v="1549.63"/>
        <n v="23520.5"/>
        <n v="18729.61"/>
        <n v="18085.73"/>
        <n v="29844.59"/>
        <n v="12964.52"/>
        <n v="43431.64"/>
        <n v="31005.06"/>
        <n v="16010.24"/>
        <n v="18451.91"/>
        <n v="31793.09"/>
        <n v="36666.620000000003"/>
        <n v="38681.26"/>
        <n v="29493.06"/>
        <n v="30009.200000000001"/>
        <n v="23089.32"/>
        <n v="32460.13"/>
        <n v="29509.14"/>
        <n v="5528.69"/>
        <n v="11864.67"/>
        <n v="14273.74"/>
        <n v="26806.06"/>
        <n v="18757.07"/>
        <n v="19661.09"/>
        <n v="27434.25"/>
        <n v="6322.42"/>
        <n v="4316.82"/>
        <n v="45426.39"/>
        <n v="14971.45"/>
        <n v="12245.12"/>
        <n v="48405.89"/>
        <n v="12757.67"/>
        <n v="33071.089999999997"/>
        <n v="4869.5600000000004"/>
        <n v="45127.31"/>
        <n v="8867.7199999999993"/>
        <n v="31749.94"/>
        <n v="40944.769999999997"/>
        <n v="20859.61"/>
        <n v="6884.74"/>
        <n v="40238.5"/>
        <n v="10422.280000000001"/>
        <n v="13862.56"/>
        <n v="35911.22"/>
        <n v="16523.689999999999"/>
        <n v="6566.03"/>
        <n v="18799.05"/>
        <n v="8436.7099999999991"/>
        <n v="19380.5"/>
        <n v="20228.05"/>
        <n v="28606.86"/>
        <n v="16803.759999999998"/>
        <n v="18093.34"/>
        <n v="31737.13"/>
        <n v="49861.17"/>
        <n v="21233.35"/>
        <n v="776.91"/>
        <n v="25542.71"/>
        <n v="10818.28"/>
        <n v="45801.19"/>
        <n v="6963.56"/>
        <n v="37082.11"/>
        <n v="6842.69"/>
        <n v="7283.96"/>
        <n v="218.58"/>
        <n v="38689.699999999997"/>
        <n v="8863.9699999999993"/>
        <n v="12472.17"/>
        <n v="8734.44"/>
        <n v="32422.04"/>
        <n v="45532.34"/>
        <n v="22534.799999999999"/>
        <n v="26058.55"/>
        <n v="13348.84"/>
        <n v="46792.3"/>
        <n v="15764.25"/>
        <n v="45019"/>
        <n v="42794.400000000001"/>
        <n v="492.53"/>
        <n v="30721.51"/>
        <n v="17162.64"/>
        <n v="45888.54"/>
        <n v="49052.43"/>
        <n v="2435.9699999999998"/>
        <n v="48128.02"/>
        <n v="47111.56"/>
        <n v="8091.3"/>
        <n v="43217.1"/>
        <n v="35592.76"/>
        <n v="9534.89"/>
        <n v="46990.87"/>
        <n v="31137.03"/>
        <n v="35821.160000000003"/>
        <n v="28156.95"/>
        <n v="9335.19"/>
        <n v="25114.77"/>
        <n v="19961.03"/>
        <n v="38488.04"/>
        <n v="20202.560000000001"/>
        <n v="39008.370000000003"/>
        <n v="9946.27"/>
        <n v="7994.76"/>
        <n v="6341.62"/>
        <n v="37503.57"/>
        <n v="36760.35"/>
        <n v="38023.86"/>
        <n v="17983.34"/>
        <n v="25457.34"/>
        <n v="26220.67"/>
        <n v="48670.07"/>
        <n v="12197.36"/>
        <n v="14488.22"/>
        <n v="33547.94"/>
        <n v="4800.26"/>
        <n v="36429.57"/>
        <n v="29775.43"/>
        <n v="10736.32"/>
        <n v="8005.02"/>
        <n v="32078.48"/>
        <n v="31277.18"/>
        <n v="31094.13"/>
        <n v="15881.67"/>
        <n v="16129.77"/>
        <n v="39478.69"/>
        <n v="29635.8"/>
        <n v="7892.27"/>
        <n v="45112.24"/>
        <n v="26527.78"/>
        <n v="37170.400000000001"/>
        <n v="47535.79"/>
        <n v="30252.89"/>
        <n v="3126.9"/>
        <n v="40295.47"/>
        <n v="462"/>
        <n v="22475.54"/>
        <n v="19218.55"/>
        <n v="31162.39"/>
        <n v="16017.54"/>
        <n v="19008.810000000001"/>
        <n v="22353.43"/>
        <n v="30122.28"/>
        <n v="7289.72"/>
        <n v="32122.43"/>
        <n v="43852.34"/>
        <n v="23005.86"/>
        <n v="48580.6"/>
        <n v="10320.870000000001"/>
        <n v="43149.24"/>
        <n v="567.80999999999995"/>
        <n v="6705.43"/>
        <n v="29974.35"/>
        <n v="5739.3"/>
        <n v="21417.72"/>
        <n v="25404.68"/>
        <n v="27582.01"/>
        <n v="23584.89"/>
        <n v="24444.89"/>
        <n v="8080.22"/>
        <n v="27860.799999999999"/>
        <n v="30468.47"/>
        <n v="7718.78"/>
        <n v="34866.42"/>
        <n v="5369.5"/>
        <n v="18338.759999999998"/>
        <n v="48287.49"/>
        <n v="18161.009999999998"/>
        <n v="21064.01"/>
        <n v="8598.2199999999993"/>
        <n v="27897.4"/>
        <n v="3153.16"/>
        <n v="25634.9"/>
        <n v="9427.83"/>
        <n v="22564.13"/>
        <n v="47288.95"/>
        <n v="24537.79"/>
        <n v="22226.76"/>
        <n v="14103.34"/>
        <n v="19376.32"/>
        <n v="41619.15"/>
        <n v="14084.61"/>
        <n v="25935.66"/>
        <n v="30657.64"/>
        <n v="13596.18"/>
        <n v="28379.75"/>
        <n v="12422.09"/>
        <n v="18747.939999999999"/>
        <n v="35524.559999999998"/>
        <n v="36454.629999999997"/>
        <n v="23249.27"/>
        <n v="48842.53"/>
        <n v="21881.01"/>
        <n v="38964.36"/>
        <n v="1435.38"/>
        <n v="2536.16"/>
        <n v="21992.38"/>
        <n v="20194.2"/>
        <n v="18789.810000000001"/>
        <n v="33027.629999999997"/>
        <n v="44953.24"/>
        <n v="47047.23"/>
        <n v="34358.78"/>
        <n v="12779.59"/>
        <n v="30878.47"/>
        <n v="24227.24"/>
        <n v="15282.31"/>
        <n v="46933.96"/>
        <n v="14622.12"/>
        <n v="34830.28"/>
        <n v="43118.19"/>
        <n v="29885.360000000001"/>
        <n v="7728.33"/>
        <n v="36096.74"/>
        <n v="19275.66"/>
        <n v="15387.59"/>
        <n v="23806.639999999999"/>
        <n v="28568.97"/>
        <n v="40753.519999999997"/>
        <n v="38571.81"/>
        <n v="25161.91"/>
        <n v="12124.19"/>
        <n v="2013.64"/>
        <n v="6002.25"/>
        <n v="31332.42"/>
        <n v="17539.189999999999"/>
        <n v="14865.47"/>
        <n v="48130.6"/>
        <n v="8970.27"/>
        <n v="14359.73"/>
        <n v="17009.73"/>
        <n v="10385.24"/>
        <n v="28261.1"/>
        <n v="23320.94"/>
        <n v="16038"/>
        <n v="43719.71"/>
        <n v="19669.48"/>
        <n v="27396.01"/>
        <n v="13763.17"/>
        <n v="6421.63"/>
        <n v="4617.2"/>
        <n v="6022.31"/>
        <n v="38968.519999999997"/>
        <n v="20435.34"/>
        <n v="25115.71"/>
        <n v="36115.480000000003"/>
        <n v="13372.74"/>
        <n v="32472.59"/>
        <n v="12097.46"/>
        <n v="34446.42"/>
        <n v="13420.4"/>
        <n v="20686.939999999999"/>
        <n v="29418.33"/>
        <n v="6115.91"/>
        <n v="33404.120000000003"/>
        <n v="40046.19"/>
        <n v="22709.95"/>
        <n v="22315.58"/>
        <n v="47608.93"/>
        <n v="19846.64"/>
        <n v="5975.89"/>
        <n v="49409.89"/>
        <n v="13885.05"/>
        <n v="4080.78"/>
        <n v="27306.31"/>
        <n v="16580.240000000002"/>
        <n v="12798.83"/>
        <n v="18574.12"/>
        <n v="30836.98"/>
        <n v="48620.13"/>
        <n v="16390.439999999999"/>
        <n v="18862.009999999998"/>
        <n v="11448.28"/>
        <n v="24384.05"/>
        <n v="18179.43"/>
        <n v="22430.51"/>
        <n v="10241.780000000001"/>
        <n v="17800.740000000002"/>
        <n v="16174.96"/>
        <n v="2370.61"/>
        <n v="139.85"/>
        <n v="2519.1799999999998"/>
        <n v="32626.32"/>
        <n v="14636.55"/>
        <n v="19549.439999999999"/>
        <n v="37195.730000000003"/>
        <n v="34821.93"/>
        <n v="28630.92"/>
        <n v="25059.360000000001"/>
        <n v="47795.34"/>
        <n v="36918.199999999997"/>
        <n v="3394.38"/>
        <n v="11142.38"/>
        <n v="18602.849999999999"/>
        <n v="13557.11"/>
        <n v="13559.18"/>
        <n v="41926.03"/>
        <n v="12930.46"/>
        <n v="37355.589999999997"/>
        <n v="18385.32"/>
        <n v="5299.58"/>
        <n v="7649.41"/>
        <n v="36950.980000000003"/>
        <n v="2136.9899999999998"/>
        <n v="19693.93"/>
        <n v="16179.61"/>
        <n v="45910.23"/>
        <n v="6685.9"/>
        <n v="2258.89"/>
        <n v="25282.52"/>
        <n v="11461.72"/>
        <n v="17915.599999999999"/>
        <n v="22703.03"/>
        <n v="42210.82"/>
        <n v="7355.5"/>
        <n v="13879"/>
        <n v="42604.95"/>
        <n v="31265.89"/>
        <n v="20020.830000000002"/>
        <n v="24680.19"/>
        <n v="22254.17"/>
        <n v="4226.03"/>
        <n v="46315.8"/>
        <n v="1320.32"/>
        <n v="9772.82"/>
        <n v="47666.18"/>
        <n v="7673.62"/>
        <n v="41671.06"/>
        <n v="15793.43"/>
        <n v="6767.81"/>
        <n v="1011.22"/>
        <n v="13371.25"/>
        <n v="28972.11"/>
        <n v="17212.34"/>
        <n v="48742"/>
        <n v="19117.36"/>
        <n v="847.39"/>
        <n v="14796.32"/>
        <n v="5238.33"/>
        <n v="31430.94"/>
        <n v="27532.48"/>
        <n v="41121.949999999997"/>
        <n v="12944.89"/>
        <n v="4729.04"/>
        <n v="31512.97"/>
        <n v="46891.65"/>
        <n v="34137.79"/>
        <n v="41000.910000000003"/>
        <n v="7672.34"/>
        <n v="25186.79"/>
        <n v="41285.25"/>
        <n v="30435.75"/>
        <n v="45786.559999999998"/>
        <n v="26700.19"/>
        <n v="27367.02"/>
        <n v="17213.3"/>
        <n v="4084.62"/>
        <n v="9213.5499999999993"/>
        <n v="6114.55"/>
        <n v="21670.52"/>
        <n v="37528.53"/>
        <n v="46526.93"/>
        <n v="4042.56"/>
        <n v="35777.51"/>
        <n v="4160.5200000000004"/>
        <n v="20754.919999999998"/>
        <n v="34460.43"/>
        <n v="22835.78"/>
        <n v="5361.18"/>
        <n v="41996.61"/>
        <n v="43606.83"/>
        <n v="14290.07"/>
        <n v="32760.67"/>
        <n v="26403.73"/>
        <n v="34069.64"/>
        <n v="47284.54"/>
        <n v="28678.880000000001"/>
        <n v="44918.35"/>
        <n v="31727.37"/>
        <n v="10766.58"/>
        <n v="25288.2"/>
        <n v="35506.5"/>
        <n v="7682.98"/>
        <n v="32664.01"/>
        <n v="14359.56"/>
        <n v="3632.93"/>
        <n v="30519.71"/>
        <n v="999.54"/>
        <n v="15481.49"/>
        <n v="33814.720000000001"/>
        <n v="13559.39"/>
        <n v="18461.509999999998"/>
        <n v="22868.39"/>
        <n v="17795.7"/>
        <n v="20095.189999999999"/>
        <n v="13998.81"/>
        <n v="787.27"/>
        <n v="47363.199999999997"/>
        <n v="9655.0300000000007"/>
        <n v="24151.49"/>
        <n v="3697.32"/>
        <n v="43840.04"/>
        <n v="6494.62"/>
        <n v="7761.67"/>
        <n v="43300.52"/>
        <n v="36583.040000000001"/>
        <n v="43298.080000000002"/>
        <n v="47427.3"/>
        <n v="32950.949999999997"/>
        <n v="14064.35"/>
        <n v="49911.75"/>
        <n v="40986.82"/>
        <n v="32863.879999999997"/>
        <n v="37424.589999999997"/>
        <n v="36930.76"/>
        <n v="40379.730000000003"/>
        <n v="16938.75"/>
        <n v="2415.3200000000002"/>
        <n v="49127.14"/>
        <n v="1416.84"/>
        <n v="21112.13"/>
        <n v="13061.91"/>
        <n v="7465.89"/>
        <n v="38005.050000000003"/>
        <n v="42307.18"/>
        <n v="28727.4"/>
        <n v="8465.2800000000007"/>
        <n v="17194.75"/>
        <n v="26550.66"/>
        <n v="24335.78"/>
        <n v="17308.52"/>
        <n v="18097.79"/>
        <n v="45792.57"/>
        <n v="35879.79"/>
        <n v="16158.74"/>
        <n v="15387.4"/>
        <n v="11134.83"/>
        <n v="49835.85"/>
        <n v="1002.29"/>
        <n v="26448.240000000002"/>
        <n v="30650.46"/>
        <n v="31978.03"/>
        <n v="45516.21"/>
        <n v="31922.03"/>
        <n v="3481.52"/>
        <n v="27507.360000000001"/>
        <n v="34870.120000000003"/>
        <n v="11540.73"/>
        <n v="2926.8"/>
        <n v="37341.949999999997"/>
        <n v="30100.73"/>
        <n v="4442.1000000000004"/>
        <n v="18657.990000000002"/>
        <n v="41402.76"/>
        <n v="49796.61"/>
        <n v="32712.91"/>
        <n v="26281.98"/>
        <n v="30805.88"/>
        <n v="9045.23"/>
        <n v="16003.38"/>
        <n v="35139.53"/>
        <n v="13640.1"/>
        <n v="5535.76"/>
        <n v="1039.1099999999999"/>
        <n v="41169.65"/>
        <n v="21472.14"/>
        <n v="7936.7"/>
        <n v="23939.919999999998"/>
        <n v="47480.71"/>
        <n v="8058.4"/>
        <n v="32369.52"/>
        <n v="29604.77"/>
        <n v="19927.72"/>
        <n v="42170.48"/>
        <n v="15950.41"/>
        <n v="791.45"/>
        <n v="28534.99"/>
        <n v="13371.43"/>
        <n v="48073.8"/>
        <n v="15240.16"/>
        <n v="11216.38"/>
        <n v="540.63"/>
        <n v="19845.72"/>
        <n v="31486.57"/>
        <n v="47899.72"/>
        <n v="39842.15"/>
        <n v="46101.14"/>
        <n v="46563.35"/>
        <n v="35922.639999999999"/>
        <n v="33745.33"/>
        <n v="22870.53"/>
        <n v="29715.31"/>
        <n v="15543.65"/>
        <n v="8234.32"/>
        <n v="959.63"/>
        <n v="34969.69"/>
        <n v="46553.58"/>
        <n v="33472.93"/>
        <n v="29781.11"/>
        <n v="30564.98"/>
        <n v="42407.519999999997"/>
        <n v="10435.030000000001"/>
        <n v="35278.46"/>
        <n v="34844.54"/>
        <n v="31159.759999999998"/>
        <n v="27369.17"/>
        <n v="47055.28"/>
        <n v="30706.15"/>
        <n v="659.73"/>
        <n v="14341.13"/>
        <n v="22923.93"/>
        <n v="20766.47"/>
        <n v="36615.730000000003"/>
        <n v="879.25"/>
        <n v="8571.5499999999993"/>
        <n v="23125.33"/>
        <n v="5712.21"/>
        <n v="1434.23"/>
        <n v="43163.16"/>
        <n v="38545.29"/>
        <n v="8188.18"/>
        <n v="35763.480000000003"/>
        <n v="10818.91"/>
        <n v="35506.410000000003"/>
        <n v="19010.38"/>
        <n v="29678.85"/>
        <n v="5412.9"/>
        <n v="22890.95"/>
        <n v="40905.69"/>
        <n v="17253.669999999998"/>
        <n v="27920.2"/>
        <n v="46055.88"/>
        <n v="49569.3"/>
        <n v="35948.160000000003"/>
        <n v="9189.91"/>
        <n v="6075.65"/>
        <n v="25511.46"/>
        <n v="5815.52"/>
        <n v="11479.89"/>
        <n v="28995.81"/>
        <n v="32799.51"/>
        <n v="40840.800000000003"/>
        <n v="34741.79"/>
        <n v="16698.12"/>
      </sharedItems>
    </cacheField>
    <cacheField name="Quantity Sold" numFmtId="0">
      <sharedItems containsSemiMixedTypes="0" containsString="0" containsNumber="1" containsInteger="1" minValue="1" maxValue="5"/>
    </cacheField>
    <cacheField name="Total Sales (INR)" numFmtId="0">
      <sharedItems containsSemiMixedTypes="0" containsString="0" containsNumber="1" minValue="419.55" maxValue="243903.9" count="1000">
        <n v="98139.12"/>
        <n v="51023.4"/>
        <n v="44368.76"/>
        <n v="32657.81"/>
        <n v="79770.240000000005"/>
        <n v="20950.060000000001"/>
        <n v="115943.16"/>
        <n v="74455.77"/>
        <n v="3974.78"/>
        <n v="53753.02"/>
        <n v="232047.85"/>
        <n v="243903.9"/>
        <n v="33354.1"/>
        <n v="10826.05"/>
        <n v="6839.1"/>
        <n v="90989.45"/>
        <n v="41634.92"/>
        <n v="176245"/>
        <n v="21992.95"/>
        <n v="162828.85"/>
        <n v="47529.36"/>
        <n v="111389.19"/>
        <n v="193032.76"/>
        <n v="32505.96"/>
        <n v="8331.2800000000007"/>
        <n v="8212.44"/>
        <n v="155710.48000000001"/>
        <n v="115913.88"/>
        <n v="106467.1"/>
        <n v="196388.04"/>
        <n v="47651.19"/>
        <n v="75230.05"/>
        <n v="110940.3"/>
        <n v="76289.34"/>
        <n v="98710.9"/>
        <n v="38837.879999999997"/>
        <n v="139711.16"/>
        <n v="11032.2"/>
        <n v="148018.16"/>
        <n v="139808.9"/>
        <n v="5311.6"/>
        <n v="3862.04"/>
        <n v="8940.24"/>
        <n v="8598.58"/>
        <n v="63700.3"/>
        <n v="167216.6"/>
        <n v="147962.5"/>
        <n v="44749.52"/>
        <n v="119492.9"/>
        <n v="5565.96"/>
        <n v="93038.45"/>
        <n v="138674.64000000001"/>
        <n v="59320.65"/>
        <n v="38786"/>
        <n v="29745"/>
        <n v="195882.7"/>
        <n v="90375.95"/>
        <n v="75322.36"/>
        <n v="153905.92000000001"/>
        <n v="54240.72"/>
        <n v="158135"/>
        <n v="43517.37"/>
        <n v="45689.01"/>
        <n v="6474.36"/>
        <n v="22212.38"/>
        <n v="43381.1"/>
        <n v="16902.759999999998"/>
        <n v="23621.02"/>
        <n v="116813.75999999999"/>
        <n v="2707.97"/>
        <n v="94861.68"/>
        <n v="18167"/>
        <n v="105517.4"/>
        <n v="102071.88"/>
        <n v="6168.4"/>
        <n v="128943.24"/>
        <n v="231691.45"/>
        <n v="34161.440000000002"/>
        <n v="106586.55"/>
        <n v="184047.35999999999"/>
        <n v="2097.9899999999998"/>
        <n v="51314.73"/>
        <n v="87979.8"/>
        <n v="115570.92"/>
        <n v="140132.48000000001"/>
        <n v="120207.9"/>
        <n v="82452.56"/>
        <n v="17160"/>
        <n v="77257.95"/>
        <n v="60476.94"/>
        <n v="137173.51999999999"/>
        <n v="38996.639999999999"/>
        <n v="39355.589999999997"/>
        <n v="53151.72"/>
        <n v="37518.93"/>
        <n v="57542.31"/>
        <n v="44387.55"/>
        <n v="64697.84"/>
        <n v="38751.519999999997"/>
        <n v="48157.93"/>
        <n v="17440.2"/>
        <n v="38093.14"/>
        <n v="163941"/>
        <n v="42715.55"/>
        <n v="143792.1"/>
        <n v="45110.42"/>
        <n v="33613.18"/>
        <n v="223195"/>
        <n v="58927"/>
        <n v="30826.720000000001"/>
        <n v="143244.4"/>
        <n v="136163.97"/>
        <n v="196319.7"/>
        <n v="19787.61"/>
        <n v="104879.96"/>
        <n v="57144.08"/>
        <n v="39057.21"/>
        <n v="130465.26"/>
        <n v="123613.96"/>
        <n v="149621.84"/>
        <n v="122374.68"/>
        <n v="86064.75"/>
        <n v="36476.879999999997"/>
        <n v="73500.149999999994"/>
        <n v="133238.64000000001"/>
        <n v="79847.91"/>
        <n v="3979.4"/>
        <n v="99374.98"/>
        <n v="33868.26"/>
        <n v="81929.19"/>
        <n v="151872"/>
        <n v="61945.64"/>
        <n v="33698.339999999997"/>
        <n v="214938.2"/>
        <n v="5521.25"/>
        <n v="56172.639999999999"/>
        <n v="24032.880000000001"/>
        <n v="96850.74"/>
        <n v="3848.54"/>
        <n v="48175.48"/>
        <n v="4546.0200000000004"/>
        <n v="145039.23000000001"/>
        <n v="16767.72"/>
        <n v="15344.02"/>
        <n v="196570.28"/>
        <n v="225911.35"/>
        <n v="36618.120000000003"/>
        <n v="132084.4"/>
        <n v="214070.85"/>
        <n v="10587.74"/>
        <n v="82982.899999999994"/>
        <n v="48940.95"/>
        <n v="50297.25"/>
        <n v="4820.8"/>
        <n v="48349.4"/>
        <n v="217610.4"/>
        <n v="42409.26"/>
        <n v="149412.35"/>
        <n v="201166.4"/>
        <n v="61429.440000000002"/>
        <n v="42262.28"/>
        <n v="170133.04"/>
        <n v="73707.600000000006"/>
        <n v="23369.23"/>
        <n v="13676.6"/>
        <n v="146832.03"/>
        <n v="65180.92"/>
        <n v="70573.94"/>
        <n v="128643.09"/>
        <n v="56492.5"/>
        <n v="49239.68"/>
        <n v="36251.879999999997"/>
        <n v="61073.599999999999"/>
        <n v="19386.27"/>
        <n v="104638.2"/>
        <n v="160080.54999999999"/>
        <n v="32264.17"/>
        <n v="120686.96"/>
        <n v="113560.9"/>
        <n v="27204.69"/>
        <n v="17353.47"/>
        <n v="44882.2"/>
        <n v="141008.16"/>
        <n v="134638.68"/>
        <n v="26022.880000000001"/>
        <n v="65970.75"/>
        <n v="5782.14"/>
        <n v="65224.59"/>
        <n v="23638.720000000001"/>
        <n v="39372.11"/>
        <n v="196352.52"/>
        <n v="13573.89"/>
        <n v="4521.03"/>
        <n v="119099.55"/>
        <n v="187470.65"/>
        <n v="29254.05"/>
        <n v="65794.960000000006"/>
        <n v="11103.44"/>
        <n v="68510.78"/>
        <n v="36608.36"/>
        <n v="25543.82"/>
        <n v="4550.18"/>
        <n v="65874.36"/>
        <n v="14804.97"/>
        <n v="26291.45"/>
        <n v="162900"/>
        <n v="40298.9"/>
        <n v="33708.57"/>
        <n v="162687.29999999999"/>
        <n v="6953.88"/>
        <n v="98472.15"/>
        <n v="103379.97"/>
        <n v="40825.74"/>
        <n v="65261.66"/>
        <n v="99275.08"/>
        <n v="109936.05"/>
        <n v="77006.880000000005"/>
        <n v="176966.72"/>
        <n v="39749.19"/>
        <n v="75156.92"/>
        <n v="148814.6"/>
        <n v="22851.63"/>
        <n v="110511.36"/>
        <n v="94001.85"/>
        <n v="154557.20000000001"/>
        <n v="11518.23"/>
        <n v="216522.75"/>
        <n v="11130.21"/>
        <n v="69242.42"/>
        <n v="208711.45"/>
        <n v="46858.63"/>
        <n v="5413.09"/>
        <n v="5880.45"/>
        <n v="106995.78"/>
        <n v="214909.45"/>
        <n v="76889.64"/>
        <n v="89903.76"/>
        <n v="166253.5"/>
        <n v="225225.15"/>
        <n v="19779.3"/>
        <n v="140845.54999999999"/>
        <n v="171142.04"/>
        <n v="51228.7"/>
        <n v="38857.9"/>
        <n v="93178.41"/>
        <n v="72530.55"/>
        <n v="48817.14"/>
        <n v="87668.76"/>
        <n v="7417.5"/>
        <n v="71259.100000000006"/>
        <n v="7951.92"/>
        <n v="150361.76"/>
        <n v="127037.96"/>
        <n v="75148.2"/>
        <n v="17066.16"/>
        <n v="60274.879999999997"/>
        <n v="133002.32999999999"/>
        <n v="11183.75"/>
        <n v="14619.75"/>
        <n v="14679.32"/>
        <n v="82810.740000000005"/>
        <n v="36114.379999999997"/>
        <n v="99577.95"/>
        <n v="73467.88"/>
        <n v="17126.28"/>
        <n v="40461.79"/>
        <n v="34717"/>
        <n v="14517.08"/>
        <n v="21241.25"/>
        <n v="215593.65"/>
        <n v="20173.52"/>
        <n v="141494"/>
        <n v="129008.04"/>
        <n v="46388.81"/>
        <n v="142153.53"/>
        <n v="31652.94"/>
        <n v="169637.85"/>
        <n v="27400.84"/>
        <n v="150737.12"/>
        <n v="91872.72"/>
        <n v="43444.93"/>
        <n v="108249.66"/>
        <n v="215219.1"/>
        <n v="6070.52"/>
        <n v="8130.5"/>
        <n v="40384.620000000003"/>
        <n v="37295.08"/>
        <n v="41746.5"/>
        <n v="47250.1"/>
        <n v="1392.54"/>
        <n v="53334.3"/>
        <n v="58186.04"/>
        <n v="134311.95000000001"/>
        <n v="32749.9"/>
        <n v="14971.98"/>
        <n v="33134.67"/>
        <n v="230160.8"/>
        <n v="131897.01"/>
        <n v="12075.96"/>
        <n v="68243.460000000006"/>
        <n v="53231.839999999997"/>
        <n v="96468.62"/>
        <n v="24172.560000000001"/>
        <n v="49156.11"/>
        <n v="88581.66"/>
        <n v="127549.95"/>
        <n v="135876.85"/>
        <n v="101518.72"/>
        <n v="88704.54"/>
        <n v="47124.54"/>
        <n v="38268.519999999997"/>
        <n v="50880.55"/>
        <n v="144531.48000000001"/>
        <n v="30596.55"/>
        <n v="6015.13"/>
        <n v="164795.35999999999"/>
        <n v="34583.1"/>
        <n v="110996.76"/>
        <n v="14014.82"/>
        <n v="46586.28"/>
        <n v="192962.45"/>
        <n v="39898.86"/>
        <n v="79685"/>
        <n v="30395.25"/>
        <n v="182801.6"/>
        <n v="44248.09"/>
        <n v="18386.259999999998"/>
        <n v="33683.4"/>
        <n v="148684.71"/>
        <n v="37103.300000000003"/>
        <n v="61246.75"/>
        <n v="35305.39"/>
        <n v="83952.3"/>
        <n v="104387.84"/>
        <n v="171809.8"/>
        <n v="230397.45"/>
        <n v="94106.880000000005"/>
        <n v="56717.82"/>
        <n v="92931.54"/>
        <n v="83683.14"/>
        <n v="17108.599999999999"/>
        <n v="31297.7"/>
        <n v="80978.16"/>
        <n v="198345.24"/>
        <n v="37181.040000000001"/>
        <n v="184362.6"/>
        <n v="192604.36"/>
        <n v="16394.939999999999"/>
        <n v="81358.58"/>
        <n v="135038.13"/>
        <n v="15381.06"/>
        <n v="41863.440000000002"/>
        <n v="104667.56"/>
        <n v="90145.38"/>
        <n v="67086.38"/>
        <n v="102348.69"/>
        <n v="77332"/>
        <n v="79517.600000000006"/>
        <n v="23828.3"/>
        <n v="31745.279999999999"/>
        <n v="15267.7"/>
        <n v="9883.2800000000007"/>
        <n v="2725.41"/>
        <n v="56410.239999999998"/>
        <n v="93151.72"/>
        <n v="41333.21"/>
        <n v="35304.99"/>
        <n v="44671.16"/>
        <n v="202430.4"/>
        <n v="20353.400000000001"/>
        <n v="6774.81"/>
        <n v="3522.75"/>
        <n v="38629"/>
        <n v="149213.04"/>
        <n v="46028.88"/>
        <n v="48710.25"/>
        <n v="20075.810000000001"/>
        <n v="16897.54"/>
        <n v="117243.04"/>
        <n v="2835.12"/>
        <n v="96249.32"/>
        <n v="27827.66"/>
        <n v="81725.740000000005"/>
        <n v="22798.52"/>
        <n v="5463.13"/>
        <n v="43224.95"/>
        <n v="54962.3"/>
        <n v="191276.92"/>
        <n v="28583.24"/>
        <n v="89542.2"/>
        <n v="22372.7"/>
        <n v="109607.22"/>
        <n v="36140.699999999997"/>
        <n v="28174.04"/>
        <n v="137478.28"/>
        <n v="14482.47"/>
        <n v="29703.32"/>
        <n v="120744.81"/>
        <n v="74270.720000000001"/>
        <n v="128973.9"/>
        <n v="142692.87"/>
        <n v="16502.759999999998"/>
        <n v="1808.58"/>
        <n v="50070.92"/>
        <n v="150781.79999999999"/>
        <n v="42189.9"/>
        <n v="82245.62"/>
        <n v="21705.78"/>
        <n v="85174.95"/>
        <n v="80063.72"/>
        <n v="164992.07999999999"/>
        <n v="70650.759999999995"/>
        <n v="45866.22"/>
        <n v="171901.44"/>
        <n v="37664.300000000003"/>
        <n v="159727"/>
        <n v="83041.759999999995"/>
        <n v="147331.5"/>
        <n v="2270.5500000000002"/>
        <n v="174845.8"/>
        <n v="2269.56"/>
        <n v="20577"/>
        <n v="86456.22"/>
        <n v="100935.8"/>
        <n v="28577.34"/>
        <n v="21968.61"/>
        <n v="100577.92"/>
        <n v="81445.850000000006"/>
        <n v="74919.39"/>
        <n v="11608.76"/>
        <n v="43502.85"/>
        <n v="233850.05"/>
        <n v="76321.960000000006"/>
        <n v="29594.54"/>
        <n v="84757.85"/>
        <n v="40175.300000000003"/>
        <n v="182178.16"/>
        <n v="4986.8999999999996"/>
        <n v="37890.559999999998"/>
        <n v="53895.08"/>
        <n v="50789.22"/>
        <n v="90932.76"/>
        <n v="168217.5"/>
        <n v="83543.429999999993"/>
        <n v="57165.09"/>
        <n v="24012.7"/>
        <n v="16364.38"/>
        <n v="143242.51999999999"/>
        <n v="23433.86"/>
        <n v="171784.44"/>
        <n v="15981.76"/>
        <n v="38728.75"/>
        <n v="138616.41"/>
        <n v="22894.44"/>
        <n v="18326.919999999998"/>
        <n v="29284.92"/>
        <n v="4748.5200000000004"/>
        <n v="44511.3"/>
        <n v="1549.63"/>
        <n v="117602.5"/>
        <n v="18729.61"/>
        <n v="54257.19"/>
        <n v="89533.77"/>
        <n v="25929.040000000001"/>
        <n v="217158.2"/>
        <n v="124020.24"/>
        <n v="48030.720000000001"/>
        <n v="92259.55"/>
        <n v="127172.36"/>
        <n v="146666.48000000001"/>
        <n v="38681.26"/>
        <n v="88479.18"/>
        <n v="60018.400000000001"/>
        <n v="46178.64"/>
        <n v="129840.52"/>
        <n v="88527.42"/>
        <n v="16586.07"/>
        <n v="59323.35"/>
        <n v="28547.48"/>
        <n v="80418.179999999993"/>
        <n v="75028.28"/>
        <n v="78644.36"/>
        <n v="27434.25"/>
        <n v="25289.68"/>
        <n v="8633.64"/>
        <n v="181705.56"/>
        <n v="44914.35"/>
        <n v="24490.240000000002"/>
        <n v="193623.56"/>
        <n v="63788.35"/>
        <n v="66142.179999999993"/>
        <n v="4869.5600000000004"/>
        <n v="180509.24"/>
        <n v="8867.7199999999993"/>
        <n v="31749.94"/>
        <n v="81889.539999999994"/>
        <n v="83438.44"/>
        <n v="34423.699999999997"/>
        <n v="120715.5"/>
        <n v="52111.4"/>
        <n v="13862.56"/>
        <n v="143644.88"/>
        <n v="49571.07"/>
        <n v="32830.15"/>
        <n v="56397.15"/>
        <n v="42183.55"/>
        <n v="77522"/>
        <n v="60684.15"/>
        <n v="143034.29999999999"/>
        <n v="67215.039999999994"/>
        <n v="90466.7"/>
        <n v="158685.65"/>
        <n v="149583.51"/>
        <n v="21233.35"/>
        <n v="3884.55"/>
        <n v="25542.71"/>
        <n v="54091.4"/>
        <n v="229005.95"/>
        <n v="13927.12"/>
        <n v="37082.11"/>
        <n v="6842.69"/>
        <n v="7283.96"/>
        <n v="1092.9000000000001"/>
        <n v="116069.1"/>
        <n v="17727.939999999999"/>
        <n v="62360.85"/>
        <n v="8734.44"/>
        <n v="162110.20000000001"/>
        <n v="227661.7"/>
        <n v="90139.199999999997"/>
        <n v="26058.55"/>
        <n v="26697.68"/>
        <n v="46792.3"/>
        <n v="63057"/>
        <n v="225095"/>
        <n v="171177.60000000001"/>
        <n v="492.53"/>
        <n v="122886.04"/>
        <n v="51487.92"/>
        <n v="137665.62"/>
        <n v="147157.29"/>
        <n v="2435.9699999999998"/>
        <n v="192512.08"/>
        <n v="235557.8"/>
        <n v="40456.5"/>
        <n v="216085.5"/>
        <n v="71185.52"/>
        <n v="47674.45"/>
        <n v="187963.48"/>
        <n v="155685.15"/>
        <n v="143284.64000000001"/>
        <n v="140784.75"/>
        <n v="18670.38"/>
        <n v="50229.54"/>
        <n v="59883.09"/>
        <n v="76976.08"/>
        <n v="101012.8"/>
        <n v="117025.11"/>
        <n v="9946.27"/>
        <n v="39973.800000000003"/>
        <n v="19024.86"/>
        <n v="150014.28"/>
        <n v="36760.35"/>
        <n v="190119.3"/>
        <n v="17983.34"/>
        <n v="127286.7"/>
        <n v="104882.68"/>
        <n v="48670.07"/>
        <n v="60986.8"/>
        <n v="57952.88"/>
        <n v="67095.88"/>
        <n v="24001.3"/>
        <n v="145718.28"/>
        <n v="119101.72"/>
        <n v="32208.959999999999"/>
        <n v="40025.1"/>
        <n v="96235.44"/>
        <n v="31277.18"/>
        <n v="31094.13"/>
        <n v="63526.68"/>
        <n v="64519.08"/>
        <n v="197393.45"/>
        <n v="88907.4"/>
        <n v="15784.54"/>
        <n v="135336.72"/>
        <n v="106111.12"/>
        <n v="185852"/>
        <n v="237678.95"/>
        <n v="121011.56"/>
        <n v="9380.7000000000007"/>
        <n v="120886.41"/>
        <n v="1848"/>
        <n v="67426.62"/>
        <n v="38437.1"/>
        <n v="155811.95000000001"/>
        <n v="16017.54"/>
        <n v="76035.240000000005"/>
        <n v="67060.289999999994"/>
        <n v="150611.4"/>
        <n v="36448.6"/>
        <n v="128489.72"/>
        <n v="131557.01999999999"/>
        <n v="23005.86"/>
        <n v="48580.6"/>
        <n v="51604.35"/>
        <n v="43149.24"/>
        <n v="2271.2399999999998"/>
        <n v="33527.15"/>
        <n v="149871.75"/>
        <n v="22957.200000000001"/>
        <n v="85670.88"/>
        <n v="101618.72"/>
        <n v="55164.02"/>
        <n v="70754.67"/>
        <n v="73334.67"/>
        <n v="16160.44"/>
        <n v="55721.599999999999"/>
        <n v="91405.41"/>
        <n v="7718.78"/>
        <n v="34866.42"/>
        <n v="5369.5"/>
        <n v="91693.8"/>
        <n v="193149.96"/>
        <n v="72644.039999999994"/>
        <n v="63192.03"/>
        <n v="42991.1"/>
        <n v="55794.8"/>
        <n v="6306.32"/>
        <n v="25634.9"/>
        <n v="28283.49"/>
        <n v="22564.13"/>
        <n v="47288.95"/>
        <n v="73613.37"/>
        <n v="111133.8"/>
        <n v="28206.68"/>
        <n v="19376.32"/>
        <n v="41619.15"/>
        <n v="42253.83"/>
        <n v="129678.3"/>
        <n v="153288.20000000001"/>
        <n v="40788.54"/>
        <n v="141898.75"/>
        <n v="24844.18"/>
        <n v="18747.939999999999"/>
        <n v="35524.559999999998"/>
        <n v="36454.629999999997"/>
        <n v="69747.81"/>
        <n v="48842.53"/>
        <n v="21881.01"/>
        <n v="194821.8"/>
        <n v="5741.52"/>
        <n v="12680.8"/>
        <n v="109961.9"/>
        <n v="40388.400000000001"/>
        <n v="56369.43"/>
        <n v="66055.259999999995"/>
        <n v="224766.2"/>
        <n v="235236.15"/>
        <n v="103076.34"/>
        <n v="63897.95"/>
        <n v="154392.35"/>
        <n v="24227.24"/>
        <n v="61129.24"/>
        <n v="46933.96"/>
        <n v="14622.12"/>
        <n v="139321.12"/>
        <n v="215590.95"/>
        <n v="89656.08"/>
        <n v="38641.65"/>
        <n v="180483.7"/>
        <n v="77102.64"/>
        <n v="61550.36"/>
        <n v="23806.639999999999"/>
        <n v="28568.97"/>
        <n v="40753.519999999997"/>
        <n v="154287.24"/>
        <n v="125809.55"/>
        <n v="36372.57"/>
        <n v="6040.92"/>
        <n v="18006.75"/>
        <n v="125329.68"/>
        <n v="17539.189999999999"/>
        <n v="29730.94"/>
        <n v="240653"/>
        <n v="26910.81"/>
        <n v="28719.46"/>
        <n v="68038.92"/>
        <n v="20770.48"/>
        <n v="56522.2"/>
        <n v="46641.88"/>
        <n v="80190"/>
        <n v="218598.55"/>
        <n v="39338.959999999999"/>
        <n v="27396.01"/>
        <n v="68815.850000000006"/>
        <n v="12843.26"/>
        <n v="18468.8"/>
        <n v="30111.55"/>
        <n v="155874.07999999999"/>
        <n v="102176.7"/>
        <n v="50231.42"/>
        <n v="36115.480000000003"/>
        <n v="26745.48"/>
        <n v="32472.59"/>
        <n v="60487.3"/>
        <n v="103339.26"/>
        <n v="53681.599999999999"/>
        <n v="62060.82"/>
        <n v="58836.66"/>
        <n v="6115.91"/>
        <n v="100212.36"/>
        <n v="80092.38"/>
        <n v="45419.9"/>
        <n v="22315.58"/>
        <n v="47608.93"/>
        <n v="19846.64"/>
        <n v="17927.669999999998"/>
        <n v="197639.56"/>
        <n v="69425.25"/>
        <n v="12242.34"/>
        <n v="81918.929999999993"/>
        <n v="82901.2"/>
        <n v="51195.32"/>
        <n v="18574.12"/>
        <n v="123347.92"/>
        <n v="194480.52"/>
        <n v="32780.879999999997"/>
        <n v="56586.03"/>
        <n v="11448.28"/>
        <n v="48768.1"/>
        <n v="18179.43"/>
        <n v="22430.51"/>
        <n v="20483.560000000001"/>
        <n v="53402.22"/>
        <n v="80874.8"/>
        <n v="11853.05"/>
        <n v="419.55"/>
        <n v="2519.1799999999998"/>
        <n v="130505.28"/>
        <n v="43909.65"/>
        <n v="97747.199999999997"/>
        <n v="74391.460000000006"/>
        <n v="104465.79"/>
        <n v="114523.68"/>
        <n v="125296.8"/>
        <n v="47795.34"/>
        <n v="147672.79999999999"/>
        <n v="10183.14"/>
        <n v="55711.9"/>
        <n v="93014.25"/>
        <n v="67785.55"/>
        <n v="13559.18"/>
        <n v="83852.06"/>
        <n v="51721.84"/>
        <n v="112066.77"/>
        <n v="91926.6"/>
        <n v="21198.32"/>
        <n v="30597.64"/>
        <n v="147803.92000000001"/>
        <n v="2136.9899999999998"/>
        <n v="98469.65"/>
        <n v="32359.22"/>
        <n v="183640.92"/>
        <n v="13371.8"/>
        <n v="6776.67"/>
        <n v="25282.52"/>
        <n v="57308.6"/>
        <n v="71662.399999999994"/>
        <n v="45406.06"/>
        <n v="84421.64"/>
        <n v="22066.5"/>
        <n v="13879"/>
        <n v="213024.75"/>
        <n v="31265.89"/>
        <n v="100104.15"/>
        <n v="74040.570000000007"/>
        <n v="89016.68"/>
        <n v="4226.03"/>
        <n v="138947.4"/>
        <n v="3960.96"/>
        <n v="39091.279999999999"/>
        <n v="47666.18"/>
        <n v="15347.24"/>
        <n v="83342.12"/>
        <n v="78967.149999999994"/>
        <n v="6767.81"/>
        <n v="5056.1000000000004"/>
        <n v="53485"/>
        <n v="57944.22"/>
        <n v="17212.34"/>
        <n v="48742"/>
        <n v="57352.08"/>
        <n v="4236.95"/>
        <n v="29592.639999999999"/>
        <n v="15714.99"/>
        <n v="157154.70000000001"/>
        <n v="110129.92"/>
        <n v="123365.85"/>
        <n v="25889.78"/>
        <n v="23645.200000000001"/>
        <n v="63025.94"/>
        <n v="140674.95000000001"/>
        <n v="68275.58"/>
        <n v="164003.64000000001"/>
        <n v="30689.360000000001"/>
        <n v="75560.37"/>
        <n v="41285.25"/>
        <n v="60871.5"/>
        <n v="228932.8"/>
        <n v="80100.570000000007"/>
        <n v="82101.06"/>
        <n v="51639.9"/>
        <n v="20423.099999999999"/>
        <n v="36854.199999999997"/>
        <n v="24458.2"/>
        <n v="86682.08"/>
        <n v="150114.12"/>
        <n v="232634.65"/>
        <n v="8085.12"/>
        <n v="35777.51"/>
        <n v="8321.0400000000009"/>
        <n v="62264.76"/>
        <n v="68920.86"/>
        <n v="114178.9"/>
        <n v="10722.36"/>
        <n v="83993.22"/>
        <n v="174427.32"/>
        <n v="71450.350000000006"/>
        <n v="98282.01"/>
        <n v="26403.73"/>
        <n v="34069.64"/>
        <n v="236422.7"/>
        <n v="114715.52"/>
        <n v="224591.75"/>
        <n v="31727.37"/>
        <n v="32299.74"/>
        <n v="101152.8"/>
        <n v="177532.5"/>
        <n v="30731.919999999998"/>
        <n v="65328.02"/>
        <n v="43078.68"/>
        <n v="18164.650000000001"/>
        <n v="30519.71"/>
        <n v="2998.62"/>
        <n v="46444.47"/>
        <n v="67629.440000000002"/>
        <n v="40678.17"/>
        <n v="55384.53"/>
        <n v="91473.56"/>
        <n v="35591.4"/>
        <n v="80380.759999999995"/>
        <n v="27997.62"/>
        <n v="2361.81"/>
        <n v="142089.60000000001"/>
        <n v="38620.120000000003"/>
        <n v="24151.49"/>
        <n v="14789.28"/>
        <n v="219200.2"/>
        <n v="32473.1"/>
        <n v="7761.67"/>
        <n v="173202.08"/>
        <n v="146332.16"/>
        <n v="129894.24"/>
        <n v="237136.5"/>
        <n v="164754.75"/>
        <n v="28128.7"/>
        <n v="149735.25"/>
        <n v="122960.46"/>
        <n v="131455.51999999999"/>
        <n v="149698.35999999999"/>
        <n v="73861.52"/>
        <n v="40379.730000000003"/>
        <n v="84693.75"/>
        <n v="12076.6"/>
        <n v="147381.42000000001"/>
        <n v="4250.5200000000004"/>
        <n v="63336.39"/>
        <n v="65309.55"/>
        <n v="37329.449999999997"/>
        <n v="38005.050000000003"/>
        <n v="211535.9"/>
        <n v="86182.2"/>
        <n v="25395.84"/>
        <n v="51584.25"/>
        <n v="106202.64"/>
        <n v="97343.12"/>
        <n v="17308.52"/>
        <n v="18097.79"/>
        <n v="91585.14"/>
        <n v="143519.16"/>
        <n v="48476.22"/>
        <n v="15387.4"/>
        <n v="55674.15"/>
        <n v="149507.54999999999"/>
        <n v="1002.29"/>
        <n v="105792.96000000001"/>
        <n v="153252.29999999999"/>
        <n v="63956.06"/>
        <n v="45516.21"/>
        <n v="31922.03"/>
        <n v="10444.56"/>
        <n v="110029.44"/>
        <n v="174350.6"/>
        <n v="11540.73"/>
        <n v="11707.2"/>
        <n v="74683.899999999994"/>
        <n v="30100.73"/>
        <n v="13326.3"/>
        <n v="93289.95"/>
        <n v="41402.76"/>
        <n v="49796.61"/>
        <n v="65425.82"/>
        <n v="26281.98"/>
        <n v="154029.4"/>
        <n v="45226.15"/>
        <n v="32006.76"/>
        <n v="35139.53"/>
        <n v="54560.4"/>
        <n v="11071.52"/>
        <n v="4156.4399999999996"/>
        <n v="205848.25"/>
        <n v="42944.28"/>
        <n v="39683.5"/>
        <n v="71819.759999999995"/>
        <n v="237403.55"/>
        <n v="24175.200000000001"/>
        <n v="64739.040000000001"/>
        <n v="118419.08"/>
        <n v="39855.440000000002"/>
        <n v="42170.48"/>
        <n v="79752.05"/>
        <n v="3165.8"/>
        <n v="85604.97"/>
        <n v="53485.72"/>
        <n v="192295.2"/>
        <n v="76200.800000000003"/>
        <n v="56081.9"/>
        <n v="1621.89"/>
        <n v="59537.16"/>
        <n v="31486.57"/>
        <n v="95799.44"/>
        <n v="199210.75"/>
        <n v="92202.28"/>
        <n v="232816.75"/>
        <n v="143690.56"/>
        <n v="33745.33"/>
        <n v="114352.65"/>
        <n v="59430.62"/>
        <n v="62174.6"/>
        <n v="16468.64"/>
        <n v="959.63"/>
        <n v="174848.45"/>
        <n v="139660.74"/>
        <n v="33472.93"/>
        <n v="59562.22"/>
        <n v="91694.94"/>
        <n v="84815.039999999994"/>
        <n v="10435.030000000001"/>
        <n v="105835.38"/>
        <n v="104533.62"/>
        <n v="155798.79999999999"/>
        <n v="109476.68"/>
        <n v="47055.28"/>
        <n v="122824.6"/>
        <n v="2638.92"/>
        <n v="57364.52"/>
        <n v="91695.72"/>
        <n v="41532.94"/>
        <n v="183078.65"/>
        <n v="3517"/>
        <n v="34286.199999999997"/>
        <n v="115626.65"/>
        <n v="17136.63"/>
        <n v="2868.46"/>
        <n v="86326.32"/>
        <n v="38545.29"/>
        <n v="16376.36"/>
        <n v="143053.92000000001"/>
        <n v="21637.82"/>
        <n v="177532.05"/>
        <n v="95051.9"/>
        <n v="89036.55"/>
        <n v="27064.5"/>
        <n v="68672.850000000006"/>
        <n v="204528.45"/>
        <n v="51761.01"/>
        <n v="139601"/>
        <n v="230279.4"/>
        <n v="198277.2"/>
        <n v="179740.79999999999"/>
        <n v="45949.55"/>
        <n v="12151.3"/>
        <n v="51022.92"/>
        <n v="23262.080000000002"/>
        <n v="34439.67"/>
        <n v="86987.43"/>
        <n v="65599.02"/>
        <n v="40840.800000000003"/>
        <n v="138967.16"/>
        <n v="66792.479999999996"/>
      </sharedItems>
    </cacheField>
    <cacheField name="Order Date" numFmtId="14">
      <sharedItems containsSemiMixedTypes="0" containsNonDate="0" containsDate="1" containsString="0" minDate="2024-02-12T00:00:00" maxDate="2025-02-10T00:00:00"/>
    </cacheField>
    <cacheField name="Payment Method" numFmtId="0">
      <sharedItems count="6">
        <s v="Debit Card"/>
        <s v="UPI"/>
        <s v="Wallet"/>
        <s v="COD"/>
        <s v="Credit Card"/>
        <s v="Net Banking"/>
      </sharedItems>
    </cacheField>
    <cacheField name="Customer Rating" numFmtId="0">
      <sharedItems containsSemiMixedTypes="0" containsString="0" containsNumber="1" minValue="1" maxValue="5"/>
    </cacheField>
    <cacheField name="Year" numFmtId="0">
      <sharedItems containsSemiMixedTypes="0" containsString="0" containsNumber="1" containsInteger="1" minValue="2024" maxValue="2025" count="2">
        <n v="2024"/>
        <n v="2025"/>
      </sharedItems>
    </cacheField>
    <cacheField name="Month_name" numFmtId="0">
      <sharedItems count="12">
        <s v="Sep"/>
        <s v="Dec"/>
        <s v="May"/>
        <s v="Nov"/>
        <s v="Oct"/>
        <s v="Jul"/>
        <s v="Jan"/>
        <s v="Mar"/>
        <s v="Feb"/>
        <s v="Apr"/>
        <s v="Jun"/>
        <s v="Aug"/>
      </sharedItems>
    </cacheField>
    <cacheField name="Month" numFmtId="0">
      <sharedItems containsSemiMixedTypes="0" containsString="0" containsNumber="1" containsInteger="1" minValue="1" maxValue="12"/>
    </cacheField>
    <cacheField name="Day" numFmtId="0">
      <sharedItems containsSemiMixedTypes="0" containsString="0" containsNumber="1" containsInteger="1" minValue="1" maxValue="31"/>
    </cacheField>
    <cacheField name="Weekday_name" numFmtId="0">
      <sharedItems/>
    </cacheField>
    <cacheField name="Day_of_week" numFmtId="0">
      <sharedItems containsSemiMixedTypes="0" containsString="0" containsNumber="1" containsInteger="1" minValue="1" maxValue="7"/>
    </cacheField>
  </cacheFields>
  <extLst>
    <ext xmlns:x14="http://schemas.microsoft.com/office/spreadsheetml/2009/9/main" uri="{725AE2AE-9491-48be-B2B4-4EB974FC3084}">
      <x14:pivotCacheDefinition pivotCacheId="21395721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n v="2"/>
    <x v="0"/>
    <d v="2024-09-12T00:00:00"/>
    <x v="0"/>
    <n v="3.5"/>
    <x v="0"/>
    <x v="0"/>
    <n v="9"/>
    <n v="12"/>
    <s v="Thursday"/>
    <n v="5"/>
  </r>
  <r>
    <x v="1"/>
    <x v="1"/>
    <x v="1"/>
    <x v="1"/>
    <n v="4"/>
    <x v="1"/>
    <d v="2024-12-18T00:00:00"/>
    <x v="1"/>
    <n v="3.9"/>
    <x v="0"/>
    <x v="1"/>
    <n v="12"/>
    <n v="18"/>
    <s v="Wednesday"/>
    <n v="4"/>
  </r>
  <r>
    <x v="2"/>
    <x v="2"/>
    <x v="2"/>
    <x v="2"/>
    <n v="4"/>
    <x v="2"/>
    <d v="2024-05-18T00:00:00"/>
    <x v="0"/>
    <n v="4.4000000000000004"/>
    <x v="0"/>
    <x v="2"/>
    <n v="5"/>
    <n v="18"/>
    <s v="Saturday"/>
    <n v="7"/>
  </r>
  <r>
    <x v="3"/>
    <x v="3"/>
    <x v="3"/>
    <x v="3"/>
    <n v="1"/>
    <x v="3"/>
    <d v="2024-11-08T00:00:00"/>
    <x v="0"/>
    <n v="3.2"/>
    <x v="0"/>
    <x v="3"/>
    <n v="11"/>
    <n v="8"/>
    <s v="Friday"/>
    <n v="6"/>
  </r>
  <r>
    <x v="4"/>
    <x v="4"/>
    <x v="4"/>
    <x v="4"/>
    <n v="3"/>
    <x v="4"/>
    <d v="2024-12-27T00:00:00"/>
    <x v="1"/>
    <n v="3.1"/>
    <x v="0"/>
    <x v="1"/>
    <n v="12"/>
    <n v="27"/>
    <s v="Friday"/>
    <n v="6"/>
  </r>
  <r>
    <x v="5"/>
    <x v="5"/>
    <x v="4"/>
    <x v="5"/>
    <n v="2"/>
    <x v="5"/>
    <d v="2024-10-22T00:00:00"/>
    <x v="2"/>
    <n v="1.7"/>
    <x v="0"/>
    <x v="4"/>
    <n v="10"/>
    <n v="22"/>
    <s v="Tuesday"/>
    <n v="3"/>
  </r>
  <r>
    <x v="6"/>
    <x v="6"/>
    <x v="1"/>
    <x v="6"/>
    <n v="3"/>
    <x v="6"/>
    <d v="2024-07-04T00:00:00"/>
    <x v="2"/>
    <n v="2"/>
    <x v="0"/>
    <x v="5"/>
    <n v="7"/>
    <n v="4"/>
    <s v="Thursday"/>
    <n v="5"/>
  </r>
  <r>
    <x v="7"/>
    <x v="7"/>
    <x v="4"/>
    <x v="7"/>
    <n v="3"/>
    <x v="7"/>
    <d v="2024-12-27T00:00:00"/>
    <x v="0"/>
    <n v="2.4"/>
    <x v="0"/>
    <x v="1"/>
    <n v="12"/>
    <n v="27"/>
    <s v="Friday"/>
    <n v="6"/>
  </r>
  <r>
    <x v="8"/>
    <x v="8"/>
    <x v="1"/>
    <x v="8"/>
    <n v="2"/>
    <x v="8"/>
    <d v="2025-01-18T00:00:00"/>
    <x v="0"/>
    <n v="2.6"/>
    <x v="1"/>
    <x v="6"/>
    <n v="1"/>
    <n v="18"/>
    <s v="Saturday"/>
    <n v="7"/>
  </r>
  <r>
    <x v="9"/>
    <x v="9"/>
    <x v="3"/>
    <x v="9"/>
    <n v="2"/>
    <x v="9"/>
    <d v="2024-03-14T00:00:00"/>
    <x v="0"/>
    <n v="4"/>
    <x v="0"/>
    <x v="7"/>
    <n v="3"/>
    <n v="14"/>
    <s v="Thursday"/>
    <n v="5"/>
  </r>
  <r>
    <x v="10"/>
    <x v="10"/>
    <x v="2"/>
    <x v="10"/>
    <n v="5"/>
    <x v="10"/>
    <d v="2025-02-08T00:00:00"/>
    <x v="1"/>
    <n v="2.2999999999999998"/>
    <x v="1"/>
    <x v="8"/>
    <n v="2"/>
    <n v="8"/>
    <s v="Saturday"/>
    <n v="7"/>
  </r>
  <r>
    <x v="11"/>
    <x v="11"/>
    <x v="2"/>
    <x v="11"/>
    <n v="5"/>
    <x v="11"/>
    <d v="2024-04-13T00:00:00"/>
    <x v="1"/>
    <n v="1.3"/>
    <x v="0"/>
    <x v="9"/>
    <n v="4"/>
    <n v="13"/>
    <s v="Saturday"/>
    <n v="7"/>
  </r>
  <r>
    <x v="12"/>
    <x v="0"/>
    <x v="0"/>
    <x v="12"/>
    <n v="5"/>
    <x v="12"/>
    <d v="2024-02-23T00:00:00"/>
    <x v="3"/>
    <n v="1.2"/>
    <x v="0"/>
    <x v="8"/>
    <n v="2"/>
    <n v="23"/>
    <s v="Friday"/>
    <n v="6"/>
  </r>
  <r>
    <x v="13"/>
    <x v="12"/>
    <x v="3"/>
    <x v="13"/>
    <n v="1"/>
    <x v="13"/>
    <d v="2024-06-02T00:00:00"/>
    <x v="2"/>
    <n v="3.7"/>
    <x v="0"/>
    <x v="10"/>
    <n v="6"/>
    <n v="2"/>
    <s v="Sunday"/>
    <n v="1"/>
  </r>
  <r>
    <x v="14"/>
    <x v="13"/>
    <x v="0"/>
    <x v="14"/>
    <n v="1"/>
    <x v="14"/>
    <d v="2024-09-12T00:00:00"/>
    <x v="4"/>
    <n v="1.6"/>
    <x v="0"/>
    <x v="0"/>
    <n v="9"/>
    <n v="12"/>
    <s v="Thursday"/>
    <n v="5"/>
  </r>
  <r>
    <x v="15"/>
    <x v="5"/>
    <x v="4"/>
    <x v="15"/>
    <n v="5"/>
    <x v="15"/>
    <d v="2024-03-30T00:00:00"/>
    <x v="0"/>
    <n v="1.6"/>
    <x v="0"/>
    <x v="7"/>
    <n v="3"/>
    <n v="30"/>
    <s v="Saturday"/>
    <n v="7"/>
  </r>
  <r>
    <x v="16"/>
    <x v="14"/>
    <x v="0"/>
    <x v="16"/>
    <n v="2"/>
    <x v="16"/>
    <d v="2024-03-30T00:00:00"/>
    <x v="0"/>
    <n v="2.2999999999999998"/>
    <x v="0"/>
    <x v="7"/>
    <n v="3"/>
    <n v="30"/>
    <s v="Saturday"/>
    <n v="7"/>
  </r>
  <r>
    <x v="17"/>
    <x v="10"/>
    <x v="2"/>
    <x v="17"/>
    <n v="4"/>
    <x v="17"/>
    <d v="2024-04-22T00:00:00"/>
    <x v="3"/>
    <n v="2.5"/>
    <x v="0"/>
    <x v="9"/>
    <n v="4"/>
    <n v="22"/>
    <s v="Monday"/>
    <n v="2"/>
  </r>
  <r>
    <x v="18"/>
    <x v="14"/>
    <x v="0"/>
    <x v="18"/>
    <n v="5"/>
    <x v="18"/>
    <d v="2024-03-22T00:00:00"/>
    <x v="2"/>
    <n v="4"/>
    <x v="0"/>
    <x v="7"/>
    <n v="3"/>
    <n v="22"/>
    <s v="Friday"/>
    <n v="6"/>
  </r>
  <r>
    <x v="19"/>
    <x v="15"/>
    <x v="1"/>
    <x v="19"/>
    <n v="5"/>
    <x v="19"/>
    <d v="2025-01-06T00:00:00"/>
    <x v="3"/>
    <n v="4.4000000000000004"/>
    <x v="1"/>
    <x v="6"/>
    <n v="1"/>
    <n v="6"/>
    <s v="Monday"/>
    <n v="2"/>
  </r>
  <r>
    <x v="20"/>
    <x v="4"/>
    <x v="4"/>
    <x v="20"/>
    <n v="1"/>
    <x v="20"/>
    <d v="2024-07-09T00:00:00"/>
    <x v="5"/>
    <n v="4.5"/>
    <x v="0"/>
    <x v="5"/>
    <n v="7"/>
    <n v="9"/>
    <s v="Tuesday"/>
    <n v="3"/>
  </r>
  <r>
    <x v="21"/>
    <x v="1"/>
    <x v="1"/>
    <x v="21"/>
    <n v="3"/>
    <x v="21"/>
    <d v="2025-01-22T00:00:00"/>
    <x v="2"/>
    <n v="4.3"/>
    <x v="1"/>
    <x v="6"/>
    <n v="1"/>
    <n v="22"/>
    <s v="Wednesday"/>
    <n v="4"/>
  </r>
  <r>
    <x v="22"/>
    <x v="0"/>
    <x v="0"/>
    <x v="22"/>
    <n v="4"/>
    <x v="22"/>
    <d v="2024-06-23T00:00:00"/>
    <x v="1"/>
    <n v="1.6"/>
    <x v="0"/>
    <x v="10"/>
    <n v="6"/>
    <n v="23"/>
    <s v="Sunday"/>
    <n v="1"/>
  </r>
  <r>
    <x v="23"/>
    <x v="16"/>
    <x v="4"/>
    <x v="23"/>
    <n v="1"/>
    <x v="23"/>
    <d v="2024-03-19T00:00:00"/>
    <x v="2"/>
    <n v="2.8"/>
    <x v="0"/>
    <x v="7"/>
    <n v="3"/>
    <n v="19"/>
    <s v="Tuesday"/>
    <n v="3"/>
  </r>
  <r>
    <x v="24"/>
    <x v="4"/>
    <x v="4"/>
    <x v="24"/>
    <n v="2"/>
    <x v="24"/>
    <d v="2024-11-24T00:00:00"/>
    <x v="3"/>
    <n v="1.1000000000000001"/>
    <x v="0"/>
    <x v="3"/>
    <n v="11"/>
    <n v="24"/>
    <s v="Sunday"/>
    <n v="1"/>
  </r>
  <r>
    <x v="25"/>
    <x v="15"/>
    <x v="1"/>
    <x v="25"/>
    <n v="4"/>
    <x v="25"/>
    <d v="2024-07-23T00:00:00"/>
    <x v="3"/>
    <n v="3.4"/>
    <x v="0"/>
    <x v="5"/>
    <n v="7"/>
    <n v="23"/>
    <s v="Tuesday"/>
    <n v="3"/>
  </r>
  <r>
    <x v="26"/>
    <x v="1"/>
    <x v="1"/>
    <x v="26"/>
    <n v="4"/>
    <x v="26"/>
    <d v="2024-08-24T00:00:00"/>
    <x v="2"/>
    <n v="2.5"/>
    <x v="0"/>
    <x v="11"/>
    <n v="8"/>
    <n v="24"/>
    <s v="Saturday"/>
    <n v="7"/>
  </r>
  <r>
    <x v="27"/>
    <x v="5"/>
    <x v="4"/>
    <x v="27"/>
    <n v="4"/>
    <x v="27"/>
    <d v="2024-07-21T00:00:00"/>
    <x v="1"/>
    <n v="2.2999999999999998"/>
    <x v="0"/>
    <x v="5"/>
    <n v="7"/>
    <n v="21"/>
    <s v="Sunday"/>
    <n v="1"/>
  </r>
  <r>
    <x v="28"/>
    <x v="11"/>
    <x v="2"/>
    <x v="28"/>
    <n v="5"/>
    <x v="28"/>
    <d v="2024-04-16T00:00:00"/>
    <x v="2"/>
    <n v="2.2000000000000002"/>
    <x v="0"/>
    <x v="9"/>
    <n v="4"/>
    <n v="16"/>
    <s v="Tuesday"/>
    <n v="3"/>
  </r>
  <r>
    <x v="29"/>
    <x v="11"/>
    <x v="2"/>
    <x v="29"/>
    <n v="4"/>
    <x v="29"/>
    <d v="2024-08-05T00:00:00"/>
    <x v="4"/>
    <n v="3.7"/>
    <x v="0"/>
    <x v="11"/>
    <n v="8"/>
    <n v="5"/>
    <s v="Monday"/>
    <n v="2"/>
  </r>
  <r>
    <x v="30"/>
    <x v="10"/>
    <x v="2"/>
    <x v="30"/>
    <n v="1"/>
    <x v="30"/>
    <d v="2024-04-14T00:00:00"/>
    <x v="5"/>
    <n v="3.6"/>
    <x v="0"/>
    <x v="9"/>
    <n v="4"/>
    <n v="14"/>
    <s v="Sunday"/>
    <n v="1"/>
  </r>
  <r>
    <x v="31"/>
    <x v="17"/>
    <x v="2"/>
    <x v="31"/>
    <n v="5"/>
    <x v="31"/>
    <d v="2024-10-17T00:00:00"/>
    <x v="3"/>
    <n v="1.1000000000000001"/>
    <x v="0"/>
    <x v="4"/>
    <n v="10"/>
    <n v="17"/>
    <s v="Thursday"/>
    <n v="5"/>
  </r>
  <r>
    <x v="32"/>
    <x v="18"/>
    <x v="3"/>
    <x v="32"/>
    <n v="3"/>
    <x v="32"/>
    <d v="2024-10-01T00:00:00"/>
    <x v="3"/>
    <n v="3.2"/>
    <x v="0"/>
    <x v="4"/>
    <n v="10"/>
    <n v="1"/>
    <s v="Tuesday"/>
    <n v="3"/>
  </r>
  <r>
    <x v="33"/>
    <x v="7"/>
    <x v="4"/>
    <x v="33"/>
    <n v="2"/>
    <x v="33"/>
    <d v="2024-07-15T00:00:00"/>
    <x v="5"/>
    <n v="3.1"/>
    <x v="0"/>
    <x v="5"/>
    <n v="7"/>
    <n v="15"/>
    <s v="Monday"/>
    <n v="2"/>
  </r>
  <r>
    <x v="34"/>
    <x v="18"/>
    <x v="3"/>
    <x v="34"/>
    <n v="2"/>
    <x v="34"/>
    <d v="2024-05-01T00:00:00"/>
    <x v="3"/>
    <n v="3.5"/>
    <x v="0"/>
    <x v="2"/>
    <n v="5"/>
    <n v="1"/>
    <s v="Wednesday"/>
    <n v="4"/>
  </r>
  <r>
    <x v="35"/>
    <x v="19"/>
    <x v="2"/>
    <x v="35"/>
    <n v="3"/>
    <x v="35"/>
    <d v="2024-06-10T00:00:00"/>
    <x v="2"/>
    <n v="1.4"/>
    <x v="0"/>
    <x v="10"/>
    <n v="6"/>
    <n v="10"/>
    <s v="Monday"/>
    <n v="2"/>
  </r>
  <r>
    <x v="36"/>
    <x v="10"/>
    <x v="2"/>
    <x v="36"/>
    <n v="4"/>
    <x v="36"/>
    <d v="2024-06-27T00:00:00"/>
    <x v="4"/>
    <n v="1.1000000000000001"/>
    <x v="0"/>
    <x v="10"/>
    <n v="6"/>
    <n v="27"/>
    <s v="Thursday"/>
    <n v="5"/>
  </r>
  <r>
    <x v="37"/>
    <x v="7"/>
    <x v="4"/>
    <x v="37"/>
    <n v="3"/>
    <x v="37"/>
    <d v="2024-07-31T00:00:00"/>
    <x v="1"/>
    <n v="3.7"/>
    <x v="0"/>
    <x v="5"/>
    <n v="7"/>
    <n v="31"/>
    <s v="Wednesday"/>
    <n v="4"/>
  </r>
  <r>
    <x v="38"/>
    <x v="13"/>
    <x v="0"/>
    <x v="38"/>
    <n v="4"/>
    <x v="38"/>
    <d v="2024-10-26T00:00:00"/>
    <x v="0"/>
    <n v="4"/>
    <x v="0"/>
    <x v="4"/>
    <n v="10"/>
    <n v="26"/>
    <s v="Saturday"/>
    <n v="7"/>
  </r>
  <r>
    <x v="39"/>
    <x v="14"/>
    <x v="0"/>
    <x v="39"/>
    <n v="5"/>
    <x v="39"/>
    <d v="2024-02-23T00:00:00"/>
    <x v="5"/>
    <n v="4"/>
    <x v="0"/>
    <x v="8"/>
    <n v="2"/>
    <n v="23"/>
    <s v="Friday"/>
    <n v="6"/>
  </r>
  <r>
    <x v="40"/>
    <x v="13"/>
    <x v="0"/>
    <x v="40"/>
    <n v="2"/>
    <x v="40"/>
    <d v="2024-02-12T00:00:00"/>
    <x v="5"/>
    <n v="3.7"/>
    <x v="0"/>
    <x v="8"/>
    <n v="2"/>
    <n v="12"/>
    <s v="Monday"/>
    <n v="2"/>
  </r>
  <r>
    <x v="41"/>
    <x v="20"/>
    <x v="3"/>
    <x v="41"/>
    <n v="4"/>
    <x v="41"/>
    <d v="2024-06-06T00:00:00"/>
    <x v="3"/>
    <n v="3.5"/>
    <x v="0"/>
    <x v="10"/>
    <n v="6"/>
    <n v="6"/>
    <s v="Thursday"/>
    <n v="5"/>
  </r>
  <r>
    <x v="42"/>
    <x v="16"/>
    <x v="4"/>
    <x v="42"/>
    <n v="3"/>
    <x v="42"/>
    <d v="2024-12-14T00:00:00"/>
    <x v="5"/>
    <n v="4.2"/>
    <x v="0"/>
    <x v="1"/>
    <n v="12"/>
    <n v="14"/>
    <s v="Saturday"/>
    <n v="7"/>
  </r>
  <r>
    <x v="43"/>
    <x v="5"/>
    <x v="4"/>
    <x v="43"/>
    <n v="1"/>
    <x v="43"/>
    <d v="2024-10-09T00:00:00"/>
    <x v="0"/>
    <n v="1.1000000000000001"/>
    <x v="0"/>
    <x v="4"/>
    <n v="10"/>
    <n v="9"/>
    <s v="Wednesday"/>
    <n v="4"/>
  </r>
  <r>
    <x v="44"/>
    <x v="19"/>
    <x v="2"/>
    <x v="44"/>
    <n v="2"/>
    <x v="44"/>
    <d v="2024-04-14T00:00:00"/>
    <x v="5"/>
    <n v="2.8"/>
    <x v="0"/>
    <x v="9"/>
    <n v="4"/>
    <n v="14"/>
    <s v="Sunday"/>
    <n v="1"/>
  </r>
  <r>
    <x v="45"/>
    <x v="3"/>
    <x v="3"/>
    <x v="45"/>
    <n v="5"/>
    <x v="45"/>
    <d v="2024-02-15T00:00:00"/>
    <x v="1"/>
    <n v="2.4"/>
    <x v="0"/>
    <x v="8"/>
    <n v="2"/>
    <n v="15"/>
    <s v="Thursday"/>
    <n v="5"/>
  </r>
  <r>
    <x v="46"/>
    <x v="8"/>
    <x v="1"/>
    <x v="46"/>
    <n v="5"/>
    <x v="46"/>
    <d v="2024-07-25T00:00:00"/>
    <x v="5"/>
    <n v="4.7"/>
    <x v="0"/>
    <x v="5"/>
    <n v="7"/>
    <n v="25"/>
    <s v="Thursday"/>
    <n v="5"/>
  </r>
  <r>
    <x v="47"/>
    <x v="17"/>
    <x v="2"/>
    <x v="47"/>
    <n v="4"/>
    <x v="47"/>
    <d v="2024-06-22T00:00:00"/>
    <x v="2"/>
    <n v="2.2999999999999998"/>
    <x v="0"/>
    <x v="10"/>
    <n v="6"/>
    <n v="22"/>
    <s v="Saturday"/>
    <n v="7"/>
  </r>
  <r>
    <x v="48"/>
    <x v="16"/>
    <x v="4"/>
    <x v="48"/>
    <n v="5"/>
    <x v="48"/>
    <d v="2024-11-28T00:00:00"/>
    <x v="4"/>
    <n v="3.3"/>
    <x v="0"/>
    <x v="3"/>
    <n v="11"/>
    <n v="28"/>
    <s v="Thursday"/>
    <n v="5"/>
  </r>
  <r>
    <x v="49"/>
    <x v="13"/>
    <x v="0"/>
    <x v="49"/>
    <n v="4"/>
    <x v="49"/>
    <d v="2024-08-11T00:00:00"/>
    <x v="4"/>
    <n v="4.5"/>
    <x v="0"/>
    <x v="11"/>
    <n v="8"/>
    <n v="11"/>
    <s v="Sunday"/>
    <n v="1"/>
  </r>
  <r>
    <x v="50"/>
    <x v="1"/>
    <x v="1"/>
    <x v="50"/>
    <n v="5"/>
    <x v="50"/>
    <d v="2024-09-10T00:00:00"/>
    <x v="3"/>
    <n v="2.4"/>
    <x v="0"/>
    <x v="0"/>
    <n v="9"/>
    <n v="10"/>
    <s v="Tuesday"/>
    <n v="3"/>
  </r>
  <r>
    <x v="51"/>
    <x v="21"/>
    <x v="0"/>
    <x v="51"/>
    <n v="3"/>
    <x v="51"/>
    <d v="2024-10-30T00:00:00"/>
    <x v="4"/>
    <n v="4.0999999999999996"/>
    <x v="0"/>
    <x v="4"/>
    <n v="10"/>
    <n v="30"/>
    <s v="Wednesday"/>
    <n v="4"/>
  </r>
  <r>
    <x v="52"/>
    <x v="9"/>
    <x v="3"/>
    <x v="52"/>
    <n v="5"/>
    <x v="52"/>
    <d v="2024-11-11T00:00:00"/>
    <x v="0"/>
    <n v="1.3"/>
    <x v="0"/>
    <x v="3"/>
    <n v="11"/>
    <n v="11"/>
    <s v="Monday"/>
    <n v="2"/>
  </r>
  <r>
    <x v="53"/>
    <x v="13"/>
    <x v="0"/>
    <x v="53"/>
    <n v="5"/>
    <x v="53"/>
    <d v="2024-11-22T00:00:00"/>
    <x v="2"/>
    <n v="2.2000000000000002"/>
    <x v="0"/>
    <x v="3"/>
    <n v="11"/>
    <n v="22"/>
    <s v="Friday"/>
    <n v="6"/>
  </r>
  <r>
    <x v="54"/>
    <x v="3"/>
    <x v="3"/>
    <x v="54"/>
    <n v="1"/>
    <x v="54"/>
    <d v="2024-10-04T00:00:00"/>
    <x v="1"/>
    <n v="3.6"/>
    <x v="0"/>
    <x v="4"/>
    <n v="10"/>
    <n v="4"/>
    <s v="Friday"/>
    <n v="6"/>
  </r>
  <r>
    <x v="55"/>
    <x v="1"/>
    <x v="1"/>
    <x v="55"/>
    <n v="5"/>
    <x v="55"/>
    <d v="2024-04-04T00:00:00"/>
    <x v="5"/>
    <n v="4.0999999999999996"/>
    <x v="0"/>
    <x v="9"/>
    <n v="4"/>
    <n v="4"/>
    <s v="Thursday"/>
    <n v="5"/>
  </r>
  <r>
    <x v="56"/>
    <x v="1"/>
    <x v="1"/>
    <x v="56"/>
    <n v="5"/>
    <x v="56"/>
    <d v="2024-09-03T00:00:00"/>
    <x v="0"/>
    <n v="1.7"/>
    <x v="0"/>
    <x v="0"/>
    <n v="9"/>
    <n v="3"/>
    <s v="Tuesday"/>
    <n v="3"/>
  </r>
  <r>
    <x v="57"/>
    <x v="22"/>
    <x v="0"/>
    <x v="57"/>
    <n v="4"/>
    <x v="57"/>
    <d v="2024-05-16T00:00:00"/>
    <x v="5"/>
    <n v="3.6"/>
    <x v="0"/>
    <x v="2"/>
    <n v="5"/>
    <n v="16"/>
    <s v="Thursday"/>
    <n v="5"/>
  </r>
  <r>
    <x v="58"/>
    <x v="20"/>
    <x v="3"/>
    <x v="58"/>
    <n v="4"/>
    <x v="58"/>
    <d v="2024-08-30T00:00:00"/>
    <x v="4"/>
    <n v="2"/>
    <x v="0"/>
    <x v="11"/>
    <n v="8"/>
    <n v="30"/>
    <s v="Friday"/>
    <n v="6"/>
  </r>
  <r>
    <x v="59"/>
    <x v="18"/>
    <x v="3"/>
    <x v="59"/>
    <n v="2"/>
    <x v="59"/>
    <d v="2024-06-13T00:00:00"/>
    <x v="4"/>
    <n v="3.8"/>
    <x v="0"/>
    <x v="10"/>
    <n v="6"/>
    <n v="13"/>
    <s v="Thursday"/>
    <n v="5"/>
  </r>
  <r>
    <x v="60"/>
    <x v="14"/>
    <x v="0"/>
    <x v="60"/>
    <n v="5"/>
    <x v="60"/>
    <d v="2024-07-28T00:00:00"/>
    <x v="0"/>
    <n v="3.1"/>
    <x v="0"/>
    <x v="5"/>
    <n v="7"/>
    <n v="28"/>
    <s v="Sunday"/>
    <n v="1"/>
  </r>
  <r>
    <x v="61"/>
    <x v="13"/>
    <x v="0"/>
    <x v="61"/>
    <n v="3"/>
    <x v="61"/>
    <d v="2024-07-10T00:00:00"/>
    <x v="1"/>
    <n v="3.9"/>
    <x v="0"/>
    <x v="5"/>
    <n v="7"/>
    <n v="10"/>
    <s v="Wednesday"/>
    <n v="4"/>
  </r>
  <r>
    <x v="62"/>
    <x v="3"/>
    <x v="3"/>
    <x v="62"/>
    <n v="3"/>
    <x v="62"/>
    <d v="2024-07-21T00:00:00"/>
    <x v="4"/>
    <n v="2.7"/>
    <x v="0"/>
    <x v="5"/>
    <n v="7"/>
    <n v="21"/>
    <s v="Sunday"/>
    <n v="1"/>
  </r>
  <r>
    <x v="63"/>
    <x v="7"/>
    <x v="4"/>
    <x v="63"/>
    <n v="3"/>
    <x v="63"/>
    <d v="2025-01-02T00:00:00"/>
    <x v="3"/>
    <n v="3.4"/>
    <x v="1"/>
    <x v="6"/>
    <n v="1"/>
    <n v="2"/>
    <s v="Thursday"/>
    <n v="5"/>
  </r>
  <r>
    <x v="64"/>
    <x v="11"/>
    <x v="2"/>
    <x v="64"/>
    <n v="2"/>
    <x v="64"/>
    <d v="2024-12-22T00:00:00"/>
    <x v="2"/>
    <n v="1.1000000000000001"/>
    <x v="0"/>
    <x v="1"/>
    <n v="12"/>
    <n v="22"/>
    <s v="Sunday"/>
    <n v="1"/>
  </r>
  <r>
    <x v="65"/>
    <x v="0"/>
    <x v="0"/>
    <x v="65"/>
    <n v="2"/>
    <x v="65"/>
    <d v="2024-11-28T00:00:00"/>
    <x v="4"/>
    <n v="1.9"/>
    <x v="0"/>
    <x v="3"/>
    <n v="11"/>
    <n v="28"/>
    <s v="Thursday"/>
    <n v="5"/>
  </r>
  <r>
    <x v="66"/>
    <x v="17"/>
    <x v="2"/>
    <x v="66"/>
    <n v="4"/>
    <x v="66"/>
    <d v="2024-05-06T00:00:00"/>
    <x v="4"/>
    <n v="2.5"/>
    <x v="0"/>
    <x v="2"/>
    <n v="5"/>
    <n v="6"/>
    <s v="Monday"/>
    <n v="2"/>
  </r>
  <r>
    <x v="67"/>
    <x v="3"/>
    <x v="3"/>
    <x v="67"/>
    <n v="1"/>
    <x v="67"/>
    <d v="2024-02-26T00:00:00"/>
    <x v="2"/>
    <n v="4.7"/>
    <x v="0"/>
    <x v="8"/>
    <n v="2"/>
    <n v="26"/>
    <s v="Monday"/>
    <n v="2"/>
  </r>
  <r>
    <x v="68"/>
    <x v="0"/>
    <x v="0"/>
    <x v="68"/>
    <n v="3"/>
    <x v="68"/>
    <d v="2024-04-08T00:00:00"/>
    <x v="4"/>
    <n v="3.4"/>
    <x v="0"/>
    <x v="9"/>
    <n v="4"/>
    <n v="8"/>
    <s v="Monday"/>
    <n v="2"/>
  </r>
  <r>
    <x v="69"/>
    <x v="4"/>
    <x v="4"/>
    <x v="69"/>
    <n v="1"/>
    <x v="69"/>
    <d v="2024-04-28T00:00:00"/>
    <x v="5"/>
    <n v="1.2"/>
    <x v="0"/>
    <x v="9"/>
    <n v="4"/>
    <n v="28"/>
    <s v="Sunday"/>
    <n v="1"/>
  </r>
  <r>
    <x v="70"/>
    <x v="2"/>
    <x v="2"/>
    <x v="70"/>
    <n v="4"/>
    <x v="70"/>
    <d v="2024-03-24T00:00:00"/>
    <x v="3"/>
    <n v="2"/>
    <x v="0"/>
    <x v="7"/>
    <n v="3"/>
    <n v="24"/>
    <s v="Sunday"/>
    <n v="1"/>
  </r>
  <r>
    <x v="71"/>
    <x v="9"/>
    <x v="3"/>
    <x v="71"/>
    <n v="2"/>
    <x v="71"/>
    <d v="2024-07-05T00:00:00"/>
    <x v="1"/>
    <n v="1.8"/>
    <x v="0"/>
    <x v="5"/>
    <n v="7"/>
    <n v="5"/>
    <s v="Friday"/>
    <n v="6"/>
  </r>
  <r>
    <x v="72"/>
    <x v="11"/>
    <x v="2"/>
    <x v="72"/>
    <n v="4"/>
    <x v="72"/>
    <d v="2024-09-07T00:00:00"/>
    <x v="1"/>
    <n v="3"/>
    <x v="0"/>
    <x v="0"/>
    <n v="9"/>
    <n v="7"/>
    <s v="Saturday"/>
    <n v="7"/>
  </r>
  <r>
    <x v="73"/>
    <x v="8"/>
    <x v="1"/>
    <x v="73"/>
    <n v="3"/>
    <x v="73"/>
    <d v="2024-02-13T00:00:00"/>
    <x v="4"/>
    <n v="4.5999999999999996"/>
    <x v="0"/>
    <x v="8"/>
    <n v="2"/>
    <n v="13"/>
    <s v="Tuesday"/>
    <n v="3"/>
  </r>
  <r>
    <x v="74"/>
    <x v="6"/>
    <x v="1"/>
    <x v="74"/>
    <n v="4"/>
    <x v="74"/>
    <d v="2024-08-25T00:00:00"/>
    <x v="4"/>
    <n v="1"/>
    <x v="0"/>
    <x v="11"/>
    <n v="8"/>
    <n v="25"/>
    <s v="Sunday"/>
    <n v="1"/>
  </r>
  <r>
    <x v="75"/>
    <x v="21"/>
    <x v="0"/>
    <x v="75"/>
    <n v="3"/>
    <x v="75"/>
    <d v="2024-03-25T00:00:00"/>
    <x v="3"/>
    <n v="3.8"/>
    <x v="0"/>
    <x v="7"/>
    <n v="3"/>
    <n v="25"/>
    <s v="Monday"/>
    <n v="2"/>
  </r>
  <r>
    <x v="76"/>
    <x v="23"/>
    <x v="4"/>
    <x v="76"/>
    <n v="5"/>
    <x v="76"/>
    <d v="2024-03-22T00:00:00"/>
    <x v="3"/>
    <n v="3.4"/>
    <x v="0"/>
    <x v="7"/>
    <n v="3"/>
    <n v="22"/>
    <s v="Friday"/>
    <n v="6"/>
  </r>
  <r>
    <x v="77"/>
    <x v="20"/>
    <x v="3"/>
    <x v="77"/>
    <n v="1"/>
    <x v="77"/>
    <d v="2024-06-30T00:00:00"/>
    <x v="2"/>
    <n v="2.4"/>
    <x v="0"/>
    <x v="10"/>
    <n v="6"/>
    <n v="30"/>
    <s v="Sunday"/>
    <n v="1"/>
  </r>
  <r>
    <x v="78"/>
    <x v="11"/>
    <x v="2"/>
    <x v="78"/>
    <n v="5"/>
    <x v="78"/>
    <d v="2024-07-16T00:00:00"/>
    <x v="4"/>
    <n v="4"/>
    <x v="0"/>
    <x v="5"/>
    <n v="7"/>
    <n v="16"/>
    <s v="Tuesday"/>
    <n v="3"/>
  </r>
  <r>
    <x v="79"/>
    <x v="2"/>
    <x v="2"/>
    <x v="79"/>
    <n v="4"/>
    <x v="79"/>
    <d v="2024-05-01T00:00:00"/>
    <x v="3"/>
    <n v="3.3"/>
    <x v="0"/>
    <x v="2"/>
    <n v="5"/>
    <n v="1"/>
    <s v="Wednesday"/>
    <n v="4"/>
  </r>
  <r>
    <x v="80"/>
    <x v="10"/>
    <x v="2"/>
    <x v="80"/>
    <n v="1"/>
    <x v="80"/>
    <d v="2025-02-09T00:00:00"/>
    <x v="0"/>
    <n v="3.2"/>
    <x v="1"/>
    <x v="8"/>
    <n v="2"/>
    <n v="9"/>
    <s v="Sunday"/>
    <n v="1"/>
  </r>
  <r>
    <x v="81"/>
    <x v="12"/>
    <x v="3"/>
    <x v="81"/>
    <n v="3"/>
    <x v="81"/>
    <d v="2024-12-10T00:00:00"/>
    <x v="4"/>
    <n v="2.7"/>
    <x v="0"/>
    <x v="1"/>
    <n v="12"/>
    <n v="10"/>
    <s v="Tuesday"/>
    <n v="3"/>
  </r>
  <r>
    <x v="82"/>
    <x v="23"/>
    <x v="4"/>
    <x v="82"/>
    <n v="3"/>
    <x v="82"/>
    <d v="2024-11-07T00:00:00"/>
    <x v="4"/>
    <n v="4.9000000000000004"/>
    <x v="0"/>
    <x v="3"/>
    <n v="11"/>
    <n v="7"/>
    <s v="Thursday"/>
    <n v="5"/>
  </r>
  <r>
    <x v="83"/>
    <x v="20"/>
    <x v="3"/>
    <x v="83"/>
    <n v="4"/>
    <x v="83"/>
    <d v="2024-11-11T00:00:00"/>
    <x v="3"/>
    <n v="1.3"/>
    <x v="0"/>
    <x v="3"/>
    <n v="11"/>
    <n v="11"/>
    <s v="Monday"/>
    <n v="2"/>
  </r>
  <r>
    <x v="84"/>
    <x v="9"/>
    <x v="3"/>
    <x v="84"/>
    <n v="4"/>
    <x v="84"/>
    <d v="2024-12-03T00:00:00"/>
    <x v="1"/>
    <n v="4.7"/>
    <x v="0"/>
    <x v="1"/>
    <n v="12"/>
    <n v="3"/>
    <s v="Tuesday"/>
    <n v="3"/>
  </r>
  <r>
    <x v="85"/>
    <x v="1"/>
    <x v="1"/>
    <x v="85"/>
    <n v="3"/>
    <x v="85"/>
    <d v="2024-10-27T00:00:00"/>
    <x v="0"/>
    <n v="2.4"/>
    <x v="0"/>
    <x v="4"/>
    <n v="10"/>
    <n v="27"/>
    <s v="Sunday"/>
    <n v="1"/>
  </r>
  <r>
    <x v="86"/>
    <x v="13"/>
    <x v="0"/>
    <x v="86"/>
    <n v="4"/>
    <x v="86"/>
    <d v="2024-05-30T00:00:00"/>
    <x v="1"/>
    <n v="3.4"/>
    <x v="0"/>
    <x v="2"/>
    <n v="5"/>
    <n v="30"/>
    <s v="Thursday"/>
    <n v="5"/>
  </r>
  <r>
    <x v="87"/>
    <x v="4"/>
    <x v="4"/>
    <x v="87"/>
    <n v="5"/>
    <x v="87"/>
    <d v="2024-04-12T00:00:00"/>
    <x v="4"/>
    <n v="3.4"/>
    <x v="0"/>
    <x v="9"/>
    <n v="4"/>
    <n v="12"/>
    <s v="Friday"/>
    <n v="6"/>
  </r>
  <r>
    <x v="88"/>
    <x v="19"/>
    <x v="2"/>
    <x v="88"/>
    <n v="3"/>
    <x v="88"/>
    <d v="2024-06-28T00:00:00"/>
    <x v="5"/>
    <n v="2.5"/>
    <x v="0"/>
    <x v="10"/>
    <n v="6"/>
    <n v="28"/>
    <s v="Friday"/>
    <n v="6"/>
  </r>
  <r>
    <x v="89"/>
    <x v="3"/>
    <x v="3"/>
    <x v="89"/>
    <n v="2"/>
    <x v="89"/>
    <d v="2024-09-24T00:00:00"/>
    <x v="5"/>
    <n v="4"/>
    <x v="0"/>
    <x v="0"/>
    <n v="9"/>
    <n v="24"/>
    <s v="Tuesday"/>
    <n v="3"/>
  </r>
  <r>
    <x v="90"/>
    <x v="16"/>
    <x v="4"/>
    <x v="90"/>
    <n v="4"/>
    <x v="90"/>
    <d v="2024-04-01T00:00:00"/>
    <x v="5"/>
    <n v="4.4000000000000004"/>
    <x v="0"/>
    <x v="9"/>
    <n v="4"/>
    <n v="1"/>
    <s v="Monday"/>
    <n v="2"/>
  </r>
  <r>
    <x v="91"/>
    <x v="10"/>
    <x v="2"/>
    <x v="91"/>
    <n v="2"/>
    <x v="91"/>
    <d v="2024-11-23T00:00:00"/>
    <x v="4"/>
    <n v="3.6"/>
    <x v="0"/>
    <x v="3"/>
    <n v="11"/>
    <n v="23"/>
    <s v="Saturday"/>
    <n v="7"/>
  </r>
  <r>
    <x v="92"/>
    <x v="15"/>
    <x v="1"/>
    <x v="92"/>
    <n v="1"/>
    <x v="92"/>
    <d v="2024-10-22T00:00:00"/>
    <x v="2"/>
    <n v="2.9"/>
    <x v="0"/>
    <x v="4"/>
    <n v="10"/>
    <n v="22"/>
    <s v="Tuesday"/>
    <n v="3"/>
  </r>
  <r>
    <x v="93"/>
    <x v="14"/>
    <x v="0"/>
    <x v="93"/>
    <n v="2"/>
    <x v="93"/>
    <d v="2024-05-23T00:00:00"/>
    <x v="2"/>
    <n v="2"/>
    <x v="0"/>
    <x v="2"/>
    <n v="5"/>
    <n v="23"/>
    <s v="Thursday"/>
    <n v="5"/>
  </r>
  <r>
    <x v="94"/>
    <x v="20"/>
    <x v="3"/>
    <x v="94"/>
    <n v="3"/>
    <x v="94"/>
    <d v="2025-01-12T00:00:00"/>
    <x v="1"/>
    <n v="1.4"/>
    <x v="1"/>
    <x v="6"/>
    <n v="1"/>
    <n v="12"/>
    <s v="Sunday"/>
    <n v="1"/>
  </r>
  <r>
    <x v="95"/>
    <x v="15"/>
    <x v="1"/>
    <x v="95"/>
    <n v="3"/>
    <x v="95"/>
    <d v="2025-01-28T00:00:00"/>
    <x v="2"/>
    <n v="3.9"/>
    <x v="1"/>
    <x v="6"/>
    <n v="1"/>
    <n v="28"/>
    <s v="Tuesday"/>
    <n v="3"/>
  </r>
  <r>
    <x v="96"/>
    <x v="16"/>
    <x v="4"/>
    <x v="96"/>
    <n v="5"/>
    <x v="96"/>
    <d v="2024-05-31T00:00:00"/>
    <x v="1"/>
    <n v="2.5"/>
    <x v="0"/>
    <x v="2"/>
    <n v="5"/>
    <n v="31"/>
    <s v="Friday"/>
    <n v="6"/>
  </r>
  <r>
    <x v="97"/>
    <x v="6"/>
    <x v="1"/>
    <x v="97"/>
    <n v="2"/>
    <x v="97"/>
    <d v="2025-02-02T00:00:00"/>
    <x v="4"/>
    <n v="3.1"/>
    <x v="1"/>
    <x v="8"/>
    <n v="2"/>
    <n v="2"/>
    <s v="Sunday"/>
    <n v="1"/>
  </r>
  <r>
    <x v="98"/>
    <x v="3"/>
    <x v="3"/>
    <x v="98"/>
    <n v="2"/>
    <x v="98"/>
    <d v="2024-12-06T00:00:00"/>
    <x v="4"/>
    <n v="2.1"/>
    <x v="0"/>
    <x v="1"/>
    <n v="12"/>
    <n v="6"/>
    <s v="Friday"/>
    <n v="6"/>
  </r>
  <r>
    <x v="99"/>
    <x v="0"/>
    <x v="0"/>
    <x v="99"/>
    <n v="1"/>
    <x v="99"/>
    <d v="2024-09-05T00:00:00"/>
    <x v="3"/>
    <n v="2.4"/>
    <x v="0"/>
    <x v="0"/>
    <n v="9"/>
    <n v="5"/>
    <s v="Thursday"/>
    <n v="5"/>
  </r>
  <r>
    <x v="100"/>
    <x v="18"/>
    <x v="3"/>
    <x v="100"/>
    <n v="4"/>
    <x v="100"/>
    <d v="2025-01-18T00:00:00"/>
    <x v="2"/>
    <n v="3.3"/>
    <x v="1"/>
    <x v="6"/>
    <n v="1"/>
    <n v="18"/>
    <s v="Saturday"/>
    <n v="7"/>
  </r>
  <r>
    <x v="101"/>
    <x v="8"/>
    <x v="1"/>
    <x v="101"/>
    <n v="1"/>
    <x v="101"/>
    <d v="2024-10-22T00:00:00"/>
    <x v="4"/>
    <n v="3"/>
    <x v="0"/>
    <x v="4"/>
    <n v="10"/>
    <n v="22"/>
    <s v="Tuesday"/>
    <n v="3"/>
  </r>
  <r>
    <x v="102"/>
    <x v="0"/>
    <x v="0"/>
    <x v="102"/>
    <n v="5"/>
    <x v="102"/>
    <d v="2024-07-07T00:00:00"/>
    <x v="4"/>
    <n v="4"/>
    <x v="0"/>
    <x v="5"/>
    <n v="7"/>
    <n v="7"/>
    <s v="Sunday"/>
    <n v="1"/>
  </r>
  <r>
    <x v="103"/>
    <x v="13"/>
    <x v="0"/>
    <x v="103"/>
    <n v="1"/>
    <x v="103"/>
    <d v="2024-07-14T00:00:00"/>
    <x v="4"/>
    <n v="4.4000000000000004"/>
    <x v="0"/>
    <x v="5"/>
    <n v="7"/>
    <n v="14"/>
    <s v="Sunday"/>
    <n v="1"/>
  </r>
  <r>
    <x v="104"/>
    <x v="10"/>
    <x v="2"/>
    <x v="104"/>
    <n v="5"/>
    <x v="104"/>
    <d v="2024-09-22T00:00:00"/>
    <x v="5"/>
    <n v="3.7"/>
    <x v="0"/>
    <x v="0"/>
    <n v="9"/>
    <n v="22"/>
    <s v="Sunday"/>
    <n v="1"/>
  </r>
  <r>
    <x v="105"/>
    <x v="0"/>
    <x v="0"/>
    <x v="105"/>
    <n v="2"/>
    <x v="105"/>
    <d v="2024-05-10T00:00:00"/>
    <x v="1"/>
    <n v="4.3"/>
    <x v="0"/>
    <x v="2"/>
    <n v="5"/>
    <n v="10"/>
    <s v="Friday"/>
    <n v="6"/>
  </r>
  <r>
    <x v="106"/>
    <x v="24"/>
    <x v="1"/>
    <x v="106"/>
    <n v="1"/>
    <x v="106"/>
    <d v="2024-08-24T00:00:00"/>
    <x v="2"/>
    <n v="3.5"/>
    <x v="0"/>
    <x v="11"/>
    <n v="8"/>
    <n v="24"/>
    <s v="Saturday"/>
    <n v="7"/>
  </r>
  <r>
    <x v="107"/>
    <x v="15"/>
    <x v="1"/>
    <x v="107"/>
    <n v="5"/>
    <x v="107"/>
    <d v="2024-05-04T00:00:00"/>
    <x v="4"/>
    <n v="1.1000000000000001"/>
    <x v="0"/>
    <x v="2"/>
    <n v="5"/>
    <n v="4"/>
    <s v="Saturday"/>
    <n v="7"/>
  </r>
  <r>
    <x v="108"/>
    <x v="1"/>
    <x v="1"/>
    <x v="108"/>
    <n v="5"/>
    <x v="108"/>
    <d v="2024-06-25T00:00:00"/>
    <x v="2"/>
    <n v="1.6"/>
    <x v="0"/>
    <x v="10"/>
    <n v="6"/>
    <n v="25"/>
    <s v="Tuesday"/>
    <n v="3"/>
  </r>
  <r>
    <x v="109"/>
    <x v="22"/>
    <x v="0"/>
    <x v="109"/>
    <n v="1"/>
    <x v="109"/>
    <d v="2024-08-04T00:00:00"/>
    <x v="1"/>
    <n v="3.9"/>
    <x v="0"/>
    <x v="11"/>
    <n v="8"/>
    <n v="4"/>
    <s v="Sunday"/>
    <n v="1"/>
  </r>
  <r>
    <x v="110"/>
    <x v="8"/>
    <x v="1"/>
    <x v="110"/>
    <n v="4"/>
    <x v="110"/>
    <d v="2024-09-11T00:00:00"/>
    <x v="5"/>
    <n v="1.9"/>
    <x v="0"/>
    <x v="0"/>
    <n v="9"/>
    <n v="11"/>
    <s v="Wednesday"/>
    <n v="4"/>
  </r>
  <r>
    <x v="111"/>
    <x v="19"/>
    <x v="2"/>
    <x v="111"/>
    <n v="3"/>
    <x v="111"/>
    <d v="2024-12-23T00:00:00"/>
    <x v="3"/>
    <n v="4.8"/>
    <x v="0"/>
    <x v="1"/>
    <n v="12"/>
    <n v="23"/>
    <s v="Monday"/>
    <n v="2"/>
  </r>
  <r>
    <x v="112"/>
    <x v="23"/>
    <x v="4"/>
    <x v="112"/>
    <n v="5"/>
    <x v="112"/>
    <d v="2024-08-05T00:00:00"/>
    <x v="2"/>
    <n v="3.8"/>
    <x v="0"/>
    <x v="11"/>
    <n v="8"/>
    <n v="5"/>
    <s v="Monday"/>
    <n v="2"/>
  </r>
  <r>
    <x v="113"/>
    <x v="0"/>
    <x v="0"/>
    <x v="113"/>
    <n v="1"/>
    <x v="113"/>
    <d v="2024-10-07T00:00:00"/>
    <x v="0"/>
    <n v="3.9"/>
    <x v="0"/>
    <x v="4"/>
    <n v="10"/>
    <n v="7"/>
    <s v="Monday"/>
    <n v="2"/>
  </r>
  <r>
    <x v="114"/>
    <x v="8"/>
    <x v="1"/>
    <x v="114"/>
    <n v="4"/>
    <x v="114"/>
    <d v="2024-03-14T00:00:00"/>
    <x v="0"/>
    <n v="2.1"/>
    <x v="0"/>
    <x v="7"/>
    <n v="3"/>
    <n v="14"/>
    <s v="Thursday"/>
    <n v="5"/>
  </r>
  <r>
    <x v="115"/>
    <x v="11"/>
    <x v="2"/>
    <x v="115"/>
    <n v="4"/>
    <x v="115"/>
    <d v="2024-05-25T00:00:00"/>
    <x v="1"/>
    <n v="3.7"/>
    <x v="0"/>
    <x v="2"/>
    <n v="5"/>
    <n v="25"/>
    <s v="Saturday"/>
    <n v="7"/>
  </r>
  <r>
    <x v="116"/>
    <x v="15"/>
    <x v="1"/>
    <x v="116"/>
    <n v="3"/>
    <x v="116"/>
    <d v="2025-02-02T00:00:00"/>
    <x v="4"/>
    <n v="2.8"/>
    <x v="1"/>
    <x v="8"/>
    <n v="2"/>
    <n v="2"/>
    <s v="Sunday"/>
    <n v="1"/>
  </r>
  <r>
    <x v="117"/>
    <x v="2"/>
    <x v="2"/>
    <x v="117"/>
    <n v="3"/>
    <x v="117"/>
    <d v="2024-07-18T00:00:00"/>
    <x v="5"/>
    <n v="3"/>
    <x v="0"/>
    <x v="5"/>
    <n v="7"/>
    <n v="18"/>
    <s v="Thursday"/>
    <n v="5"/>
  </r>
  <r>
    <x v="118"/>
    <x v="14"/>
    <x v="0"/>
    <x v="118"/>
    <n v="4"/>
    <x v="118"/>
    <d v="2024-09-10T00:00:00"/>
    <x v="5"/>
    <n v="1.7"/>
    <x v="0"/>
    <x v="0"/>
    <n v="9"/>
    <n v="10"/>
    <s v="Tuesday"/>
    <n v="3"/>
  </r>
  <r>
    <x v="119"/>
    <x v="7"/>
    <x v="4"/>
    <x v="119"/>
    <n v="4"/>
    <x v="119"/>
    <d v="2025-01-15T00:00:00"/>
    <x v="2"/>
    <n v="1.3"/>
    <x v="1"/>
    <x v="6"/>
    <n v="1"/>
    <n v="15"/>
    <s v="Wednesday"/>
    <n v="4"/>
  </r>
  <r>
    <x v="120"/>
    <x v="9"/>
    <x v="3"/>
    <x v="120"/>
    <n v="4"/>
    <x v="120"/>
    <d v="2024-05-18T00:00:00"/>
    <x v="3"/>
    <n v="1.5"/>
    <x v="0"/>
    <x v="2"/>
    <n v="5"/>
    <n v="18"/>
    <s v="Saturday"/>
    <n v="7"/>
  </r>
  <r>
    <x v="121"/>
    <x v="20"/>
    <x v="3"/>
    <x v="121"/>
    <n v="3"/>
    <x v="121"/>
    <d v="2024-05-27T00:00:00"/>
    <x v="1"/>
    <n v="2.4"/>
    <x v="0"/>
    <x v="2"/>
    <n v="5"/>
    <n v="27"/>
    <s v="Monday"/>
    <n v="2"/>
  </r>
  <r>
    <x v="122"/>
    <x v="17"/>
    <x v="2"/>
    <x v="122"/>
    <n v="3"/>
    <x v="122"/>
    <d v="2024-03-21T00:00:00"/>
    <x v="5"/>
    <n v="1.1000000000000001"/>
    <x v="0"/>
    <x v="7"/>
    <n v="3"/>
    <n v="21"/>
    <s v="Thursday"/>
    <n v="5"/>
  </r>
  <r>
    <x v="123"/>
    <x v="20"/>
    <x v="3"/>
    <x v="123"/>
    <n v="3"/>
    <x v="123"/>
    <d v="2024-04-21T00:00:00"/>
    <x v="4"/>
    <n v="4.4000000000000004"/>
    <x v="0"/>
    <x v="9"/>
    <n v="4"/>
    <n v="21"/>
    <s v="Sunday"/>
    <n v="1"/>
  </r>
  <r>
    <x v="124"/>
    <x v="7"/>
    <x v="4"/>
    <x v="124"/>
    <n v="3"/>
    <x v="124"/>
    <d v="2024-09-13T00:00:00"/>
    <x v="3"/>
    <n v="1.4"/>
    <x v="0"/>
    <x v="0"/>
    <n v="9"/>
    <n v="13"/>
    <s v="Friday"/>
    <n v="6"/>
  </r>
  <r>
    <x v="125"/>
    <x v="12"/>
    <x v="3"/>
    <x v="125"/>
    <n v="3"/>
    <x v="125"/>
    <d v="2024-08-26T00:00:00"/>
    <x v="5"/>
    <n v="3.6"/>
    <x v="0"/>
    <x v="11"/>
    <n v="8"/>
    <n v="26"/>
    <s v="Monday"/>
    <n v="2"/>
  </r>
  <r>
    <x v="126"/>
    <x v="8"/>
    <x v="1"/>
    <x v="126"/>
    <n v="1"/>
    <x v="126"/>
    <d v="2024-10-02T00:00:00"/>
    <x v="0"/>
    <n v="4.5999999999999996"/>
    <x v="0"/>
    <x v="4"/>
    <n v="10"/>
    <n v="2"/>
    <s v="Wednesday"/>
    <n v="4"/>
  </r>
  <r>
    <x v="127"/>
    <x v="10"/>
    <x v="2"/>
    <x v="127"/>
    <n v="2"/>
    <x v="127"/>
    <d v="2024-05-02T00:00:00"/>
    <x v="1"/>
    <n v="2.5"/>
    <x v="0"/>
    <x v="2"/>
    <n v="5"/>
    <n v="2"/>
    <s v="Thursday"/>
    <n v="5"/>
  </r>
  <r>
    <x v="128"/>
    <x v="18"/>
    <x v="3"/>
    <x v="128"/>
    <n v="3"/>
    <x v="128"/>
    <d v="2024-08-10T00:00:00"/>
    <x v="1"/>
    <n v="2.2999999999999998"/>
    <x v="0"/>
    <x v="11"/>
    <n v="8"/>
    <n v="10"/>
    <s v="Saturday"/>
    <n v="7"/>
  </r>
  <r>
    <x v="129"/>
    <x v="24"/>
    <x v="1"/>
    <x v="129"/>
    <n v="3"/>
    <x v="129"/>
    <d v="2024-06-17T00:00:00"/>
    <x v="5"/>
    <n v="4"/>
    <x v="0"/>
    <x v="10"/>
    <n v="6"/>
    <n v="17"/>
    <s v="Monday"/>
    <n v="2"/>
  </r>
  <r>
    <x v="130"/>
    <x v="18"/>
    <x v="3"/>
    <x v="130"/>
    <n v="5"/>
    <x v="130"/>
    <d v="2025-01-11T00:00:00"/>
    <x v="5"/>
    <n v="1.8"/>
    <x v="1"/>
    <x v="6"/>
    <n v="1"/>
    <n v="11"/>
    <s v="Saturday"/>
    <n v="7"/>
  </r>
  <r>
    <x v="131"/>
    <x v="19"/>
    <x v="2"/>
    <x v="131"/>
    <n v="4"/>
    <x v="131"/>
    <d v="2024-04-20T00:00:00"/>
    <x v="3"/>
    <n v="5"/>
    <x v="0"/>
    <x v="9"/>
    <n v="4"/>
    <n v="20"/>
    <s v="Saturday"/>
    <n v="7"/>
  </r>
  <r>
    <x v="132"/>
    <x v="3"/>
    <x v="3"/>
    <x v="132"/>
    <n v="1"/>
    <x v="132"/>
    <d v="2024-08-10T00:00:00"/>
    <x v="0"/>
    <n v="4.2"/>
    <x v="0"/>
    <x v="11"/>
    <n v="8"/>
    <n v="10"/>
    <s v="Saturday"/>
    <n v="7"/>
  </r>
  <r>
    <x v="133"/>
    <x v="24"/>
    <x v="1"/>
    <x v="133"/>
    <n v="5"/>
    <x v="133"/>
    <d v="2024-03-30T00:00:00"/>
    <x v="2"/>
    <n v="3.7"/>
    <x v="0"/>
    <x v="7"/>
    <n v="3"/>
    <n v="30"/>
    <s v="Saturday"/>
    <n v="7"/>
  </r>
  <r>
    <x v="134"/>
    <x v="3"/>
    <x v="3"/>
    <x v="134"/>
    <n v="5"/>
    <x v="134"/>
    <d v="2024-11-28T00:00:00"/>
    <x v="1"/>
    <n v="3.8"/>
    <x v="0"/>
    <x v="3"/>
    <n v="11"/>
    <n v="28"/>
    <s v="Thursday"/>
    <n v="5"/>
  </r>
  <r>
    <x v="135"/>
    <x v="8"/>
    <x v="1"/>
    <x v="135"/>
    <n v="4"/>
    <x v="135"/>
    <d v="2024-06-01T00:00:00"/>
    <x v="2"/>
    <n v="3.1"/>
    <x v="0"/>
    <x v="10"/>
    <n v="6"/>
    <n v="1"/>
    <s v="Saturday"/>
    <n v="7"/>
  </r>
  <r>
    <x v="136"/>
    <x v="14"/>
    <x v="0"/>
    <x v="136"/>
    <n v="1"/>
    <x v="136"/>
    <d v="2024-10-28T00:00:00"/>
    <x v="2"/>
    <n v="3.8"/>
    <x v="0"/>
    <x v="4"/>
    <n v="10"/>
    <n v="28"/>
    <s v="Monday"/>
    <n v="2"/>
  </r>
  <r>
    <x v="137"/>
    <x v="2"/>
    <x v="2"/>
    <x v="137"/>
    <n v="3"/>
    <x v="137"/>
    <d v="2025-01-02T00:00:00"/>
    <x v="3"/>
    <n v="4.4000000000000004"/>
    <x v="1"/>
    <x v="6"/>
    <n v="1"/>
    <n v="2"/>
    <s v="Thursday"/>
    <n v="5"/>
  </r>
  <r>
    <x v="138"/>
    <x v="11"/>
    <x v="2"/>
    <x v="138"/>
    <n v="1"/>
    <x v="138"/>
    <d v="2025-02-03T00:00:00"/>
    <x v="5"/>
    <n v="4.5999999999999996"/>
    <x v="1"/>
    <x v="8"/>
    <n v="2"/>
    <n v="3"/>
    <s v="Monday"/>
    <n v="2"/>
  </r>
  <r>
    <x v="139"/>
    <x v="4"/>
    <x v="4"/>
    <x v="139"/>
    <n v="1"/>
    <x v="139"/>
    <d v="2024-07-10T00:00:00"/>
    <x v="3"/>
    <n v="1.5"/>
    <x v="0"/>
    <x v="5"/>
    <n v="7"/>
    <n v="10"/>
    <s v="Wednesday"/>
    <n v="4"/>
  </r>
  <r>
    <x v="140"/>
    <x v="9"/>
    <x v="3"/>
    <x v="140"/>
    <n v="2"/>
    <x v="140"/>
    <d v="2025-01-01T00:00:00"/>
    <x v="1"/>
    <n v="4.3"/>
    <x v="1"/>
    <x v="6"/>
    <n v="1"/>
    <n v="1"/>
    <s v="Wednesday"/>
    <n v="4"/>
  </r>
  <r>
    <x v="141"/>
    <x v="8"/>
    <x v="1"/>
    <x v="141"/>
    <n v="3"/>
    <x v="141"/>
    <d v="2025-01-27T00:00:00"/>
    <x v="0"/>
    <n v="1.4"/>
    <x v="1"/>
    <x v="6"/>
    <n v="1"/>
    <n v="27"/>
    <s v="Monday"/>
    <n v="2"/>
  </r>
  <r>
    <x v="142"/>
    <x v="7"/>
    <x v="4"/>
    <x v="142"/>
    <n v="2"/>
    <x v="142"/>
    <d v="2024-09-19T00:00:00"/>
    <x v="2"/>
    <n v="3.1"/>
    <x v="0"/>
    <x v="0"/>
    <n v="9"/>
    <n v="19"/>
    <s v="Thursday"/>
    <n v="5"/>
  </r>
  <r>
    <x v="143"/>
    <x v="19"/>
    <x v="2"/>
    <x v="143"/>
    <n v="1"/>
    <x v="143"/>
    <d v="2024-05-16T00:00:00"/>
    <x v="1"/>
    <n v="4"/>
    <x v="0"/>
    <x v="2"/>
    <n v="5"/>
    <n v="16"/>
    <s v="Thursday"/>
    <n v="5"/>
  </r>
  <r>
    <x v="144"/>
    <x v="12"/>
    <x v="3"/>
    <x v="144"/>
    <n v="4"/>
    <x v="144"/>
    <d v="2024-03-04T00:00:00"/>
    <x v="1"/>
    <n v="4.9000000000000004"/>
    <x v="0"/>
    <x v="7"/>
    <n v="3"/>
    <n v="4"/>
    <s v="Monday"/>
    <n v="2"/>
  </r>
  <r>
    <x v="145"/>
    <x v="22"/>
    <x v="0"/>
    <x v="145"/>
    <n v="5"/>
    <x v="145"/>
    <d v="2024-03-30T00:00:00"/>
    <x v="0"/>
    <n v="3.1"/>
    <x v="0"/>
    <x v="7"/>
    <n v="3"/>
    <n v="30"/>
    <s v="Saturday"/>
    <n v="7"/>
  </r>
  <r>
    <x v="146"/>
    <x v="8"/>
    <x v="1"/>
    <x v="146"/>
    <n v="2"/>
    <x v="146"/>
    <d v="2024-05-11T00:00:00"/>
    <x v="5"/>
    <n v="1.9"/>
    <x v="0"/>
    <x v="2"/>
    <n v="5"/>
    <n v="11"/>
    <s v="Saturday"/>
    <n v="7"/>
  </r>
  <r>
    <x v="147"/>
    <x v="3"/>
    <x v="3"/>
    <x v="147"/>
    <n v="4"/>
    <x v="147"/>
    <d v="2024-08-21T00:00:00"/>
    <x v="0"/>
    <n v="4.4000000000000004"/>
    <x v="0"/>
    <x v="11"/>
    <n v="8"/>
    <n v="21"/>
    <s v="Wednesday"/>
    <n v="4"/>
  </r>
  <r>
    <x v="148"/>
    <x v="8"/>
    <x v="1"/>
    <x v="148"/>
    <n v="5"/>
    <x v="148"/>
    <d v="2024-09-27T00:00:00"/>
    <x v="0"/>
    <n v="4.2"/>
    <x v="0"/>
    <x v="0"/>
    <n v="9"/>
    <n v="27"/>
    <s v="Friday"/>
    <n v="6"/>
  </r>
  <r>
    <x v="149"/>
    <x v="10"/>
    <x v="2"/>
    <x v="149"/>
    <n v="2"/>
    <x v="149"/>
    <d v="2024-12-31T00:00:00"/>
    <x v="0"/>
    <n v="2.7"/>
    <x v="0"/>
    <x v="1"/>
    <n v="12"/>
    <n v="31"/>
    <s v="Tuesday"/>
    <n v="3"/>
  </r>
  <r>
    <x v="150"/>
    <x v="21"/>
    <x v="0"/>
    <x v="150"/>
    <n v="5"/>
    <x v="150"/>
    <d v="2025-02-02T00:00:00"/>
    <x v="1"/>
    <n v="2.1"/>
    <x v="1"/>
    <x v="8"/>
    <n v="2"/>
    <n v="2"/>
    <s v="Sunday"/>
    <n v="1"/>
  </r>
  <r>
    <x v="151"/>
    <x v="6"/>
    <x v="1"/>
    <x v="151"/>
    <n v="1"/>
    <x v="151"/>
    <d v="2024-02-20T00:00:00"/>
    <x v="5"/>
    <n v="1"/>
    <x v="0"/>
    <x v="8"/>
    <n v="2"/>
    <n v="20"/>
    <s v="Tuesday"/>
    <n v="3"/>
  </r>
  <r>
    <x v="152"/>
    <x v="1"/>
    <x v="1"/>
    <x v="152"/>
    <n v="5"/>
    <x v="152"/>
    <d v="2024-03-23T00:00:00"/>
    <x v="3"/>
    <n v="4.3"/>
    <x v="0"/>
    <x v="7"/>
    <n v="3"/>
    <n v="23"/>
    <s v="Saturday"/>
    <n v="7"/>
  </r>
  <r>
    <x v="153"/>
    <x v="10"/>
    <x v="2"/>
    <x v="153"/>
    <n v="1"/>
    <x v="153"/>
    <d v="2024-12-10T00:00:00"/>
    <x v="2"/>
    <n v="4.3"/>
    <x v="0"/>
    <x v="1"/>
    <n v="12"/>
    <n v="10"/>
    <s v="Tuesday"/>
    <n v="3"/>
  </r>
  <r>
    <x v="154"/>
    <x v="14"/>
    <x v="0"/>
    <x v="154"/>
    <n v="4"/>
    <x v="154"/>
    <d v="2024-11-21T00:00:00"/>
    <x v="1"/>
    <n v="2.6"/>
    <x v="0"/>
    <x v="3"/>
    <n v="11"/>
    <n v="21"/>
    <s v="Thursday"/>
    <n v="5"/>
  </r>
  <r>
    <x v="155"/>
    <x v="2"/>
    <x v="2"/>
    <x v="155"/>
    <n v="5"/>
    <x v="155"/>
    <d v="2024-09-11T00:00:00"/>
    <x v="3"/>
    <n v="4.8"/>
    <x v="0"/>
    <x v="0"/>
    <n v="9"/>
    <n v="11"/>
    <s v="Wednesday"/>
    <n v="4"/>
  </r>
  <r>
    <x v="156"/>
    <x v="3"/>
    <x v="3"/>
    <x v="156"/>
    <n v="1"/>
    <x v="156"/>
    <d v="2024-08-25T00:00:00"/>
    <x v="0"/>
    <n v="2"/>
    <x v="0"/>
    <x v="11"/>
    <n v="8"/>
    <n v="25"/>
    <s v="Sunday"/>
    <n v="1"/>
  </r>
  <r>
    <x v="157"/>
    <x v="21"/>
    <x v="0"/>
    <x v="157"/>
    <n v="5"/>
    <x v="157"/>
    <d v="2024-06-22T00:00:00"/>
    <x v="2"/>
    <n v="4.7"/>
    <x v="0"/>
    <x v="10"/>
    <n v="6"/>
    <n v="22"/>
    <s v="Saturday"/>
    <n v="7"/>
  </r>
  <r>
    <x v="158"/>
    <x v="3"/>
    <x v="3"/>
    <x v="158"/>
    <n v="5"/>
    <x v="158"/>
    <d v="2025-01-05T00:00:00"/>
    <x v="2"/>
    <n v="1.9"/>
    <x v="1"/>
    <x v="6"/>
    <n v="1"/>
    <n v="5"/>
    <s v="Sunday"/>
    <n v="1"/>
  </r>
  <r>
    <x v="159"/>
    <x v="23"/>
    <x v="4"/>
    <x v="159"/>
    <n v="4"/>
    <x v="159"/>
    <d v="2024-08-06T00:00:00"/>
    <x v="0"/>
    <n v="1.6"/>
    <x v="0"/>
    <x v="11"/>
    <n v="8"/>
    <n v="6"/>
    <s v="Tuesday"/>
    <n v="3"/>
  </r>
  <r>
    <x v="160"/>
    <x v="22"/>
    <x v="0"/>
    <x v="160"/>
    <n v="4"/>
    <x v="160"/>
    <d v="2024-07-04T00:00:00"/>
    <x v="5"/>
    <n v="1.5"/>
    <x v="0"/>
    <x v="5"/>
    <n v="7"/>
    <n v="4"/>
    <s v="Thursday"/>
    <n v="5"/>
  </r>
  <r>
    <x v="161"/>
    <x v="21"/>
    <x v="0"/>
    <x v="161"/>
    <n v="4"/>
    <x v="161"/>
    <d v="2024-11-28T00:00:00"/>
    <x v="0"/>
    <n v="4.5999999999999996"/>
    <x v="0"/>
    <x v="3"/>
    <n v="11"/>
    <n v="28"/>
    <s v="Thursday"/>
    <n v="5"/>
  </r>
  <r>
    <x v="162"/>
    <x v="5"/>
    <x v="4"/>
    <x v="162"/>
    <n v="4"/>
    <x v="162"/>
    <d v="2024-10-18T00:00:00"/>
    <x v="0"/>
    <n v="4.7"/>
    <x v="0"/>
    <x v="4"/>
    <n v="10"/>
    <n v="18"/>
    <s v="Friday"/>
    <n v="6"/>
  </r>
  <r>
    <x v="163"/>
    <x v="10"/>
    <x v="2"/>
    <x v="163"/>
    <n v="1"/>
    <x v="163"/>
    <d v="2024-11-23T00:00:00"/>
    <x v="4"/>
    <n v="1.5"/>
    <x v="0"/>
    <x v="3"/>
    <n v="11"/>
    <n v="23"/>
    <s v="Saturday"/>
    <n v="7"/>
  </r>
  <r>
    <x v="164"/>
    <x v="10"/>
    <x v="2"/>
    <x v="164"/>
    <n v="5"/>
    <x v="164"/>
    <d v="2024-12-20T00:00:00"/>
    <x v="2"/>
    <n v="2.6"/>
    <x v="0"/>
    <x v="1"/>
    <n v="12"/>
    <n v="20"/>
    <s v="Friday"/>
    <n v="6"/>
  </r>
  <r>
    <x v="165"/>
    <x v="18"/>
    <x v="3"/>
    <x v="165"/>
    <n v="3"/>
    <x v="165"/>
    <d v="2024-07-04T00:00:00"/>
    <x v="3"/>
    <n v="4.2"/>
    <x v="0"/>
    <x v="5"/>
    <n v="7"/>
    <n v="4"/>
    <s v="Thursday"/>
    <n v="5"/>
  </r>
  <r>
    <x v="166"/>
    <x v="17"/>
    <x v="2"/>
    <x v="166"/>
    <n v="2"/>
    <x v="166"/>
    <d v="2024-04-11T00:00:00"/>
    <x v="5"/>
    <n v="2.4"/>
    <x v="0"/>
    <x v="9"/>
    <n v="4"/>
    <n v="11"/>
    <s v="Thursday"/>
    <n v="5"/>
  </r>
  <r>
    <x v="167"/>
    <x v="17"/>
    <x v="2"/>
    <x v="167"/>
    <n v="2"/>
    <x v="167"/>
    <d v="2024-10-09T00:00:00"/>
    <x v="5"/>
    <n v="3.3"/>
    <x v="0"/>
    <x v="4"/>
    <n v="10"/>
    <n v="9"/>
    <s v="Wednesday"/>
    <n v="4"/>
  </r>
  <r>
    <x v="168"/>
    <x v="21"/>
    <x v="0"/>
    <x v="168"/>
    <n v="3"/>
    <x v="168"/>
    <d v="2024-11-29T00:00:00"/>
    <x v="5"/>
    <n v="4.4000000000000004"/>
    <x v="0"/>
    <x v="3"/>
    <n v="11"/>
    <n v="29"/>
    <s v="Friday"/>
    <n v="6"/>
  </r>
  <r>
    <x v="169"/>
    <x v="19"/>
    <x v="2"/>
    <x v="169"/>
    <n v="2"/>
    <x v="169"/>
    <d v="2024-06-03T00:00:00"/>
    <x v="5"/>
    <n v="2.2999999999999998"/>
    <x v="0"/>
    <x v="10"/>
    <n v="6"/>
    <n v="3"/>
    <s v="Monday"/>
    <n v="2"/>
  </r>
  <r>
    <x v="170"/>
    <x v="19"/>
    <x v="2"/>
    <x v="170"/>
    <n v="2"/>
    <x v="170"/>
    <d v="2024-12-06T00:00:00"/>
    <x v="0"/>
    <n v="4.0999999999999996"/>
    <x v="0"/>
    <x v="1"/>
    <n v="12"/>
    <n v="6"/>
    <s v="Friday"/>
    <n v="6"/>
  </r>
  <r>
    <x v="171"/>
    <x v="24"/>
    <x v="1"/>
    <x v="171"/>
    <n v="3"/>
    <x v="171"/>
    <d v="2024-11-23T00:00:00"/>
    <x v="2"/>
    <n v="3"/>
    <x v="0"/>
    <x v="3"/>
    <n v="11"/>
    <n v="23"/>
    <s v="Saturday"/>
    <n v="7"/>
  </r>
  <r>
    <x v="172"/>
    <x v="22"/>
    <x v="0"/>
    <x v="172"/>
    <n v="5"/>
    <x v="172"/>
    <d v="2025-01-14T00:00:00"/>
    <x v="1"/>
    <n v="2.1"/>
    <x v="1"/>
    <x v="6"/>
    <n v="1"/>
    <n v="14"/>
    <s v="Tuesday"/>
    <n v="3"/>
  </r>
  <r>
    <x v="173"/>
    <x v="21"/>
    <x v="0"/>
    <x v="173"/>
    <n v="1"/>
    <x v="173"/>
    <d v="2024-07-16T00:00:00"/>
    <x v="3"/>
    <n v="4.0999999999999996"/>
    <x v="0"/>
    <x v="5"/>
    <n v="7"/>
    <n v="16"/>
    <s v="Tuesday"/>
    <n v="3"/>
  </r>
  <r>
    <x v="174"/>
    <x v="0"/>
    <x v="0"/>
    <x v="174"/>
    <n v="3"/>
    <x v="174"/>
    <d v="2024-04-12T00:00:00"/>
    <x v="1"/>
    <n v="2.5"/>
    <x v="0"/>
    <x v="9"/>
    <n v="4"/>
    <n v="12"/>
    <s v="Friday"/>
    <n v="6"/>
  </r>
  <r>
    <x v="175"/>
    <x v="18"/>
    <x v="3"/>
    <x v="175"/>
    <n v="5"/>
    <x v="175"/>
    <d v="2024-09-27T00:00:00"/>
    <x v="0"/>
    <n v="4.3"/>
    <x v="0"/>
    <x v="0"/>
    <n v="9"/>
    <n v="27"/>
    <s v="Friday"/>
    <n v="6"/>
  </r>
  <r>
    <x v="176"/>
    <x v="15"/>
    <x v="1"/>
    <x v="176"/>
    <n v="1"/>
    <x v="176"/>
    <d v="2024-07-22T00:00:00"/>
    <x v="5"/>
    <n v="4.0999999999999996"/>
    <x v="0"/>
    <x v="5"/>
    <n v="7"/>
    <n v="22"/>
    <s v="Monday"/>
    <n v="2"/>
  </r>
  <r>
    <x v="177"/>
    <x v="19"/>
    <x v="2"/>
    <x v="177"/>
    <n v="4"/>
    <x v="177"/>
    <d v="2024-07-29T00:00:00"/>
    <x v="5"/>
    <n v="3.8"/>
    <x v="0"/>
    <x v="5"/>
    <n v="7"/>
    <n v="29"/>
    <s v="Monday"/>
    <n v="2"/>
  </r>
  <r>
    <x v="178"/>
    <x v="24"/>
    <x v="1"/>
    <x v="178"/>
    <n v="5"/>
    <x v="178"/>
    <d v="2025-01-24T00:00:00"/>
    <x v="3"/>
    <n v="3.9"/>
    <x v="1"/>
    <x v="6"/>
    <n v="1"/>
    <n v="24"/>
    <s v="Friday"/>
    <n v="6"/>
  </r>
  <r>
    <x v="179"/>
    <x v="13"/>
    <x v="0"/>
    <x v="179"/>
    <n v="1"/>
    <x v="179"/>
    <d v="2025-02-09T00:00:00"/>
    <x v="0"/>
    <n v="2.8"/>
    <x v="1"/>
    <x v="8"/>
    <n v="2"/>
    <n v="9"/>
    <s v="Sunday"/>
    <n v="1"/>
  </r>
  <r>
    <x v="180"/>
    <x v="0"/>
    <x v="0"/>
    <x v="180"/>
    <n v="1"/>
    <x v="180"/>
    <d v="2024-12-04T00:00:00"/>
    <x v="4"/>
    <n v="2.6"/>
    <x v="0"/>
    <x v="1"/>
    <n v="12"/>
    <n v="4"/>
    <s v="Wednesday"/>
    <n v="4"/>
  </r>
  <r>
    <x v="181"/>
    <x v="23"/>
    <x v="4"/>
    <x v="181"/>
    <n v="1"/>
    <x v="181"/>
    <d v="2024-05-11T00:00:00"/>
    <x v="3"/>
    <n v="1.3"/>
    <x v="0"/>
    <x v="2"/>
    <n v="5"/>
    <n v="11"/>
    <s v="Saturday"/>
    <n v="7"/>
  </r>
  <r>
    <x v="182"/>
    <x v="23"/>
    <x v="4"/>
    <x v="182"/>
    <n v="3"/>
    <x v="182"/>
    <d v="2024-03-05T00:00:00"/>
    <x v="0"/>
    <n v="4.0999999999999996"/>
    <x v="0"/>
    <x v="7"/>
    <n v="3"/>
    <n v="5"/>
    <s v="Tuesday"/>
    <n v="3"/>
  </r>
  <r>
    <x v="183"/>
    <x v="11"/>
    <x v="2"/>
    <x v="183"/>
    <n v="4"/>
    <x v="183"/>
    <d v="2024-07-05T00:00:00"/>
    <x v="2"/>
    <n v="3.3"/>
    <x v="0"/>
    <x v="5"/>
    <n v="7"/>
    <n v="5"/>
    <s v="Friday"/>
    <n v="6"/>
  </r>
  <r>
    <x v="184"/>
    <x v="23"/>
    <x v="4"/>
    <x v="184"/>
    <n v="2"/>
    <x v="184"/>
    <d v="2024-06-25T00:00:00"/>
    <x v="2"/>
    <n v="4.9000000000000004"/>
    <x v="0"/>
    <x v="10"/>
    <n v="6"/>
    <n v="25"/>
    <s v="Tuesday"/>
    <n v="3"/>
  </r>
  <r>
    <x v="185"/>
    <x v="12"/>
    <x v="3"/>
    <x v="185"/>
    <n v="3"/>
    <x v="185"/>
    <d v="2025-01-12T00:00:00"/>
    <x v="2"/>
    <n v="4.2"/>
    <x v="1"/>
    <x v="6"/>
    <n v="1"/>
    <n v="12"/>
    <s v="Sunday"/>
    <n v="1"/>
  </r>
  <r>
    <x v="186"/>
    <x v="10"/>
    <x v="2"/>
    <x v="186"/>
    <n v="3"/>
    <x v="186"/>
    <d v="2024-08-31T00:00:00"/>
    <x v="0"/>
    <n v="2.9"/>
    <x v="0"/>
    <x v="11"/>
    <n v="8"/>
    <n v="31"/>
    <s v="Saturday"/>
    <n v="7"/>
  </r>
  <r>
    <x v="187"/>
    <x v="18"/>
    <x v="3"/>
    <x v="187"/>
    <n v="3"/>
    <x v="187"/>
    <d v="2024-12-02T00:00:00"/>
    <x v="3"/>
    <n v="3.5"/>
    <x v="0"/>
    <x v="1"/>
    <n v="12"/>
    <n v="2"/>
    <s v="Monday"/>
    <n v="2"/>
  </r>
  <r>
    <x v="188"/>
    <x v="6"/>
    <x v="1"/>
    <x v="188"/>
    <n v="1"/>
    <x v="188"/>
    <d v="2024-09-24T00:00:00"/>
    <x v="4"/>
    <n v="1.5"/>
    <x v="0"/>
    <x v="0"/>
    <n v="9"/>
    <n v="24"/>
    <s v="Tuesday"/>
    <n v="3"/>
  </r>
  <r>
    <x v="189"/>
    <x v="17"/>
    <x v="2"/>
    <x v="189"/>
    <n v="1"/>
    <x v="189"/>
    <d v="2024-04-13T00:00:00"/>
    <x v="2"/>
    <n v="4.0999999999999996"/>
    <x v="0"/>
    <x v="9"/>
    <n v="4"/>
    <n v="13"/>
    <s v="Saturday"/>
    <n v="7"/>
  </r>
  <r>
    <x v="190"/>
    <x v="21"/>
    <x v="0"/>
    <x v="190"/>
    <n v="4"/>
    <x v="190"/>
    <d v="2024-03-06T00:00:00"/>
    <x v="2"/>
    <n v="2.2999999999999998"/>
    <x v="0"/>
    <x v="7"/>
    <n v="3"/>
    <n v="6"/>
    <s v="Wednesday"/>
    <n v="4"/>
  </r>
  <r>
    <x v="191"/>
    <x v="4"/>
    <x v="4"/>
    <x v="191"/>
    <n v="3"/>
    <x v="191"/>
    <d v="2024-12-19T00:00:00"/>
    <x v="1"/>
    <n v="2.4"/>
    <x v="0"/>
    <x v="1"/>
    <n v="12"/>
    <n v="19"/>
    <s v="Thursday"/>
    <n v="5"/>
  </r>
  <r>
    <x v="192"/>
    <x v="6"/>
    <x v="1"/>
    <x v="192"/>
    <n v="3"/>
    <x v="192"/>
    <d v="2024-08-02T00:00:00"/>
    <x v="5"/>
    <n v="2.5"/>
    <x v="0"/>
    <x v="11"/>
    <n v="8"/>
    <n v="2"/>
    <s v="Friday"/>
    <n v="6"/>
  </r>
  <r>
    <x v="193"/>
    <x v="9"/>
    <x v="3"/>
    <x v="193"/>
    <n v="3"/>
    <x v="193"/>
    <d v="2024-05-14T00:00:00"/>
    <x v="2"/>
    <n v="3.9"/>
    <x v="0"/>
    <x v="2"/>
    <n v="5"/>
    <n v="14"/>
    <s v="Tuesday"/>
    <n v="3"/>
  </r>
  <r>
    <x v="194"/>
    <x v="2"/>
    <x v="2"/>
    <x v="194"/>
    <n v="5"/>
    <x v="194"/>
    <d v="2024-10-01T00:00:00"/>
    <x v="3"/>
    <n v="1.8"/>
    <x v="0"/>
    <x v="4"/>
    <n v="10"/>
    <n v="1"/>
    <s v="Tuesday"/>
    <n v="3"/>
  </r>
  <r>
    <x v="195"/>
    <x v="12"/>
    <x v="3"/>
    <x v="195"/>
    <n v="5"/>
    <x v="195"/>
    <d v="2024-11-28T00:00:00"/>
    <x v="3"/>
    <n v="1.3"/>
    <x v="0"/>
    <x v="3"/>
    <n v="11"/>
    <n v="28"/>
    <s v="Thursday"/>
    <n v="5"/>
  </r>
  <r>
    <x v="196"/>
    <x v="22"/>
    <x v="0"/>
    <x v="196"/>
    <n v="4"/>
    <x v="196"/>
    <d v="2024-09-04T00:00:00"/>
    <x v="5"/>
    <n v="4.5999999999999996"/>
    <x v="0"/>
    <x v="0"/>
    <n v="9"/>
    <n v="4"/>
    <s v="Wednesday"/>
    <n v="4"/>
  </r>
  <r>
    <x v="197"/>
    <x v="3"/>
    <x v="3"/>
    <x v="197"/>
    <n v="1"/>
    <x v="197"/>
    <d v="2024-05-09T00:00:00"/>
    <x v="2"/>
    <n v="1.1000000000000001"/>
    <x v="0"/>
    <x v="2"/>
    <n v="5"/>
    <n v="9"/>
    <s v="Thursday"/>
    <n v="5"/>
  </r>
  <r>
    <x v="198"/>
    <x v="22"/>
    <x v="0"/>
    <x v="198"/>
    <n v="2"/>
    <x v="198"/>
    <d v="2024-02-18T00:00:00"/>
    <x v="1"/>
    <n v="2.9"/>
    <x v="0"/>
    <x v="8"/>
    <n v="2"/>
    <n v="18"/>
    <s v="Sunday"/>
    <n v="1"/>
  </r>
  <r>
    <x v="199"/>
    <x v="3"/>
    <x v="3"/>
    <x v="199"/>
    <n v="2"/>
    <x v="199"/>
    <d v="2024-09-30T00:00:00"/>
    <x v="0"/>
    <n v="1.6"/>
    <x v="0"/>
    <x v="0"/>
    <n v="9"/>
    <n v="30"/>
    <s v="Monday"/>
    <n v="2"/>
  </r>
  <r>
    <x v="200"/>
    <x v="7"/>
    <x v="4"/>
    <x v="200"/>
    <n v="2"/>
    <x v="200"/>
    <d v="2024-07-11T00:00:00"/>
    <x v="2"/>
    <n v="3.2"/>
    <x v="0"/>
    <x v="5"/>
    <n v="7"/>
    <n v="11"/>
    <s v="Thursday"/>
    <n v="5"/>
  </r>
  <r>
    <x v="201"/>
    <x v="13"/>
    <x v="0"/>
    <x v="201"/>
    <n v="2"/>
    <x v="201"/>
    <d v="2024-06-27T00:00:00"/>
    <x v="0"/>
    <n v="1.5"/>
    <x v="0"/>
    <x v="10"/>
    <n v="6"/>
    <n v="27"/>
    <s v="Thursday"/>
    <n v="5"/>
  </r>
  <r>
    <x v="202"/>
    <x v="6"/>
    <x v="1"/>
    <x v="202"/>
    <n v="4"/>
    <x v="202"/>
    <d v="2024-10-24T00:00:00"/>
    <x v="5"/>
    <n v="4.5"/>
    <x v="0"/>
    <x v="4"/>
    <n v="10"/>
    <n v="24"/>
    <s v="Thursday"/>
    <n v="5"/>
  </r>
  <r>
    <x v="203"/>
    <x v="4"/>
    <x v="4"/>
    <x v="203"/>
    <n v="3"/>
    <x v="203"/>
    <d v="2024-10-16T00:00:00"/>
    <x v="4"/>
    <n v="4.5999999999999996"/>
    <x v="0"/>
    <x v="4"/>
    <n v="10"/>
    <n v="16"/>
    <s v="Wednesday"/>
    <n v="4"/>
  </r>
  <r>
    <x v="204"/>
    <x v="7"/>
    <x v="4"/>
    <x v="204"/>
    <n v="5"/>
    <x v="204"/>
    <d v="2024-08-23T00:00:00"/>
    <x v="2"/>
    <n v="2.5"/>
    <x v="0"/>
    <x v="11"/>
    <n v="8"/>
    <n v="23"/>
    <s v="Friday"/>
    <n v="6"/>
  </r>
  <r>
    <x v="205"/>
    <x v="17"/>
    <x v="2"/>
    <x v="205"/>
    <n v="5"/>
    <x v="205"/>
    <d v="2024-03-27T00:00:00"/>
    <x v="3"/>
    <n v="2.7"/>
    <x v="0"/>
    <x v="7"/>
    <n v="3"/>
    <n v="27"/>
    <s v="Wednesday"/>
    <n v="4"/>
  </r>
  <r>
    <x v="206"/>
    <x v="23"/>
    <x v="4"/>
    <x v="206"/>
    <n v="1"/>
    <x v="206"/>
    <d v="2024-06-17T00:00:00"/>
    <x v="0"/>
    <n v="1.2"/>
    <x v="0"/>
    <x v="10"/>
    <n v="6"/>
    <n v="17"/>
    <s v="Monday"/>
    <n v="2"/>
  </r>
  <r>
    <x v="207"/>
    <x v="9"/>
    <x v="3"/>
    <x v="207"/>
    <n v="3"/>
    <x v="207"/>
    <d v="2024-11-02T00:00:00"/>
    <x v="3"/>
    <n v="2.6"/>
    <x v="0"/>
    <x v="3"/>
    <n v="11"/>
    <n v="2"/>
    <s v="Saturday"/>
    <n v="7"/>
  </r>
  <r>
    <x v="208"/>
    <x v="22"/>
    <x v="0"/>
    <x v="208"/>
    <n v="5"/>
    <x v="208"/>
    <d v="2024-10-28T00:00:00"/>
    <x v="1"/>
    <n v="3.4"/>
    <x v="0"/>
    <x v="4"/>
    <n v="10"/>
    <n v="28"/>
    <s v="Monday"/>
    <n v="2"/>
  </r>
  <r>
    <x v="209"/>
    <x v="1"/>
    <x v="1"/>
    <x v="209"/>
    <n v="1"/>
    <x v="209"/>
    <d v="2024-05-14T00:00:00"/>
    <x v="1"/>
    <n v="2.9"/>
    <x v="0"/>
    <x v="2"/>
    <n v="5"/>
    <n v="14"/>
    <s v="Tuesday"/>
    <n v="3"/>
  </r>
  <r>
    <x v="210"/>
    <x v="16"/>
    <x v="4"/>
    <x v="210"/>
    <n v="3"/>
    <x v="210"/>
    <d v="2024-09-02T00:00:00"/>
    <x v="4"/>
    <n v="3.6"/>
    <x v="0"/>
    <x v="0"/>
    <n v="9"/>
    <n v="2"/>
    <s v="Monday"/>
    <n v="2"/>
  </r>
  <r>
    <x v="211"/>
    <x v="6"/>
    <x v="1"/>
    <x v="211"/>
    <n v="3"/>
    <x v="211"/>
    <d v="2024-10-05T00:00:00"/>
    <x v="0"/>
    <n v="1.4"/>
    <x v="0"/>
    <x v="4"/>
    <n v="10"/>
    <n v="5"/>
    <s v="Saturday"/>
    <n v="7"/>
  </r>
  <r>
    <x v="212"/>
    <x v="0"/>
    <x v="0"/>
    <x v="212"/>
    <n v="3"/>
    <x v="212"/>
    <d v="2024-04-05T00:00:00"/>
    <x v="1"/>
    <n v="4.5999999999999996"/>
    <x v="0"/>
    <x v="9"/>
    <n v="4"/>
    <n v="5"/>
    <s v="Friday"/>
    <n v="6"/>
  </r>
  <r>
    <x v="213"/>
    <x v="5"/>
    <x v="4"/>
    <x v="213"/>
    <n v="2"/>
    <x v="213"/>
    <d v="2024-12-22T00:00:00"/>
    <x v="1"/>
    <n v="4.7"/>
    <x v="0"/>
    <x v="1"/>
    <n v="12"/>
    <n v="22"/>
    <s v="Sunday"/>
    <n v="1"/>
  </r>
  <r>
    <x v="214"/>
    <x v="18"/>
    <x v="3"/>
    <x v="214"/>
    <n v="4"/>
    <x v="214"/>
    <d v="2024-11-14T00:00:00"/>
    <x v="0"/>
    <n v="2.2999999999999998"/>
    <x v="0"/>
    <x v="3"/>
    <n v="11"/>
    <n v="14"/>
    <s v="Thursday"/>
    <n v="5"/>
  </r>
  <r>
    <x v="215"/>
    <x v="14"/>
    <x v="0"/>
    <x v="215"/>
    <n v="3"/>
    <x v="215"/>
    <d v="2024-12-26T00:00:00"/>
    <x v="0"/>
    <n v="2.5"/>
    <x v="0"/>
    <x v="1"/>
    <n v="12"/>
    <n v="26"/>
    <s v="Thursday"/>
    <n v="5"/>
  </r>
  <r>
    <x v="216"/>
    <x v="1"/>
    <x v="1"/>
    <x v="216"/>
    <n v="3"/>
    <x v="216"/>
    <d v="2024-06-08T00:00:00"/>
    <x v="0"/>
    <n v="4.8"/>
    <x v="0"/>
    <x v="10"/>
    <n v="6"/>
    <n v="8"/>
    <s v="Saturday"/>
    <n v="7"/>
  </r>
  <r>
    <x v="217"/>
    <x v="24"/>
    <x v="1"/>
    <x v="217"/>
    <n v="4"/>
    <x v="217"/>
    <d v="2024-09-18T00:00:00"/>
    <x v="3"/>
    <n v="1.4"/>
    <x v="0"/>
    <x v="0"/>
    <n v="9"/>
    <n v="18"/>
    <s v="Wednesday"/>
    <n v="4"/>
  </r>
  <r>
    <x v="218"/>
    <x v="20"/>
    <x v="3"/>
    <x v="218"/>
    <n v="1"/>
    <x v="218"/>
    <d v="2024-07-19T00:00:00"/>
    <x v="3"/>
    <n v="3.5"/>
    <x v="0"/>
    <x v="5"/>
    <n v="7"/>
    <n v="19"/>
    <s v="Friday"/>
    <n v="6"/>
  </r>
  <r>
    <x v="219"/>
    <x v="9"/>
    <x v="3"/>
    <x v="219"/>
    <n v="2"/>
    <x v="219"/>
    <d v="2024-06-08T00:00:00"/>
    <x v="5"/>
    <n v="4.4000000000000004"/>
    <x v="0"/>
    <x v="10"/>
    <n v="6"/>
    <n v="8"/>
    <s v="Saturday"/>
    <n v="7"/>
  </r>
  <r>
    <x v="220"/>
    <x v="12"/>
    <x v="3"/>
    <x v="220"/>
    <n v="4"/>
    <x v="220"/>
    <d v="2024-05-14T00:00:00"/>
    <x v="2"/>
    <n v="3.5"/>
    <x v="0"/>
    <x v="2"/>
    <n v="5"/>
    <n v="14"/>
    <s v="Tuesday"/>
    <n v="3"/>
  </r>
  <r>
    <x v="221"/>
    <x v="22"/>
    <x v="0"/>
    <x v="221"/>
    <n v="1"/>
    <x v="221"/>
    <d v="2024-05-14T00:00:00"/>
    <x v="2"/>
    <n v="1"/>
    <x v="0"/>
    <x v="2"/>
    <n v="5"/>
    <n v="14"/>
    <s v="Tuesday"/>
    <n v="3"/>
  </r>
  <r>
    <x v="222"/>
    <x v="17"/>
    <x v="2"/>
    <x v="222"/>
    <n v="4"/>
    <x v="222"/>
    <d v="2024-03-30T00:00:00"/>
    <x v="1"/>
    <n v="1.8"/>
    <x v="0"/>
    <x v="7"/>
    <n v="3"/>
    <n v="30"/>
    <s v="Saturday"/>
    <n v="7"/>
  </r>
  <r>
    <x v="223"/>
    <x v="22"/>
    <x v="0"/>
    <x v="223"/>
    <n v="3"/>
    <x v="223"/>
    <d v="2024-08-21T00:00:00"/>
    <x v="0"/>
    <n v="1.7"/>
    <x v="0"/>
    <x v="11"/>
    <n v="8"/>
    <n v="21"/>
    <s v="Wednesday"/>
    <n v="4"/>
  </r>
  <r>
    <x v="224"/>
    <x v="16"/>
    <x v="4"/>
    <x v="224"/>
    <n v="5"/>
    <x v="224"/>
    <d v="2024-04-06T00:00:00"/>
    <x v="0"/>
    <n v="3"/>
    <x v="0"/>
    <x v="9"/>
    <n v="4"/>
    <n v="6"/>
    <s v="Saturday"/>
    <n v="7"/>
  </r>
  <r>
    <x v="225"/>
    <x v="18"/>
    <x v="3"/>
    <x v="225"/>
    <n v="1"/>
    <x v="225"/>
    <d v="2025-01-30T00:00:00"/>
    <x v="0"/>
    <n v="4.4000000000000004"/>
    <x v="1"/>
    <x v="6"/>
    <n v="1"/>
    <n v="30"/>
    <s v="Thursday"/>
    <n v="5"/>
  </r>
  <r>
    <x v="226"/>
    <x v="1"/>
    <x v="1"/>
    <x v="226"/>
    <n v="5"/>
    <x v="226"/>
    <d v="2024-12-28T00:00:00"/>
    <x v="1"/>
    <n v="2.6"/>
    <x v="0"/>
    <x v="1"/>
    <n v="12"/>
    <n v="28"/>
    <s v="Saturday"/>
    <n v="7"/>
  </r>
  <r>
    <x v="227"/>
    <x v="22"/>
    <x v="0"/>
    <x v="227"/>
    <n v="3"/>
    <x v="227"/>
    <d v="2024-02-20T00:00:00"/>
    <x v="4"/>
    <n v="4.2"/>
    <x v="0"/>
    <x v="8"/>
    <n v="2"/>
    <n v="20"/>
    <s v="Tuesday"/>
    <n v="3"/>
  </r>
  <r>
    <x v="228"/>
    <x v="10"/>
    <x v="2"/>
    <x v="228"/>
    <n v="2"/>
    <x v="228"/>
    <d v="2025-01-06T00:00:00"/>
    <x v="2"/>
    <n v="1.8"/>
    <x v="1"/>
    <x v="6"/>
    <n v="1"/>
    <n v="6"/>
    <s v="Monday"/>
    <n v="2"/>
  </r>
  <r>
    <x v="229"/>
    <x v="20"/>
    <x v="3"/>
    <x v="229"/>
    <n v="5"/>
    <x v="229"/>
    <d v="2024-07-15T00:00:00"/>
    <x v="3"/>
    <n v="2.6"/>
    <x v="0"/>
    <x v="5"/>
    <n v="7"/>
    <n v="15"/>
    <s v="Monday"/>
    <n v="2"/>
  </r>
  <r>
    <x v="230"/>
    <x v="16"/>
    <x v="4"/>
    <x v="230"/>
    <n v="1"/>
    <x v="230"/>
    <d v="2024-11-02T00:00:00"/>
    <x v="0"/>
    <n v="3.5"/>
    <x v="0"/>
    <x v="3"/>
    <n v="11"/>
    <n v="2"/>
    <s v="Saturday"/>
    <n v="7"/>
  </r>
  <r>
    <x v="231"/>
    <x v="3"/>
    <x v="3"/>
    <x v="231"/>
    <n v="1"/>
    <x v="231"/>
    <d v="2024-05-20T00:00:00"/>
    <x v="1"/>
    <n v="3.4"/>
    <x v="0"/>
    <x v="2"/>
    <n v="5"/>
    <n v="20"/>
    <s v="Monday"/>
    <n v="2"/>
  </r>
  <r>
    <x v="232"/>
    <x v="18"/>
    <x v="3"/>
    <x v="232"/>
    <n v="1"/>
    <x v="232"/>
    <d v="2024-09-09T00:00:00"/>
    <x v="5"/>
    <n v="2"/>
    <x v="0"/>
    <x v="0"/>
    <n v="9"/>
    <n v="9"/>
    <s v="Monday"/>
    <n v="2"/>
  </r>
  <r>
    <x v="233"/>
    <x v="13"/>
    <x v="0"/>
    <x v="233"/>
    <n v="3"/>
    <x v="233"/>
    <d v="2024-03-30T00:00:00"/>
    <x v="2"/>
    <n v="1.2"/>
    <x v="0"/>
    <x v="7"/>
    <n v="3"/>
    <n v="30"/>
    <s v="Saturday"/>
    <n v="7"/>
  </r>
  <r>
    <x v="234"/>
    <x v="20"/>
    <x v="3"/>
    <x v="234"/>
    <n v="5"/>
    <x v="234"/>
    <d v="2025-01-02T00:00:00"/>
    <x v="4"/>
    <n v="1.8"/>
    <x v="1"/>
    <x v="6"/>
    <n v="1"/>
    <n v="2"/>
    <s v="Thursday"/>
    <n v="5"/>
  </r>
  <r>
    <x v="235"/>
    <x v="13"/>
    <x v="0"/>
    <x v="235"/>
    <n v="3"/>
    <x v="235"/>
    <d v="2024-09-03T00:00:00"/>
    <x v="0"/>
    <n v="2.9"/>
    <x v="0"/>
    <x v="0"/>
    <n v="9"/>
    <n v="3"/>
    <s v="Tuesday"/>
    <n v="3"/>
  </r>
  <r>
    <x v="236"/>
    <x v="10"/>
    <x v="2"/>
    <x v="236"/>
    <n v="4"/>
    <x v="236"/>
    <d v="2024-02-13T00:00:00"/>
    <x v="0"/>
    <n v="3.5"/>
    <x v="0"/>
    <x v="8"/>
    <n v="2"/>
    <n v="13"/>
    <s v="Tuesday"/>
    <n v="3"/>
  </r>
  <r>
    <x v="237"/>
    <x v="23"/>
    <x v="4"/>
    <x v="237"/>
    <n v="5"/>
    <x v="237"/>
    <d v="2024-10-19T00:00:00"/>
    <x v="2"/>
    <n v="4.3"/>
    <x v="0"/>
    <x v="4"/>
    <n v="10"/>
    <n v="19"/>
    <s v="Saturday"/>
    <n v="7"/>
  </r>
  <r>
    <x v="238"/>
    <x v="14"/>
    <x v="0"/>
    <x v="238"/>
    <n v="5"/>
    <x v="238"/>
    <d v="2025-01-02T00:00:00"/>
    <x v="5"/>
    <n v="3.8"/>
    <x v="1"/>
    <x v="6"/>
    <n v="1"/>
    <n v="2"/>
    <s v="Thursday"/>
    <n v="5"/>
  </r>
  <r>
    <x v="239"/>
    <x v="16"/>
    <x v="4"/>
    <x v="239"/>
    <n v="5"/>
    <x v="239"/>
    <d v="2024-06-18T00:00:00"/>
    <x v="5"/>
    <n v="4.7"/>
    <x v="0"/>
    <x v="10"/>
    <n v="6"/>
    <n v="18"/>
    <s v="Tuesday"/>
    <n v="3"/>
  </r>
  <r>
    <x v="240"/>
    <x v="10"/>
    <x v="2"/>
    <x v="240"/>
    <n v="5"/>
    <x v="240"/>
    <d v="2024-05-04T00:00:00"/>
    <x v="1"/>
    <n v="2.7"/>
    <x v="0"/>
    <x v="2"/>
    <n v="5"/>
    <n v="4"/>
    <s v="Saturday"/>
    <n v="7"/>
  </r>
  <r>
    <x v="241"/>
    <x v="2"/>
    <x v="2"/>
    <x v="241"/>
    <n v="4"/>
    <x v="241"/>
    <d v="2024-11-13T00:00:00"/>
    <x v="3"/>
    <n v="1.7"/>
    <x v="0"/>
    <x v="3"/>
    <n v="11"/>
    <n v="13"/>
    <s v="Wednesday"/>
    <n v="4"/>
  </r>
  <r>
    <x v="242"/>
    <x v="12"/>
    <x v="3"/>
    <x v="242"/>
    <n v="2"/>
    <x v="242"/>
    <d v="2024-08-12T00:00:00"/>
    <x v="2"/>
    <n v="3.5"/>
    <x v="0"/>
    <x v="11"/>
    <n v="8"/>
    <n v="12"/>
    <s v="Monday"/>
    <n v="2"/>
  </r>
  <r>
    <x v="243"/>
    <x v="5"/>
    <x v="4"/>
    <x v="243"/>
    <n v="5"/>
    <x v="243"/>
    <d v="2024-08-17T00:00:00"/>
    <x v="0"/>
    <n v="3.6"/>
    <x v="0"/>
    <x v="11"/>
    <n v="8"/>
    <n v="17"/>
    <s v="Saturday"/>
    <n v="7"/>
  </r>
  <r>
    <x v="244"/>
    <x v="14"/>
    <x v="0"/>
    <x v="244"/>
    <n v="3"/>
    <x v="244"/>
    <d v="2024-05-15T00:00:00"/>
    <x v="2"/>
    <n v="4.8"/>
    <x v="0"/>
    <x v="2"/>
    <n v="5"/>
    <n v="15"/>
    <s v="Wednesday"/>
    <n v="4"/>
  </r>
  <r>
    <x v="245"/>
    <x v="0"/>
    <x v="0"/>
    <x v="245"/>
    <n v="5"/>
    <x v="245"/>
    <d v="2024-06-16T00:00:00"/>
    <x v="0"/>
    <n v="3.5"/>
    <x v="0"/>
    <x v="10"/>
    <n v="6"/>
    <n v="16"/>
    <s v="Sunday"/>
    <n v="1"/>
  </r>
  <r>
    <x v="246"/>
    <x v="3"/>
    <x v="3"/>
    <x v="246"/>
    <n v="3"/>
    <x v="246"/>
    <d v="2024-06-15T00:00:00"/>
    <x v="0"/>
    <n v="1.4"/>
    <x v="0"/>
    <x v="10"/>
    <n v="6"/>
    <n v="15"/>
    <s v="Saturday"/>
    <n v="7"/>
  </r>
  <r>
    <x v="247"/>
    <x v="15"/>
    <x v="1"/>
    <x v="247"/>
    <n v="3"/>
    <x v="247"/>
    <d v="2024-10-16T00:00:00"/>
    <x v="0"/>
    <n v="2.7"/>
    <x v="0"/>
    <x v="4"/>
    <n v="10"/>
    <n v="16"/>
    <s v="Wednesday"/>
    <n v="4"/>
  </r>
  <r>
    <x v="248"/>
    <x v="0"/>
    <x v="0"/>
    <x v="248"/>
    <n v="5"/>
    <x v="248"/>
    <d v="2024-11-04T00:00:00"/>
    <x v="0"/>
    <n v="4.3"/>
    <x v="0"/>
    <x v="3"/>
    <n v="11"/>
    <n v="4"/>
    <s v="Monday"/>
    <n v="2"/>
  </r>
  <r>
    <x v="249"/>
    <x v="22"/>
    <x v="0"/>
    <x v="249"/>
    <n v="2"/>
    <x v="249"/>
    <d v="2025-02-01T00:00:00"/>
    <x v="2"/>
    <n v="2"/>
    <x v="1"/>
    <x v="8"/>
    <n v="2"/>
    <n v="1"/>
    <s v="Saturday"/>
    <n v="7"/>
  </r>
  <r>
    <x v="250"/>
    <x v="8"/>
    <x v="1"/>
    <x v="250"/>
    <n v="4"/>
    <x v="250"/>
    <d v="2024-02-23T00:00:00"/>
    <x v="1"/>
    <n v="3.3"/>
    <x v="0"/>
    <x v="8"/>
    <n v="2"/>
    <n v="23"/>
    <s v="Friday"/>
    <n v="6"/>
  </r>
  <r>
    <x v="251"/>
    <x v="0"/>
    <x v="0"/>
    <x v="251"/>
    <n v="4"/>
    <x v="251"/>
    <d v="2024-03-28T00:00:00"/>
    <x v="2"/>
    <n v="1.8"/>
    <x v="0"/>
    <x v="7"/>
    <n v="3"/>
    <n v="28"/>
    <s v="Thursday"/>
    <n v="5"/>
  </r>
  <r>
    <x v="252"/>
    <x v="5"/>
    <x v="4"/>
    <x v="252"/>
    <n v="4"/>
    <x v="252"/>
    <d v="2024-12-11T00:00:00"/>
    <x v="1"/>
    <n v="2"/>
    <x v="0"/>
    <x v="1"/>
    <n v="12"/>
    <n v="11"/>
    <s v="Wednesday"/>
    <n v="4"/>
  </r>
  <r>
    <x v="253"/>
    <x v="19"/>
    <x v="2"/>
    <x v="253"/>
    <n v="4"/>
    <x v="253"/>
    <d v="2025-01-27T00:00:00"/>
    <x v="4"/>
    <n v="1.1000000000000001"/>
    <x v="1"/>
    <x v="6"/>
    <n v="1"/>
    <n v="27"/>
    <s v="Monday"/>
    <n v="2"/>
  </r>
  <r>
    <x v="254"/>
    <x v="0"/>
    <x v="0"/>
    <x v="254"/>
    <n v="1"/>
    <x v="254"/>
    <d v="2024-09-15T00:00:00"/>
    <x v="2"/>
    <n v="2.8"/>
    <x v="0"/>
    <x v="0"/>
    <n v="9"/>
    <n v="15"/>
    <s v="Sunday"/>
    <n v="1"/>
  </r>
  <r>
    <x v="255"/>
    <x v="8"/>
    <x v="1"/>
    <x v="255"/>
    <n v="4"/>
    <x v="255"/>
    <d v="2024-03-23T00:00:00"/>
    <x v="0"/>
    <n v="1.4"/>
    <x v="0"/>
    <x v="7"/>
    <n v="3"/>
    <n v="23"/>
    <s v="Saturday"/>
    <n v="7"/>
  </r>
  <r>
    <x v="256"/>
    <x v="12"/>
    <x v="3"/>
    <x v="256"/>
    <n v="3"/>
    <x v="256"/>
    <d v="2024-02-24T00:00:00"/>
    <x v="2"/>
    <n v="2.6"/>
    <x v="0"/>
    <x v="8"/>
    <n v="2"/>
    <n v="24"/>
    <s v="Saturday"/>
    <n v="7"/>
  </r>
  <r>
    <x v="257"/>
    <x v="12"/>
    <x v="3"/>
    <x v="257"/>
    <n v="1"/>
    <x v="257"/>
    <d v="2024-11-15T00:00:00"/>
    <x v="4"/>
    <n v="4.9000000000000004"/>
    <x v="0"/>
    <x v="3"/>
    <n v="11"/>
    <n v="15"/>
    <s v="Friday"/>
    <n v="6"/>
  </r>
  <r>
    <x v="258"/>
    <x v="4"/>
    <x v="4"/>
    <x v="258"/>
    <n v="5"/>
    <x v="258"/>
    <d v="2024-08-16T00:00:00"/>
    <x v="5"/>
    <n v="1.1000000000000001"/>
    <x v="0"/>
    <x v="11"/>
    <n v="8"/>
    <n v="16"/>
    <s v="Friday"/>
    <n v="6"/>
  </r>
  <r>
    <x v="259"/>
    <x v="19"/>
    <x v="2"/>
    <x v="259"/>
    <n v="2"/>
    <x v="259"/>
    <d v="2024-11-29T00:00:00"/>
    <x v="5"/>
    <n v="1.1000000000000001"/>
    <x v="0"/>
    <x v="3"/>
    <n v="11"/>
    <n v="29"/>
    <s v="Friday"/>
    <n v="6"/>
  </r>
  <r>
    <x v="260"/>
    <x v="7"/>
    <x v="4"/>
    <x v="260"/>
    <n v="2"/>
    <x v="260"/>
    <d v="2024-10-06T00:00:00"/>
    <x v="2"/>
    <n v="4.5999999999999996"/>
    <x v="0"/>
    <x v="4"/>
    <n v="10"/>
    <n v="6"/>
    <s v="Sunday"/>
    <n v="1"/>
  </r>
  <r>
    <x v="261"/>
    <x v="5"/>
    <x v="4"/>
    <x v="261"/>
    <n v="1"/>
    <x v="261"/>
    <d v="2024-09-01T00:00:00"/>
    <x v="5"/>
    <n v="4.5999999999999996"/>
    <x v="0"/>
    <x v="0"/>
    <n v="9"/>
    <n v="1"/>
    <s v="Sunday"/>
    <n v="1"/>
  </r>
  <r>
    <x v="262"/>
    <x v="12"/>
    <x v="3"/>
    <x v="262"/>
    <n v="5"/>
    <x v="262"/>
    <d v="2024-09-06T00:00:00"/>
    <x v="3"/>
    <n v="1.2"/>
    <x v="0"/>
    <x v="0"/>
    <n v="9"/>
    <n v="6"/>
    <s v="Friday"/>
    <n v="6"/>
  </r>
  <r>
    <x v="263"/>
    <x v="12"/>
    <x v="3"/>
    <x v="263"/>
    <n v="4"/>
    <x v="263"/>
    <d v="2024-05-22T00:00:00"/>
    <x v="3"/>
    <n v="1.2"/>
    <x v="0"/>
    <x v="2"/>
    <n v="5"/>
    <n v="22"/>
    <s v="Wednesday"/>
    <n v="4"/>
  </r>
  <r>
    <x v="264"/>
    <x v="12"/>
    <x v="3"/>
    <x v="264"/>
    <n v="2"/>
    <x v="264"/>
    <d v="2024-03-03T00:00:00"/>
    <x v="3"/>
    <n v="3.1"/>
    <x v="0"/>
    <x v="7"/>
    <n v="3"/>
    <n v="3"/>
    <s v="Sunday"/>
    <n v="1"/>
  </r>
  <r>
    <x v="265"/>
    <x v="17"/>
    <x v="2"/>
    <x v="265"/>
    <n v="1"/>
    <x v="265"/>
    <d v="2024-05-19T00:00:00"/>
    <x v="4"/>
    <n v="4.9000000000000004"/>
    <x v="0"/>
    <x v="2"/>
    <n v="5"/>
    <n v="19"/>
    <s v="Sunday"/>
    <n v="1"/>
  </r>
  <r>
    <x v="266"/>
    <x v="8"/>
    <x v="1"/>
    <x v="266"/>
    <n v="5"/>
    <x v="266"/>
    <d v="2024-07-16T00:00:00"/>
    <x v="0"/>
    <n v="1.5"/>
    <x v="0"/>
    <x v="5"/>
    <n v="7"/>
    <n v="16"/>
    <s v="Tuesday"/>
    <n v="3"/>
  </r>
  <r>
    <x v="267"/>
    <x v="19"/>
    <x v="2"/>
    <x v="267"/>
    <n v="1"/>
    <x v="267"/>
    <d v="2024-05-19T00:00:00"/>
    <x v="1"/>
    <n v="3"/>
    <x v="0"/>
    <x v="2"/>
    <n v="5"/>
    <n v="19"/>
    <s v="Sunday"/>
    <n v="1"/>
  </r>
  <r>
    <x v="268"/>
    <x v="9"/>
    <x v="3"/>
    <x v="268"/>
    <n v="5"/>
    <x v="268"/>
    <d v="2024-07-19T00:00:00"/>
    <x v="2"/>
    <n v="4.0999999999999996"/>
    <x v="0"/>
    <x v="5"/>
    <n v="7"/>
    <n v="19"/>
    <s v="Friday"/>
    <n v="6"/>
  </r>
  <r>
    <x v="269"/>
    <x v="5"/>
    <x v="4"/>
    <x v="269"/>
    <n v="5"/>
    <x v="269"/>
    <d v="2024-12-12T00:00:00"/>
    <x v="0"/>
    <n v="3.1"/>
    <x v="0"/>
    <x v="1"/>
    <n v="12"/>
    <n v="12"/>
    <s v="Thursday"/>
    <n v="5"/>
  </r>
  <r>
    <x v="270"/>
    <x v="24"/>
    <x v="1"/>
    <x v="270"/>
    <n v="2"/>
    <x v="270"/>
    <d v="2024-03-26T00:00:00"/>
    <x v="2"/>
    <n v="1.9"/>
    <x v="0"/>
    <x v="7"/>
    <n v="3"/>
    <n v="26"/>
    <s v="Tuesday"/>
    <n v="3"/>
  </r>
  <r>
    <x v="271"/>
    <x v="2"/>
    <x v="2"/>
    <x v="271"/>
    <n v="4"/>
    <x v="271"/>
    <d v="2024-08-09T00:00:00"/>
    <x v="4"/>
    <n v="2.9"/>
    <x v="0"/>
    <x v="11"/>
    <n v="8"/>
    <n v="9"/>
    <s v="Friday"/>
    <n v="6"/>
  </r>
  <r>
    <x v="272"/>
    <x v="7"/>
    <x v="4"/>
    <x v="272"/>
    <n v="3"/>
    <x v="272"/>
    <d v="2024-04-05T00:00:00"/>
    <x v="1"/>
    <n v="4.2"/>
    <x v="0"/>
    <x v="9"/>
    <n v="4"/>
    <n v="5"/>
    <s v="Friday"/>
    <n v="6"/>
  </r>
  <r>
    <x v="273"/>
    <x v="18"/>
    <x v="3"/>
    <x v="273"/>
    <n v="1"/>
    <x v="273"/>
    <d v="2024-02-21T00:00:00"/>
    <x v="3"/>
    <n v="4.4000000000000004"/>
    <x v="0"/>
    <x v="8"/>
    <n v="2"/>
    <n v="21"/>
    <s v="Wednesday"/>
    <n v="4"/>
  </r>
  <r>
    <x v="274"/>
    <x v="14"/>
    <x v="0"/>
    <x v="274"/>
    <n v="3"/>
    <x v="274"/>
    <d v="2024-05-29T00:00:00"/>
    <x v="5"/>
    <n v="1.5"/>
    <x v="0"/>
    <x v="2"/>
    <n v="5"/>
    <n v="29"/>
    <s v="Wednesday"/>
    <n v="4"/>
  </r>
  <r>
    <x v="275"/>
    <x v="8"/>
    <x v="1"/>
    <x v="275"/>
    <n v="2"/>
    <x v="275"/>
    <d v="2024-07-13T00:00:00"/>
    <x v="5"/>
    <n v="4.4000000000000004"/>
    <x v="0"/>
    <x v="5"/>
    <n v="7"/>
    <n v="13"/>
    <s v="Saturday"/>
    <n v="7"/>
  </r>
  <r>
    <x v="276"/>
    <x v="19"/>
    <x v="2"/>
    <x v="276"/>
    <n v="5"/>
    <x v="276"/>
    <d v="2025-02-02T00:00:00"/>
    <x v="2"/>
    <n v="2.6"/>
    <x v="1"/>
    <x v="8"/>
    <n v="2"/>
    <n v="2"/>
    <s v="Sunday"/>
    <n v="1"/>
  </r>
  <r>
    <x v="277"/>
    <x v="9"/>
    <x v="3"/>
    <x v="277"/>
    <n v="1"/>
    <x v="277"/>
    <d v="2025-02-07T00:00:00"/>
    <x v="5"/>
    <n v="3.6"/>
    <x v="1"/>
    <x v="8"/>
    <n v="2"/>
    <n v="7"/>
    <s v="Friday"/>
    <n v="6"/>
  </r>
  <r>
    <x v="278"/>
    <x v="9"/>
    <x v="3"/>
    <x v="278"/>
    <n v="4"/>
    <x v="278"/>
    <d v="2024-04-02T00:00:00"/>
    <x v="3"/>
    <n v="3.2"/>
    <x v="0"/>
    <x v="9"/>
    <n v="4"/>
    <n v="2"/>
    <s v="Tuesday"/>
    <n v="3"/>
  </r>
  <r>
    <x v="279"/>
    <x v="6"/>
    <x v="1"/>
    <x v="279"/>
    <n v="4"/>
    <x v="279"/>
    <d v="2025-01-23T00:00:00"/>
    <x v="5"/>
    <n v="4.0999999999999996"/>
    <x v="1"/>
    <x v="6"/>
    <n v="1"/>
    <n v="23"/>
    <s v="Thursday"/>
    <n v="5"/>
  </r>
  <r>
    <x v="280"/>
    <x v="23"/>
    <x v="4"/>
    <x v="280"/>
    <n v="1"/>
    <x v="280"/>
    <d v="2025-01-10T00:00:00"/>
    <x v="2"/>
    <n v="4"/>
    <x v="1"/>
    <x v="6"/>
    <n v="1"/>
    <n v="10"/>
    <s v="Friday"/>
    <n v="6"/>
  </r>
  <r>
    <x v="281"/>
    <x v="20"/>
    <x v="3"/>
    <x v="281"/>
    <n v="3"/>
    <x v="281"/>
    <d v="2024-07-25T00:00:00"/>
    <x v="4"/>
    <n v="2.9"/>
    <x v="0"/>
    <x v="5"/>
    <n v="7"/>
    <n v="25"/>
    <s v="Thursday"/>
    <n v="5"/>
  </r>
  <r>
    <x v="282"/>
    <x v="4"/>
    <x v="4"/>
    <x v="282"/>
    <n v="5"/>
    <x v="282"/>
    <d v="2024-11-09T00:00:00"/>
    <x v="2"/>
    <n v="4.0999999999999996"/>
    <x v="0"/>
    <x v="3"/>
    <n v="11"/>
    <n v="9"/>
    <s v="Saturday"/>
    <n v="7"/>
  </r>
  <r>
    <x v="283"/>
    <x v="3"/>
    <x v="3"/>
    <x v="283"/>
    <n v="4"/>
    <x v="283"/>
    <d v="2024-11-10T00:00:00"/>
    <x v="3"/>
    <n v="2"/>
    <x v="0"/>
    <x v="3"/>
    <n v="11"/>
    <n v="10"/>
    <s v="Sunday"/>
    <n v="1"/>
  </r>
  <r>
    <x v="284"/>
    <x v="21"/>
    <x v="0"/>
    <x v="284"/>
    <n v="5"/>
    <x v="284"/>
    <d v="2024-11-15T00:00:00"/>
    <x v="4"/>
    <n v="2.8"/>
    <x v="0"/>
    <x v="3"/>
    <n v="11"/>
    <n v="15"/>
    <s v="Friday"/>
    <n v="6"/>
  </r>
  <r>
    <x v="285"/>
    <x v="15"/>
    <x v="1"/>
    <x v="285"/>
    <n v="1"/>
    <x v="285"/>
    <d v="2024-04-27T00:00:00"/>
    <x v="1"/>
    <n v="4.2"/>
    <x v="0"/>
    <x v="9"/>
    <n v="4"/>
    <n v="27"/>
    <s v="Saturday"/>
    <n v="7"/>
  </r>
  <r>
    <x v="286"/>
    <x v="15"/>
    <x v="1"/>
    <x v="286"/>
    <n v="1"/>
    <x v="286"/>
    <d v="2025-02-06T00:00:00"/>
    <x v="1"/>
    <n v="4"/>
    <x v="1"/>
    <x v="8"/>
    <n v="2"/>
    <n v="6"/>
    <s v="Thursday"/>
    <n v="5"/>
  </r>
  <r>
    <x v="287"/>
    <x v="6"/>
    <x v="1"/>
    <x v="287"/>
    <n v="3"/>
    <x v="287"/>
    <d v="2024-07-02T00:00:00"/>
    <x v="5"/>
    <n v="3.9"/>
    <x v="0"/>
    <x v="5"/>
    <n v="7"/>
    <n v="2"/>
    <s v="Tuesday"/>
    <n v="3"/>
  </r>
  <r>
    <x v="288"/>
    <x v="12"/>
    <x v="3"/>
    <x v="288"/>
    <n v="2"/>
    <x v="288"/>
    <d v="2024-07-07T00:00:00"/>
    <x v="0"/>
    <n v="2"/>
    <x v="0"/>
    <x v="5"/>
    <n v="7"/>
    <n v="7"/>
    <s v="Sunday"/>
    <n v="1"/>
  </r>
  <r>
    <x v="289"/>
    <x v="5"/>
    <x v="4"/>
    <x v="289"/>
    <n v="3"/>
    <x v="289"/>
    <d v="2024-08-02T00:00:00"/>
    <x v="0"/>
    <n v="4.0999999999999996"/>
    <x v="0"/>
    <x v="11"/>
    <n v="8"/>
    <n v="2"/>
    <s v="Friday"/>
    <n v="6"/>
  </r>
  <r>
    <x v="290"/>
    <x v="15"/>
    <x v="1"/>
    <x v="290"/>
    <n v="2"/>
    <x v="290"/>
    <d v="2024-11-05T00:00:00"/>
    <x v="4"/>
    <n v="1.9"/>
    <x v="0"/>
    <x v="3"/>
    <n v="11"/>
    <n v="5"/>
    <s v="Tuesday"/>
    <n v="3"/>
  </r>
  <r>
    <x v="291"/>
    <x v="21"/>
    <x v="0"/>
    <x v="291"/>
    <n v="2"/>
    <x v="291"/>
    <d v="2024-11-01T00:00:00"/>
    <x v="0"/>
    <n v="3.7"/>
    <x v="0"/>
    <x v="3"/>
    <n v="11"/>
    <n v="1"/>
    <s v="Friday"/>
    <n v="6"/>
  </r>
  <r>
    <x v="292"/>
    <x v="8"/>
    <x v="1"/>
    <x v="292"/>
    <n v="3"/>
    <x v="292"/>
    <d v="2024-12-12T00:00:00"/>
    <x v="2"/>
    <n v="3.5"/>
    <x v="0"/>
    <x v="1"/>
    <n v="12"/>
    <n v="12"/>
    <s v="Thursday"/>
    <n v="5"/>
  </r>
  <r>
    <x v="293"/>
    <x v="16"/>
    <x v="4"/>
    <x v="293"/>
    <n v="1"/>
    <x v="293"/>
    <d v="2024-08-02T00:00:00"/>
    <x v="5"/>
    <n v="3.8"/>
    <x v="0"/>
    <x v="11"/>
    <n v="8"/>
    <n v="2"/>
    <s v="Friday"/>
    <n v="6"/>
  </r>
  <r>
    <x v="294"/>
    <x v="0"/>
    <x v="0"/>
    <x v="294"/>
    <n v="3"/>
    <x v="294"/>
    <d v="2024-05-30T00:00:00"/>
    <x v="2"/>
    <n v="4.5999999999999996"/>
    <x v="0"/>
    <x v="2"/>
    <n v="5"/>
    <n v="30"/>
    <s v="Thursday"/>
    <n v="5"/>
  </r>
  <r>
    <x v="295"/>
    <x v="15"/>
    <x v="1"/>
    <x v="295"/>
    <n v="3"/>
    <x v="295"/>
    <d v="2024-11-25T00:00:00"/>
    <x v="2"/>
    <n v="1.5"/>
    <x v="0"/>
    <x v="3"/>
    <n v="11"/>
    <n v="25"/>
    <s v="Monday"/>
    <n v="2"/>
  </r>
  <r>
    <x v="296"/>
    <x v="21"/>
    <x v="0"/>
    <x v="296"/>
    <n v="5"/>
    <x v="296"/>
    <d v="2024-12-08T00:00:00"/>
    <x v="0"/>
    <n v="4.4000000000000004"/>
    <x v="0"/>
    <x v="1"/>
    <n v="12"/>
    <n v="8"/>
    <s v="Sunday"/>
    <n v="1"/>
  </r>
  <r>
    <x v="297"/>
    <x v="0"/>
    <x v="0"/>
    <x v="297"/>
    <n v="3"/>
    <x v="297"/>
    <d v="2024-08-25T00:00:00"/>
    <x v="0"/>
    <n v="1.1000000000000001"/>
    <x v="0"/>
    <x v="11"/>
    <n v="8"/>
    <n v="25"/>
    <s v="Sunday"/>
    <n v="1"/>
  </r>
  <r>
    <x v="298"/>
    <x v="15"/>
    <x v="1"/>
    <x v="298"/>
    <n v="2"/>
    <x v="298"/>
    <d v="2024-05-25T00:00:00"/>
    <x v="3"/>
    <n v="3.6"/>
    <x v="0"/>
    <x v="2"/>
    <n v="5"/>
    <n v="25"/>
    <s v="Saturday"/>
    <n v="7"/>
  </r>
  <r>
    <x v="299"/>
    <x v="13"/>
    <x v="0"/>
    <x v="299"/>
    <n v="3"/>
    <x v="299"/>
    <d v="2024-09-20T00:00:00"/>
    <x v="0"/>
    <n v="4.5"/>
    <x v="0"/>
    <x v="0"/>
    <n v="9"/>
    <n v="20"/>
    <s v="Friday"/>
    <n v="6"/>
  </r>
  <r>
    <x v="300"/>
    <x v="20"/>
    <x v="3"/>
    <x v="300"/>
    <n v="2"/>
    <x v="300"/>
    <d v="2024-06-21T00:00:00"/>
    <x v="3"/>
    <n v="2.2999999999999998"/>
    <x v="0"/>
    <x v="10"/>
    <n v="6"/>
    <n v="21"/>
    <s v="Friday"/>
    <n v="6"/>
  </r>
  <r>
    <x v="301"/>
    <x v="2"/>
    <x v="2"/>
    <x v="301"/>
    <n v="2"/>
    <x v="301"/>
    <d v="2024-07-08T00:00:00"/>
    <x v="0"/>
    <n v="1.8"/>
    <x v="0"/>
    <x v="5"/>
    <n v="7"/>
    <n v="8"/>
    <s v="Monday"/>
    <n v="2"/>
  </r>
  <r>
    <x v="302"/>
    <x v="7"/>
    <x v="4"/>
    <x v="302"/>
    <n v="1"/>
    <x v="302"/>
    <d v="2024-12-20T00:00:00"/>
    <x v="1"/>
    <n v="3.1"/>
    <x v="0"/>
    <x v="1"/>
    <n v="12"/>
    <n v="20"/>
    <s v="Friday"/>
    <n v="6"/>
  </r>
  <r>
    <x v="303"/>
    <x v="21"/>
    <x v="0"/>
    <x v="303"/>
    <n v="3"/>
    <x v="303"/>
    <d v="2024-02-24T00:00:00"/>
    <x v="2"/>
    <n v="1.6"/>
    <x v="0"/>
    <x v="8"/>
    <n v="2"/>
    <n v="24"/>
    <s v="Saturday"/>
    <n v="7"/>
  </r>
  <r>
    <x v="304"/>
    <x v="15"/>
    <x v="1"/>
    <x v="304"/>
    <n v="3"/>
    <x v="304"/>
    <d v="2024-03-30T00:00:00"/>
    <x v="3"/>
    <n v="1.2"/>
    <x v="0"/>
    <x v="7"/>
    <n v="3"/>
    <n v="30"/>
    <s v="Saturday"/>
    <n v="7"/>
  </r>
  <r>
    <x v="305"/>
    <x v="7"/>
    <x v="4"/>
    <x v="305"/>
    <n v="3"/>
    <x v="305"/>
    <d v="2024-04-28T00:00:00"/>
    <x v="5"/>
    <n v="1.8"/>
    <x v="0"/>
    <x v="9"/>
    <n v="4"/>
    <n v="28"/>
    <s v="Sunday"/>
    <n v="1"/>
  </r>
  <r>
    <x v="306"/>
    <x v="13"/>
    <x v="0"/>
    <x v="306"/>
    <n v="5"/>
    <x v="306"/>
    <d v="2024-08-02T00:00:00"/>
    <x v="3"/>
    <n v="3.9"/>
    <x v="0"/>
    <x v="11"/>
    <n v="8"/>
    <n v="2"/>
    <s v="Friday"/>
    <n v="6"/>
  </r>
  <r>
    <x v="307"/>
    <x v="24"/>
    <x v="1"/>
    <x v="307"/>
    <n v="4"/>
    <x v="307"/>
    <d v="2024-10-06T00:00:00"/>
    <x v="2"/>
    <n v="3.5"/>
    <x v="0"/>
    <x v="4"/>
    <n v="10"/>
    <n v="6"/>
    <s v="Sunday"/>
    <n v="1"/>
  </r>
  <r>
    <x v="308"/>
    <x v="0"/>
    <x v="0"/>
    <x v="308"/>
    <n v="3"/>
    <x v="308"/>
    <d v="2025-01-12T00:00:00"/>
    <x v="4"/>
    <n v="1.3"/>
    <x v="1"/>
    <x v="6"/>
    <n v="1"/>
    <n v="12"/>
    <s v="Sunday"/>
    <n v="1"/>
  </r>
  <r>
    <x v="309"/>
    <x v="21"/>
    <x v="0"/>
    <x v="309"/>
    <n v="2"/>
    <x v="309"/>
    <d v="2024-12-23T00:00:00"/>
    <x v="4"/>
    <n v="4.9000000000000004"/>
    <x v="0"/>
    <x v="1"/>
    <n v="12"/>
    <n v="23"/>
    <s v="Monday"/>
    <n v="2"/>
  </r>
  <r>
    <x v="310"/>
    <x v="24"/>
    <x v="1"/>
    <x v="310"/>
    <n v="2"/>
    <x v="310"/>
    <d v="2024-02-12T00:00:00"/>
    <x v="3"/>
    <n v="4.5999999999999996"/>
    <x v="0"/>
    <x v="8"/>
    <n v="2"/>
    <n v="12"/>
    <s v="Monday"/>
    <n v="2"/>
  </r>
  <r>
    <x v="311"/>
    <x v="21"/>
    <x v="0"/>
    <x v="311"/>
    <n v="5"/>
    <x v="311"/>
    <d v="2024-08-17T00:00:00"/>
    <x v="5"/>
    <n v="2.1"/>
    <x v="0"/>
    <x v="11"/>
    <n v="8"/>
    <n v="17"/>
    <s v="Saturday"/>
    <n v="7"/>
  </r>
  <r>
    <x v="312"/>
    <x v="18"/>
    <x v="3"/>
    <x v="312"/>
    <n v="3"/>
    <x v="312"/>
    <d v="2024-03-05T00:00:00"/>
    <x v="5"/>
    <n v="1.7"/>
    <x v="0"/>
    <x v="7"/>
    <n v="3"/>
    <n v="5"/>
    <s v="Tuesday"/>
    <n v="3"/>
  </r>
  <r>
    <x v="313"/>
    <x v="5"/>
    <x v="4"/>
    <x v="313"/>
    <n v="5"/>
    <x v="313"/>
    <d v="2024-03-07T00:00:00"/>
    <x v="5"/>
    <n v="1.5"/>
    <x v="0"/>
    <x v="7"/>
    <n v="3"/>
    <n v="7"/>
    <s v="Thursday"/>
    <n v="5"/>
  </r>
  <r>
    <x v="314"/>
    <x v="19"/>
    <x v="2"/>
    <x v="314"/>
    <n v="1"/>
    <x v="314"/>
    <d v="2024-08-26T00:00:00"/>
    <x v="4"/>
    <n v="1.9"/>
    <x v="0"/>
    <x v="11"/>
    <n v="8"/>
    <n v="26"/>
    <s v="Monday"/>
    <n v="2"/>
  </r>
  <r>
    <x v="315"/>
    <x v="15"/>
    <x v="1"/>
    <x v="315"/>
    <n v="4"/>
    <x v="315"/>
    <d v="2024-04-08T00:00:00"/>
    <x v="4"/>
    <n v="3"/>
    <x v="0"/>
    <x v="9"/>
    <n v="4"/>
    <n v="8"/>
    <s v="Monday"/>
    <n v="2"/>
  </r>
  <r>
    <x v="316"/>
    <x v="14"/>
    <x v="0"/>
    <x v="316"/>
    <n v="3"/>
    <x v="316"/>
    <d v="2024-11-30T00:00:00"/>
    <x v="5"/>
    <n v="1.8"/>
    <x v="0"/>
    <x v="3"/>
    <n v="11"/>
    <n v="30"/>
    <s v="Saturday"/>
    <n v="7"/>
  </r>
  <r>
    <x v="317"/>
    <x v="3"/>
    <x v="3"/>
    <x v="317"/>
    <n v="4"/>
    <x v="317"/>
    <d v="2025-01-22T00:00:00"/>
    <x v="2"/>
    <n v="2.5"/>
    <x v="1"/>
    <x v="6"/>
    <n v="1"/>
    <n v="22"/>
    <s v="Wednesday"/>
    <n v="4"/>
  </r>
  <r>
    <x v="318"/>
    <x v="12"/>
    <x v="3"/>
    <x v="318"/>
    <n v="1"/>
    <x v="318"/>
    <d v="2024-11-23T00:00:00"/>
    <x v="4"/>
    <n v="4.5999999999999996"/>
    <x v="0"/>
    <x v="3"/>
    <n v="11"/>
    <n v="23"/>
    <s v="Saturday"/>
    <n v="7"/>
  </r>
  <r>
    <x v="319"/>
    <x v="12"/>
    <x v="3"/>
    <x v="319"/>
    <n v="2"/>
    <x v="319"/>
    <d v="2024-06-08T00:00:00"/>
    <x v="1"/>
    <n v="4.0999999999999996"/>
    <x v="0"/>
    <x v="10"/>
    <n v="6"/>
    <n v="8"/>
    <s v="Saturday"/>
    <n v="7"/>
  </r>
  <r>
    <x v="320"/>
    <x v="6"/>
    <x v="1"/>
    <x v="320"/>
    <n v="5"/>
    <x v="320"/>
    <d v="2024-10-13T00:00:00"/>
    <x v="2"/>
    <n v="3.2"/>
    <x v="0"/>
    <x v="4"/>
    <n v="10"/>
    <n v="13"/>
    <s v="Sunday"/>
    <n v="1"/>
  </r>
  <r>
    <x v="321"/>
    <x v="12"/>
    <x v="3"/>
    <x v="321"/>
    <n v="1"/>
    <x v="321"/>
    <d v="2024-06-03T00:00:00"/>
    <x v="2"/>
    <n v="1.8"/>
    <x v="0"/>
    <x v="10"/>
    <n v="6"/>
    <n v="3"/>
    <s v="Monday"/>
    <n v="2"/>
  </r>
  <r>
    <x v="322"/>
    <x v="0"/>
    <x v="0"/>
    <x v="322"/>
    <n v="2"/>
    <x v="322"/>
    <d v="2024-10-10T00:00:00"/>
    <x v="0"/>
    <n v="4.4000000000000004"/>
    <x v="0"/>
    <x v="4"/>
    <n v="10"/>
    <n v="10"/>
    <s v="Thursday"/>
    <n v="5"/>
  </r>
  <r>
    <x v="323"/>
    <x v="21"/>
    <x v="0"/>
    <x v="323"/>
    <n v="1"/>
    <x v="323"/>
    <d v="2024-04-07T00:00:00"/>
    <x v="3"/>
    <n v="1.1000000000000001"/>
    <x v="0"/>
    <x v="9"/>
    <n v="4"/>
    <n v="7"/>
    <s v="Sunday"/>
    <n v="1"/>
  </r>
  <r>
    <x v="324"/>
    <x v="2"/>
    <x v="2"/>
    <x v="324"/>
    <n v="5"/>
    <x v="324"/>
    <d v="2025-01-01T00:00:00"/>
    <x v="5"/>
    <n v="2.5"/>
    <x v="1"/>
    <x v="6"/>
    <n v="1"/>
    <n v="1"/>
    <s v="Wednesday"/>
    <n v="4"/>
  </r>
  <r>
    <x v="325"/>
    <x v="4"/>
    <x v="4"/>
    <x v="325"/>
    <n v="1"/>
    <x v="325"/>
    <d v="2024-02-19T00:00:00"/>
    <x v="5"/>
    <n v="3.1"/>
    <x v="0"/>
    <x v="8"/>
    <n v="2"/>
    <n v="19"/>
    <s v="Monday"/>
    <n v="2"/>
  </r>
  <r>
    <x v="326"/>
    <x v="9"/>
    <x v="3"/>
    <x v="326"/>
    <n v="1"/>
    <x v="326"/>
    <d v="2024-10-06T00:00:00"/>
    <x v="4"/>
    <n v="1.4"/>
    <x v="0"/>
    <x v="4"/>
    <n v="10"/>
    <n v="6"/>
    <s v="Sunday"/>
    <n v="1"/>
  </r>
  <r>
    <x v="327"/>
    <x v="8"/>
    <x v="1"/>
    <x v="327"/>
    <n v="1"/>
    <x v="327"/>
    <d v="2025-01-08T00:00:00"/>
    <x v="0"/>
    <n v="3.8"/>
    <x v="1"/>
    <x v="6"/>
    <n v="1"/>
    <n v="8"/>
    <s v="Wednesday"/>
    <n v="4"/>
  </r>
  <r>
    <x v="328"/>
    <x v="17"/>
    <x v="2"/>
    <x v="328"/>
    <n v="3"/>
    <x v="328"/>
    <d v="2024-04-03T00:00:00"/>
    <x v="5"/>
    <n v="3.5"/>
    <x v="0"/>
    <x v="9"/>
    <n v="4"/>
    <n v="3"/>
    <s v="Wednesday"/>
    <n v="4"/>
  </r>
  <r>
    <x v="329"/>
    <x v="2"/>
    <x v="2"/>
    <x v="329"/>
    <n v="2"/>
    <x v="329"/>
    <d v="2024-03-30T00:00:00"/>
    <x v="4"/>
    <n v="2.6"/>
    <x v="0"/>
    <x v="7"/>
    <n v="3"/>
    <n v="30"/>
    <s v="Saturday"/>
    <n v="7"/>
  </r>
  <r>
    <x v="330"/>
    <x v="20"/>
    <x v="3"/>
    <x v="330"/>
    <n v="5"/>
    <x v="330"/>
    <d v="2025-01-29T00:00:00"/>
    <x v="2"/>
    <n v="2.9"/>
    <x v="1"/>
    <x v="6"/>
    <n v="1"/>
    <n v="29"/>
    <s v="Wednesday"/>
    <n v="4"/>
  </r>
  <r>
    <x v="331"/>
    <x v="1"/>
    <x v="1"/>
    <x v="331"/>
    <n v="1"/>
    <x v="331"/>
    <d v="2024-06-10T00:00:00"/>
    <x v="1"/>
    <n v="2.2000000000000002"/>
    <x v="0"/>
    <x v="10"/>
    <n v="6"/>
    <n v="10"/>
    <s v="Monday"/>
    <n v="2"/>
  </r>
  <r>
    <x v="332"/>
    <x v="3"/>
    <x v="3"/>
    <x v="332"/>
    <n v="5"/>
    <x v="332"/>
    <d v="2024-08-27T00:00:00"/>
    <x v="5"/>
    <n v="4.3"/>
    <x v="0"/>
    <x v="11"/>
    <n v="8"/>
    <n v="27"/>
    <s v="Tuesday"/>
    <n v="3"/>
  </r>
  <r>
    <x v="333"/>
    <x v="8"/>
    <x v="1"/>
    <x v="333"/>
    <n v="4"/>
    <x v="333"/>
    <d v="2024-03-28T00:00:00"/>
    <x v="0"/>
    <n v="3.5"/>
    <x v="0"/>
    <x v="7"/>
    <n v="3"/>
    <n v="28"/>
    <s v="Thursday"/>
    <n v="5"/>
  </r>
  <r>
    <x v="334"/>
    <x v="22"/>
    <x v="0"/>
    <x v="334"/>
    <n v="5"/>
    <x v="334"/>
    <d v="2024-03-22T00:00:00"/>
    <x v="5"/>
    <n v="4.4000000000000004"/>
    <x v="0"/>
    <x v="7"/>
    <n v="3"/>
    <n v="22"/>
    <s v="Friday"/>
    <n v="6"/>
  </r>
  <r>
    <x v="335"/>
    <x v="7"/>
    <x v="4"/>
    <x v="335"/>
    <n v="5"/>
    <x v="335"/>
    <d v="2024-02-28T00:00:00"/>
    <x v="5"/>
    <n v="3.7"/>
    <x v="0"/>
    <x v="8"/>
    <n v="2"/>
    <n v="28"/>
    <s v="Wednesday"/>
    <n v="4"/>
  </r>
  <r>
    <x v="336"/>
    <x v="5"/>
    <x v="4"/>
    <x v="336"/>
    <n v="2"/>
    <x v="336"/>
    <d v="2024-06-05T00:00:00"/>
    <x v="3"/>
    <n v="3"/>
    <x v="0"/>
    <x v="10"/>
    <n v="6"/>
    <n v="5"/>
    <s v="Wednesday"/>
    <n v="4"/>
  </r>
  <r>
    <x v="337"/>
    <x v="9"/>
    <x v="3"/>
    <x v="337"/>
    <n v="3"/>
    <x v="337"/>
    <d v="2024-08-14T00:00:00"/>
    <x v="1"/>
    <n v="4.5"/>
    <x v="0"/>
    <x v="11"/>
    <n v="8"/>
    <n v="14"/>
    <s v="Wednesday"/>
    <n v="4"/>
  </r>
  <r>
    <x v="338"/>
    <x v="17"/>
    <x v="2"/>
    <x v="338"/>
    <n v="3"/>
    <x v="338"/>
    <d v="2024-11-08T00:00:00"/>
    <x v="1"/>
    <n v="3.3"/>
    <x v="0"/>
    <x v="3"/>
    <n v="11"/>
    <n v="8"/>
    <s v="Friday"/>
    <n v="6"/>
  </r>
  <r>
    <x v="339"/>
    <x v="7"/>
    <x v="4"/>
    <x v="339"/>
    <n v="2"/>
    <x v="339"/>
    <d v="2024-05-27T00:00:00"/>
    <x v="3"/>
    <n v="1.1000000000000001"/>
    <x v="0"/>
    <x v="2"/>
    <n v="5"/>
    <n v="27"/>
    <s v="Monday"/>
    <n v="2"/>
  </r>
  <r>
    <x v="340"/>
    <x v="18"/>
    <x v="3"/>
    <x v="340"/>
    <n v="4"/>
    <x v="340"/>
    <d v="2024-08-12T00:00:00"/>
    <x v="3"/>
    <n v="2.1"/>
    <x v="0"/>
    <x v="11"/>
    <n v="8"/>
    <n v="12"/>
    <s v="Monday"/>
    <n v="2"/>
  </r>
  <r>
    <x v="341"/>
    <x v="23"/>
    <x v="4"/>
    <x v="341"/>
    <n v="2"/>
    <x v="341"/>
    <d v="2025-02-03T00:00:00"/>
    <x v="4"/>
    <n v="4.4000000000000004"/>
    <x v="1"/>
    <x v="8"/>
    <n v="2"/>
    <n v="3"/>
    <s v="Monday"/>
    <n v="2"/>
  </r>
  <r>
    <x v="342"/>
    <x v="20"/>
    <x v="3"/>
    <x v="342"/>
    <n v="3"/>
    <x v="342"/>
    <d v="2024-02-15T00:00:00"/>
    <x v="2"/>
    <n v="1.1000000000000001"/>
    <x v="0"/>
    <x v="8"/>
    <n v="2"/>
    <n v="15"/>
    <s v="Thursday"/>
    <n v="5"/>
  </r>
  <r>
    <x v="343"/>
    <x v="20"/>
    <x v="3"/>
    <x v="343"/>
    <n v="4"/>
    <x v="343"/>
    <d v="2024-05-03T00:00:00"/>
    <x v="1"/>
    <n v="4.3"/>
    <x v="0"/>
    <x v="2"/>
    <n v="5"/>
    <n v="3"/>
    <s v="Friday"/>
    <n v="6"/>
  </r>
  <r>
    <x v="344"/>
    <x v="9"/>
    <x v="3"/>
    <x v="344"/>
    <n v="1"/>
    <x v="344"/>
    <d v="2024-03-21T00:00:00"/>
    <x v="2"/>
    <n v="1.2"/>
    <x v="0"/>
    <x v="7"/>
    <n v="3"/>
    <n v="21"/>
    <s v="Thursday"/>
    <n v="5"/>
  </r>
  <r>
    <x v="345"/>
    <x v="6"/>
    <x v="1"/>
    <x v="345"/>
    <n v="4"/>
    <x v="345"/>
    <d v="2025-01-25T00:00:00"/>
    <x v="1"/>
    <n v="3.3"/>
    <x v="1"/>
    <x v="6"/>
    <n v="1"/>
    <n v="25"/>
    <s v="Saturday"/>
    <n v="7"/>
  </r>
  <r>
    <x v="346"/>
    <x v="0"/>
    <x v="0"/>
    <x v="346"/>
    <n v="4"/>
    <x v="346"/>
    <d v="2024-07-23T00:00:00"/>
    <x v="1"/>
    <n v="2.9"/>
    <x v="0"/>
    <x v="5"/>
    <n v="7"/>
    <n v="23"/>
    <s v="Tuesday"/>
    <n v="3"/>
  </r>
  <r>
    <x v="347"/>
    <x v="3"/>
    <x v="3"/>
    <x v="347"/>
    <n v="2"/>
    <x v="347"/>
    <d v="2024-09-28T00:00:00"/>
    <x v="2"/>
    <n v="3"/>
    <x v="0"/>
    <x v="0"/>
    <n v="9"/>
    <n v="28"/>
    <s v="Saturday"/>
    <n v="7"/>
  </r>
  <r>
    <x v="348"/>
    <x v="4"/>
    <x v="4"/>
    <x v="348"/>
    <n v="2"/>
    <x v="348"/>
    <d v="2024-07-13T00:00:00"/>
    <x v="2"/>
    <n v="1.5"/>
    <x v="0"/>
    <x v="5"/>
    <n v="7"/>
    <n v="13"/>
    <s v="Saturday"/>
    <n v="7"/>
  </r>
  <r>
    <x v="349"/>
    <x v="10"/>
    <x v="2"/>
    <x v="349"/>
    <n v="3"/>
    <x v="349"/>
    <d v="2024-10-15T00:00:00"/>
    <x v="1"/>
    <n v="4.9000000000000004"/>
    <x v="0"/>
    <x v="4"/>
    <n v="10"/>
    <n v="15"/>
    <s v="Tuesday"/>
    <n v="3"/>
  </r>
  <r>
    <x v="350"/>
    <x v="10"/>
    <x v="2"/>
    <x v="350"/>
    <n v="3"/>
    <x v="350"/>
    <d v="2025-02-07T00:00:00"/>
    <x v="0"/>
    <n v="4.5"/>
    <x v="1"/>
    <x v="8"/>
    <n v="2"/>
    <n v="7"/>
    <s v="Friday"/>
    <n v="6"/>
  </r>
  <r>
    <x v="351"/>
    <x v="18"/>
    <x v="3"/>
    <x v="351"/>
    <n v="3"/>
    <x v="351"/>
    <d v="2025-01-12T00:00:00"/>
    <x v="1"/>
    <n v="1.5"/>
    <x v="1"/>
    <x v="6"/>
    <n v="1"/>
    <n v="12"/>
    <s v="Sunday"/>
    <n v="1"/>
  </r>
  <r>
    <x v="352"/>
    <x v="15"/>
    <x v="1"/>
    <x v="352"/>
    <n v="4"/>
    <x v="352"/>
    <d v="2024-09-06T00:00:00"/>
    <x v="4"/>
    <n v="3.7"/>
    <x v="0"/>
    <x v="0"/>
    <n v="9"/>
    <n v="6"/>
    <s v="Friday"/>
    <n v="6"/>
  </r>
  <r>
    <x v="353"/>
    <x v="17"/>
    <x v="2"/>
    <x v="353"/>
    <n v="2"/>
    <x v="353"/>
    <d v="2024-12-30T00:00:00"/>
    <x v="2"/>
    <n v="2.6"/>
    <x v="0"/>
    <x v="1"/>
    <n v="12"/>
    <n v="30"/>
    <s v="Monday"/>
    <n v="2"/>
  </r>
  <r>
    <x v="354"/>
    <x v="15"/>
    <x v="1"/>
    <x v="354"/>
    <n v="2"/>
    <x v="354"/>
    <d v="2024-03-09T00:00:00"/>
    <x v="1"/>
    <n v="3.7"/>
    <x v="0"/>
    <x v="7"/>
    <n v="3"/>
    <n v="9"/>
    <s v="Saturday"/>
    <n v="7"/>
  </r>
  <r>
    <x v="355"/>
    <x v="22"/>
    <x v="0"/>
    <x v="355"/>
    <n v="3"/>
    <x v="355"/>
    <d v="2024-03-20T00:00:00"/>
    <x v="2"/>
    <n v="1.4"/>
    <x v="0"/>
    <x v="7"/>
    <n v="3"/>
    <n v="20"/>
    <s v="Wednesday"/>
    <n v="4"/>
  </r>
  <r>
    <x v="356"/>
    <x v="22"/>
    <x v="0"/>
    <x v="356"/>
    <n v="5"/>
    <x v="356"/>
    <d v="2024-07-29T00:00:00"/>
    <x v="2"/>
    <n v="2.9"/>
    <x v="0"/>
    <x v="5"/>
    <n v="7"/>
    <n v="29"/>
    <s v="Monday"/>
    <n v="2"/>
  </r>
  <r>
    <x v="357"/>
    <x v="18"/>
    <x v="3"/>
    <x v="357"/>
    <n v="4"/>
    <x v="357"/>
    <d v="2024-03-15T00:00:00"/>
    <x v="0"/>
    <n v="3.2"/>
    <x v="0"/>
    <x v="7"/>
    <n v="3"/>
    <n v="15"/>
    <s v="Friday"/>
    <n v="6"/>
  </r>
  <r>
    <x v="358"/>
    <x v="23"/>
    <x v="4"/>
    <x v="358"/>
    <n v="2"/>
    <x v="358"/>
    <d v="2024-06-10T00:00:00"/>
    <x v="2"/>
    <n v="2.4"/>
    <x v="0"/>
    <x v="10"/>
    <n v="6"/>
    <n v="10"/>
    <s v="Monday"/>
    <n v="2"/>
  </r>
  <r>
    <x v="359"/>
    <x v="24"/>
    <x v="1"/>
    <x v="359"/>
    <n v="4"/>
    <x v="359"/>
    <d v="2024-09-21T00:00:00"/>
    <x v="4"/>
    <n v="1.5"/>
    <x v="0"/>
    <x v="0"/>
    <n v="9"/>
    <n v="21"/>
    <s v="Saturday"/>
    <n v="7"/>
  </r>
  <r>
    <x v="360"/>
    <x v="0"/>
    <x v="0"/>
    <x v="360"/>
    <n v="2"/>
    <x v="360"/>
    <d v="2024-09-01T00:00:00"/>
    <x v="5"/>
    <n v="3.8"/>
    <x v="0"/>
    <x v="0"/>
    <n v="9"/>
    <n v="1"/>
    <s v="Sunday"/>
    <n v="1"/>
  </r>
  <r>
    <x v="361"/>
    <x v="2"/>
    <x v="2"/>
    <x v="361"/>
    <n v="4"/>
    <x v="361"/>
    <d v="2024-05-26T00:00:00"/>
    <x v="1"/>
    <n v="2"/>
    <x v="0"/>
    <x v="2"/>
    <n v="5"/>
    <n v="26"/>
    <s v="Sunday"/>
    <n v="1"/>
  </r>
  <r>
    <x v="362"/>
    <x v="23"/>
    <x v="4"/>
    <x v="362"/>
    <n v="3"/>
    <x v="362"/>
    <d v="2024-09-27T00:00:00"/>
    <x v="3"/>
    <n v="4.5999999999999996"/>
    <x v="0"/>
    <x v="0"/>
    <n v="9"/>
    <n v="27"/>
    <s v="Friday"/>
    <n v="6"/>
  </r>
  <r>
    <x v="363"/>
    <x v="7"/>
    <x v="4"/>
    <x v="363"/>
    <n v="4"/>
    <x v="363"/>
    <d v="2024-09-20T00:00:00"/>
    <x v="3"/>
    <n v="2.9"/>
    <x v="0"/>
    <x v="0"/>
    <n v="9"/>
    <n v="20"/>
    <s v="Friday"/>
    <n v="6"/>
  </r>
  <r>
    <x v="364"/>
    <x v="18"/>
    <x v="3"/>
    <x v="364"/>
    <n v="4"/>
    <x v="364"/>
    <d v="2024-08-14T00:00:00"/>
    <x v="0"/>
    <n v="2"/>
    <x v="0"/>
    <x v="11"/>
    <n v="8"/>
    <n v="14"/>
    <s v="Wednesday"/>
    <n v="4"/>
  </r>
  <r>
    <x v="365"/>
    <x v="5"/>
    <x v="4"/>
    <x v="365"/>
    <n v="1"/>
    <x v="365"/>
    <d v="2025-01-28T00:00:00"/>
    <x v="5"/>
    <n v="4"/>
    <x v="1"/>
    <x v="6"/>
    <n v="1"/>
    <n v="28"/>
    <s v="Tuesday"/>
    <n v="3"/>
  </r>
  <r>
    <x v="366"/>
    <x v="0"/>
    <x v="0"/>
    <x v="366"/>
    <n v="1"/>
    <x v="366"/>
    <d v="2024-08-06T00:00:00"/>
    <x v="3"/>
    <n v="2"/>
    <x v="0"/>
    <x v="11"/>
    <n v="8"/>
    <n v="6"/>
    <s v="Tuesday"/>
    <n v="3"/>
  </r>
  <r>
    <x v="367"/>
    <x v="1"/>
    <x v="1"/>
    <x v="367"/>
    <n v="2"/>
    <x v="367"/>
    <d v="2024-07-31T00:00:00"/>
    <x v="2"/>
    <n v="3.8"/>
    <x v="0"/>
    <x v="5"/>
    <n v="7"/>
    <n v="31"/>
    <s v="Wednesday"/>
    <n v="4"/>
  </r>
  <r>
    <x v="368"/>
    <x v="4"/>
    <x v="4"/>
    <x v="368"/>
    <n v="5"/>
    <x v="368"/>
    <d v="2024-11-26T00:00:00"/>
    <x v="2"/>
    <n v="3.6"/>
    <x v="0"/>
    <x v="3"/>
    <n v="11"/>
    <n v="26"/>
    <s v="Tuesday"/>
    <n v="3"/>
  </r>
  <r>
    <x v="369"/>
    <x v="0"/>
    <x v="0"/>
    <x v="369"/>
    <n v="1"/>
    <x v="369"/>
    <d v="2024-07-07T00:00:00"/>
    <x v="1"/>
    <n v="2.9"/>
    <x v="0"/>
    <x v="5"/>
    <n v="7"/>
    <n v="7"/>
    <s v="Sunday"/>
    <n v="1"/>
  </r>
  <r>
    <x v="370"/>
    <x v="18"/>
    <x v="3"/>
    <x v="370"/>
    <n v="3"/>
    <x v="370"/>
    <d v="2024-10-24T00:00:00"/>
    <x v="2"/>
    <n v="4.8"/>
    <x v="0"/>
    <x v="4"/>
    <n v="10"/>
    <n v="24"/>
    <s v="Thursday"/>
    <n v="5"/>
  </r>
  <r>
    <x v="371"/>
    <x v="12"/>
    <x v="3"/>
    <x v="371"/>
    <n v="5"/>
    <x v="371"/>
    <d v="2024-05-28T00:00:00"/>
    <x v="0"/>
    <n v="4"/>
    <x v="0"/>
    <x v="2"/>
    <n v="5"/>
    <n v="28"/>
    <s v="Tuesday"/>
    <n v="3"/>
  </r>
  <r>
    <x v="372"/>
    <x v="7"/>
    <x v="4"/>
    <x v="372"/>
    <n v="1"/>
    <x v="372"/>
    <d v="2024-07-15T00:00:00"/>
    <x v="5"/>
    <n v="4"/>
    <x v="0"/>
    <x v="5"/>
    <n v="7"/>
    <n v="15"/>
    <s v="Monday"/>
    <n v="2"/>
  </r>
  <r>
    <x v="373"/>
    <x v="21"/>
    <x v="0"/>
    <x v="373"/>
    <n v="4"/>
    <x v="373"/>
    <d v="2025-01-07T00:00:00"/>
    <x v="3"/>
    <n v="2.9"/>
    <x v="1"/>
    <x v="6"/>
    <n v="1"/>
    <n v="7"/>
    <s v="Tuesday"/>
    <n v="3"/>
  </r>
  <r>
    <x v="374"/>
    <x v="12"/>
    <x v="3"/>
    <x v="374"/>
    <n v="4"/>
    <x v="374"/>
    <d v="2024-04-17T00:00:00"/>
    <x v="0"/>
    <n v="1.4"/>
    <x v="0"/>
    <x v="9"/>
    <n v="4"/>
    <n v="17"/>
    <s v="Wednesday"/>
    <n v="4"/>
  </r>
  <r>
    <x v="375"/>
    <x v="7"/>
    <x v="4"/>
    <x v="375"/>
    <n v="1"/>
    <x v="375"/>
    <d v="2024-10-06T00:00:00"/>
    <x v="4"/>
    <n v="1.7"/>
    <x v="0"/>
    <x v="4"/>
    <n v="10"/>
    <n v="6"/>
    <s v="Sunday"/>
    <n v="1"/>
  </r>
  <r>
    <x v="376"/>
    <x v="0"/>
    <x v="0"/>
    <x v="376"/>
    <n v="1"/>
    <x v="376"/>
    <d v="2024-06-12T00:00:00"/>
    <x v="0"/>
    <n v="4.9000000000000004"/>
    <x v="0"/>
    <x v="10"/>
    <n v="6"/>
    <n v="12"/>
    <s v="Wednesday"/>
    <n v="4"/>
  </r>
  <r>
    <x v="377"/>
    <x v="13"/>
    <x v="0"/>
    <x v="377"/>
    <n v="2"/>
    <x v="377"/>
    <d v="2024-05-12T00:00:00"/>
    <x v="1"/>
    <n v="3.8"/>
    <x v="0"/>
    <x v="2"/>
    <n v="5"/>
    <n v="12"/>
    <s v="Sunday"/>
    <n v="1"/>
  </r>
  <r>
    <x v="378"/>
    <x v="6"/>
    <x v="1"/>
    <x v="378"/>
    <n v="4"/>
    <x v="378"/>
    <d v="2024-07-03T00:00:00"/>
    <x v="2"/>
    <n v="4.4000000000000004"/>
    <x v="0"/>
    <x v="5"/>
    <n v="7"/>
    <n v="3"/>
    <s v="Wednesday"/>
    <n v="4"/>
  </r>
  <r>
    <x v="379"/>
    <x v="0"/>
    <x v="0"/>
    <x v="379"/>
    <n v="4"/>
    <x v="379"/>
    <d v="2024-11-29T00:00:00"/>
    <x v="3"/>
    <n v="2"/>
    <x v="0"/>
    <x v="3"/>
    <n v="11"/>
    <n v="29"/>
    <s v="Friday"/>
    <n v="6"/>
  </r>
  <r>
    <x v="380"/>
    <x v="8"/>
    <x v="1"/>
    <x v="380"/>
    <n v="4"/>
    <x v="380"/>
    <d v="2025-01-19T00:00:00"/>
    <x v="0"/>
    <n v="1.1000000000000001"/>
    <x v="1"/>
    <x v="6"/>
    <n v="1"/>
    <n v="19"/>
    <s v="Sunday"/>
    <n v="1"/>
  </r>
  <r>
    <x v="381"/>
    <x v="6"/>
    <x v="1"/>
    <x v="381"/>
    <n v="1"/>
    <x v="381"/>
    <d v="2024-06-18T00:00:00"/>
    <x v="3"/>
    <n v="4.5"/>
    <x v="0"/>
    <x v="10"/>
    <n v="6"/>
    <n v="18"/>
    <s v="Tuesday"/>
    <n v="3"/>
  </r>
  <r>
    <x v="382"/>
    <x v="3"/>
    <x v="3"/>
    <x v="382"/>
    <n v="2"/>
    <x v="382"/>
    <d v="2024-05-22T00:00:00"/>
    <x v="0"/>
    <n v="1.4"/>
    <x v="0"/>
    <x v="2"/>
    <n v="5"/>
    <n v="22"/>
    <s v="Wednesday"/>
    <n v="4"/>
  </r>
  <r>
    <x v="383"/>
    <x v="6"/>
    <x v="1"/>
    <x v="383"/>
    <n v="2"/>
    <x v="383"/>
    <d v="2024-02-17T00:00:00"/>
    <x v="5"/>
    <n v="1"/>
    <x v="0"/>
    <x v="8"/>
    <n v="2"/>
    <n v="17"/>
    <s v="Saturday"/>
    <n v="7"/>
  </r>
  <r>
    <x v="384"/>
    <x v="17"/>
    <x v="2"/>
    <x v="384"/>
    <n v="1"/>
    <x v="384"/>
    <d v="2024-06-30T00:00:00"/>
    <x v="0"/>
    <n v="3.9"/>
    <x v="0"/>
    <x v="10"/>
    <n v="6"/>
    <n v="30"/>
    <s v="Sunday"/>
    <n v="1"/>
  </r>
  <r>
    <x v="385"/>
    <x v="13"/>
    <x v="0"/>
    <x v="385"/>
    <n v="5"/>
    <x v="385"/>
    <d v="2024-07-17T00:00:00"/>
    <x v="0"/>
    <n v="4.3"/>
    <x v="0"/>
    <x v="5"/>
    <n v="7"/>
    <n v="17"/>
    <s v="Wednesday"/>
    <n v="4"/>
  </r>
  <r>
    <x v="386"/>
    <x v="20"/>
    <x v="3"/>
    <x v="386"/>
    <n v="2"/>
    <x v="386"/>
    <d v="2024-10-27T00:00:00"/>
    <x v="3"/>
    <n v="3.2"/>
    <x v="0"/>
    <x v="4"/>
    <n v="10"/>
    <n v="27"/>
    <s v="Sunday"/>
    <n v="1"/>
  </r>
  <r>
    <x v="387"/>
    <x v="22"/>
    <x v="0"/>
    <x v="387"/>
    <n v="4"/>
    <x v="387"/>
    <d v="2024-06-03T00:00:00"/>
    <x v="2"/>
    <n v="1.1000000000000001"/>
    <x v="0"/>
    <x v="10"/>
    <n v="6"/>
    <n v="3"/>
    <s v="Monday"/>
    <n v="2"/>
  </r>
  <r>
    <x v="388"/>
    <x v="11"/>
    <x v="2"/>
    <x v="388"/>
    <n v="4"/>
    <x v="388"/>
    <d v="2024-03-09T00:00:00"/>
    <x v="2"/>
    <n v="1.9"/>
    <x v="0"/>
    <x v="7"/>
    <n v="3"/>
    <n v="9"/>
    <s v="Saturday"/>
    <n v="7"/>
  </r>
  <r>
    <x v="389"/>
    <x v="20"/>
    <x v="3"/>
    <x v="389"/>
    <n v="3"/>
    <x v="389"/>
    <d v="2024-06-04T00:00:00"/>
    <x v="0"/>
    <n v="2.9"/>
    <x v="0"/>
    <x v="10"/>
    <n v="6"/>
    <n v="4"/>
    <s v="Tuesday"/>
    <n v="3"/>
  </r>
  <r>
    <x v="390"/>
    <x v="11"/>
    <x v="2"/>
    <x v="390"/>
    <n v="2"/>
    <x v="390"/>
    <d v="2024-10-28T00:00:00"/>
    <x v="3"/>
    <n v="1.1000000000000001"/>
    <x v="0"/>
    <x v="4"/>
    <n v="10"/>
    <n v="28"/>
    <s v="Monday"/>
    <n v="2"/>
  </r>
  <r>
    <x v="391"/>
    <x v="0"/>
    <x v="0"/>
    <x v="391"/>
    <n v="3"/>
    <x v="391"/>
    <d v="2024-07-02T00:00:00"/>
    <x v="1"/>
    <n v="1.2"/>
    <x v="0"/>
    <x v="5"/>
    <n v="7"/>
    <n v="2"/>
    <s v="Tuesday"/>
    <n v="3"/>
  </r>
  <r>
    <x v="392"/>
    <x v="6"/>
    <x v="1"/>
    <x v="392"/>
    <n v="3"/>
    <x v="392"/>
    <d v="2025-01-05T00:00:00"/>
    <x v="3"/>
    <n v="3.2"/>
    <x v="1"/>
    <x v="6"/>
    <n v="1"/>
    <n v="5"/>
    <s v="Sunday"/>
    <n v="1"/>
  </r>
  <r>
    <x v="393"/>
    <x v="17"/>
    <x v="2"/>
    <x v="393"/>
    <n v="4"/>
    <x v="393"/>
    <d v="2024-03-12T00:00:00"/>
    <x v="1"/>
    <n v="2.2999999999999998"/>
    <x v="0"/>
    <x v="7"/>
    <n v="3"/>
    <n v="12"/>
    <s v="Tuesday"/>
    <n v="3"/>
  </r>
  <r>
    <x v="394"/>
    <x v="6"/>
    <x v="1"/>
    <x v="394"/>
    <n v="4"/>
    <x v="394"/>
    <d v="2024-07-31T00:00:00"/>
    <x v="5"/>
    <n v="1.6"/>
    <x v="0"/>
    <x v="5"/>
    <n v="7"/>
    <n v="31"/>
    <s v="Wednesday"/>
    <n v="4"/>
  </r>
  <r>
    <x v="395"/>
    <x v="6"/>
    <x v="1"/>
    <x v="395"/>
    <n v="3"/>
    <x v="395"/>
    <d v="2024-03-10T00:00:00"/>
    <x v="0"/>
    <n v="4.2"/>
    <x v="0"/>
    <x v="7"/>
    <n v="3"/>
    <n v="10"/>
    <s v="Sunday"/>
    <n v="1"/>
  </r>
  <r>
    <x v="396"/>
    <x v="11"/>
    <x v="2"/>
    <x v="396"/>
    <n v="2"/>
    <x v="396"/>
    <d v="2025-01-08T00:00:00"/>
    <x v="0"/>
    <n v="1.9"/>
    <x v="1"/>
    <x v="6"/>
    <n v="1"/>
    <n v="8"/>
    <s v="Wednesday"/>
    <n v="4"/>
  </r>
  <r>
    <x v="397"/>
    <x v="8"/>
    <x v="1"/>
    <x v="397"/>
    <n v="3"/>
    <x v="397"/>
    <d v="2024-04-19T00:00:00"/>
    <x v="2"/>
    <n v="3.9"/>
    <x v="0"/>
    <x v="9"/>
    <n v="4"/>
    <n v="19"/>
    <s v="Friday"/>
    <n v="6"/>
  </r>
  <r>
    <x v="398"/>
    <x v="1"/>
    <x v="1"/>
    <x v="398"/>
    <n v="2"/>
    <x v="398"/>
    <d v="2024-12-23T00:00:00"/>
    <x v="5"/>
    <n v="3"/>
    <x v="0"/>
    <x v="1"/>
    <n v="12"/>
    <n v="23"/>
    <s v="Monday"/>
    <n v="2"/>
  </r>
  <r>
    <x v="399"/>
    <x v="19"/>
    <x v="2"/>
    <x v="399"/>
    <n v="5"/>
    <x v="399"/>
    <d v="2024-08-13T00:00:00"/>
    <x v="0"/>
    <n v="1"/>
    <x v="0"/>
    <x v="11"/>
    <n v="8"/>
    <n v="13"/>
    <s v="Tuesday"/>
    <n v="3"/>
  </r>
  <r>
    <x v="400"/>
    <x v="19"/>
    <x v="2"/>
    <x v="400"/>
    <n v="3"/>
    <x v="400"/>
    <d v="2024-05-23T00:00:00"/>
    <x v="5"/>
    <n v="3.5"/>
    <x v="0"/>
    <x v="2"/>
    <n v="5"/>
    <n v="23"/>
    <s v="Thursday"/>
    <n v="5"/>
  </r>
  <r>
    <x v="401"/>
    <x v="5"/>
    <x v="4"/>
    <x v="401"/>
    <n v="3"/>
    <x v="401"/>
    <d v="2024-07-27T00:00:00"/>
    <x v="0"/>
    <n v="2.2999999999999998"/>
    <x v="0"/>
    <x v="5"/>
    <n v="7"/>
    <n v="27"/>
    <s v="Saturday"/>
    <n v="7"/>
  </r>
  <r>
    <x v="402"/>
    <x v="13"/>
    <x v="0"/>
    <x v="402"/>
    <n v="2"/>
    <x v="402"/>
    <d v="2024-05-01T00:00:00"/>
    <x v="0"/>
    <n v="3.5"/>
    <x v="0"/>
    <x v="2"/>
    <n v="5"/>
    <n v="1"/>
    <s v="Wednesday"/>
    <n v="4"/>
  </r>
  <r>
    <x v="403"/>
    <x v="3"/>
    <x v="3"/>
    <x v="403"/>
    <n v="2"/>
    <x v="403"/>
    <d v="2024-04-15T00:00:00"/>
    <x v="0"/>
    <n v="4.5"/>
    <x v="0"/>
    <x v="9"/>
    <n v="4"/>
    <n v="15"/>
    <s v="Monday"/>
    <n v="2"/>
  </r>
  <r>
    <x v="404"/>
    <x v="6"/>
    <x v="1"/>
    <x v="404"/>
    <n v="5"/>
    <x v="404"/>
    <d v="2025-01-06T00:00:00"/>
    <x v="1"/>
    <n v="4.4000000000000004"/>
    <x v="1"/>
    <x v="6"/>
    <n v="1"/>
    <n v="6"/>
    <s v="Monday"/>
    <n v="2"/>
  </r>
  <r>
    <x v="405"/>
    <x v="8"/>
    <x v="1"/>
    <x v="405"/>
    <n v="1"/>
    <x v="405"/>
    <d v="2025-01-12T00:00:00"/>
    <x v="4"/>
    <n v="3.4"/>
    <x v="1"/>
    <x v="6"/>
    <n v="1"/>
    <n v="12"/>
    <s v="Sunday"/>
    <n v="1"/>
  </r>
  <r>
    <x v="406"/>
    <x v="1"/>
    <x v="1"/>
    <x v="406"/>
    <n v="2"/>
    <x v="406"/>
    <d v="2024-12-10T00:00:00"/>
    <x v="5"/>
    <n v="4.8"/>
    <x v="0"/>
    <x v="1"/>
    <n v="12"/>
    <n v="10"/>
    <s v="Tuesday"/>
    <n v="3"/>
  </r>
  <r>
    <x v="407"/>
    <x v="15"/>
    <x v="1"/>
    <x v="407"/>
    <n v="1"/>
    <x v="407"/>
    <d v="2024-10-05T00:00:00"/>
    <x v="3"/>
    <n v="1.1000000000000001"/>
    <x v="0"/>
    <x v="4"/>
    <n v="10"/>
    <n v="5"/>
    <s v="Saturday"/>
    <n v="7"/>
  </r>
  <r>
    <x v="408"/>
    <x v="20"/>
    <x v="3"/>
    <x v="408"/>
    <n v="3"/>
    <x v="408"/>
    <d v="2024-12-11T00:00:00"/>
    <x v="0"/>
    <n v="2.5"/>
    <x v="0"/>
    <x v="1"/>
    <n v="12"/>
    <n v="11"/>
    <s v="Wednesday"/>
    <n v="4"/>
  </r>
  <r>
    <x v="409"/>
    <x v="5"/>
    <x v="4"/>
    <x v="409"/>
    <n v="2"/>
    <x v="409"/>
    <d v="2024-12-16T00:00:00"/>
    <x v="3"/>
    <n v="1.9"/>
    <x v="0"/>
    <x v="1"/>
    <n v="12"/>
    <n v="16"/>
    <s v="Monday"/>
    <n v="2"/>
  </r>
  <r>
    <x v="410"/>
    <x v="5"/>
    <x v="4"/>
    <x v="410"/>
    <n v="4"/>
    <x v="410"/>
    <d v="2025-01-12T00:00:00"/>
    <x v="4"/>
    <n v="2.6"/>
    <x v="1"/>
    <x v="6"/>
    <n v="1"/>
    <n v="12"/>
    <s v="Sunday"/>
    <n v="1"/>
  </r>
  <r>
    <x v="411"/>
    <x v="19"/>
    <x v="2"/>
    <x v="411"/>
    <n v="2"/>
    <x v="411"/>
    <d v="2024-05-18T00:00:00"/>
    <x v="1"/>
    <n v="4.0999999999999996"/>
    <x v="0"/>
    <x v="2"/>
    <n v="5"/>
    <n v="18"/>
    <s v="Saturday"/>
    <n v="7"/>
  </r>
  <r>
    <x v="412"/>
    <x v="5"/>
    <x v="4"/>
    <x v="412"/>
    <n v="1"/>
    <x v="412"/>
    <d v="2024-12-09T00:00:00"/>
    <x v="3"/>
    <n v="3.9"/>
    <x v="0"/>
    <x v="1"/>
    <n v="12"/>
    <n v="9"/>
    <s v="Monday"/>
    <n v="2"/>
  </r>
  <r>
    <x v="413"/>
    <x v="24"/>
    <x v="1"/>
    <x v="413"/>
    <n v="4"/>
    <x v="413"/>
    <d v="2024-08-18T00:00:00"/>
    <x v="3"/>
    <n v="3.3"/>
    <x v="0"/>
    <x v="11"/>
    <n v="8"/>
    <n v="18"/>
    <s v="Sunday"/>
    <n v="1"/>
  </r>
  <r>
    <x v="414"/>
    <x v="9"/>
    <x v="3"/>
    <x v="414"/>
    <n v="5"/>
    <x v="414"/>
    <d v="2025-02-07T00:00:00"/>
    <x v="1"/>
    <n v="1.5"/>
    <x v="1"/>
    <x v="8"/>
    <n v="2"/>
    <n v="7"/>
    <s v="Friday"/>
    <n v="6"/>
  </r>
  <r>
    <x v="415"/>
    <x v="2"/>
    <x v="2"/>
    <x v="415"/>
    <n v="4"/>
    <x v="415"/>
    <d v="2024-04-19T00:00:00"/>
    <x v="4"/>
    <n v="2.4"/>
    <x v="0"/>
    <x v="9"/>
    <n v="4"/>
    <n v="19"/>
    <s v="Friday"/>
    <n v="6"/>
  </r>
  <r>
    <x v="416"/>
    <x v="20"/>
    <x v="3"/>
    <x v="416"/>
    <n v="4"/>
    <x v="416"/>
    <d v="2024-03-10T00:00:00"/>
    <x v="3"/>
    <n v="2.4"/>
    <x v="0"/>
    <x v="7"/>
    <n v="3"/>
    <n v="10"/>
    <s v="Sunday"/>
    <n v="1"/>
  </r>
  <r>
    <x v="417"/>
    <x v="15"/>
    <x v="1"/>
    <x v="417"/>
    <n v="5"/>
    <x v="417"/>
    <d v="2024-07-23T00:00:00"/>
    <x v="5"/>
    <n v="1.3"/>
    <x v="0"/>
    <x v="5"/>
    <n v="7"/>
    <n v="23"/>
    <s v="Tuesday"/>
    <n v="3"/>
  </r>
  <r>
    <x v="418"/>
    <x v="2"/>
    <x v="2"/>
    <x v="418"/>
    <n v="3"/>
    <x v="418"/>
    <d v="2024-11-04T00:00:00"/>
    <x v="1"/>
    <n v="4.8"/>
    <x v="0"/>
    <x v="3"/>
    <n v="11"/>
    <n v="4"/>
    <s v="Monday"/>
    <n v="2"/>
  </r>
  <r>
    <x v="419"/>
    <x v="3"/>
    <x v="3"/>
    <x v="419"/>
    <n v="4"/>
    <x v="419"/>
    <d v="2024-06-27T00:00:00"/>
    <x v="2"/>
    <n v="4.5"/>
    <x v="0"/>
    <x v="10"/>
    <n v="6"/>
    <n v="27"/>
    <s v="Thursday"/>
    <n v="5"/>
  </r>
  <r>
    <x v="420"/>
    <x v="13"/>
    <x v="0"/>
    <x v="420"/>
    <n v="2"/>
    <x v="420"/>
    <d v="2024-06-09T00:00:00"/>
    <x v="0"/>
    <n v="3.9"/>
    <x v="0"/>
    <x v="10"/>
    <n v="6"/>
    <n v="9"/>
    <s v="Sunday"/>
    <n v="1"/>
  </r>
  <r>
    <x v="421"/>
    <x v="23"/>
    <x v="4"/>
    <x v="421"/>
    <n v="3"/>
    <x v="421"/>
    <d v="2024-10-05T00:00:00"/>
    <x v="5"/>
    <n v="1.6"/>
    <x v="0"/>
    <x v="4"/>
    <n v="10"/>
    <n v="5"/>
    <s v="Saturday"/>
    <n v="7"/>
  </r>
  <r>
    <x v="422"/>
    <x v="22"/>
    <x v="0"/>
    <x v="422"/>
    <n v="3"/>
    <x v="422"/>
    <d v="2024-06-27T00:00:00"/>
    <x v="0"/>
    <n v="1.4"/>
    <x v="0"/>
    <x v="10"/>
    <n v="6"/>
    <n v="27"/>
    <s v="Thursday"/>
    <n v="5"/>
  </r>
  <r>
    <x v="423"/>
    <x v="18"/>
    <x v="3"/>
    <x v="423"/>
    <n v="4"/>
    <x v="423"/>
    <d v="2024-10-25T00:00:00"/>
    <x v="3"/>
    <n v="4.0999999999999996"/>
    <x v="0"/>
    <x v="4"/>
    <n v="10"/>
    <n v="25"/>
    <s v="Friday"/>
    <n v="6"/>
  </r>
  <r>
    <x v="424"/>
    <x v="0"/>
    <x v="0"/>
    <x v="424"/>
    <n v="1"/>
    <x v="424"/>
    <d v="2024-08-20T00:00:00"/>
    <x v="1"/>
    <n v="2.7"/>
    <x v="0"/>
    <x v="11"/>
    <n v="8"/>
    <n v="20"/>
    <s v="Tuesday"/>
    <n v="3"/>
  </r>
  <r>
    <x v="425"/>
    <x v="16"/>
    <x v="4"/>
    <x v="425"/>
    <n v="3"/>
    <x v="425"/>
    <d v="2024-02-22T00:00:00"/>
    <x v="3"/>
    <n v="5"/>
    <x v="0"/>
    <x v="8"/>
    <n v="2"/>
    <n v="22"/>
    <s v="Thursday"/>
    <n v="5"/>
  </r>
  <r>
    <x v="426"/>
    <x v="21"/>
    <x v="0"/>
    <x v="426"/>
    <n v="4"/>
    <x v="426"/>
    <d v="2024-05-05T00:00:00"/>
    <x v="5"/>
    <n v="1.3"/>
    <x v="0"/>
    <x v="2"/>
    <n v="5"/>
    <n v="5"/>
    <s v="Sunday"/>
    <n v="1"/>
  </r>
  <r>
    <x v="427"/>
    <x v="5"/>
    <x v="4"/>
    <x v="427"/>
    <n v="5"/>
    <x v="427"/>
    <d v="2024-11-14T00:00:00"/>
    <x v="5"/>
    <n v="2.6"/>
    <x v="0"/>
    <x v="3"/>
    <n v="11"/>
    <n v="14"/>
    <s v="Thursday"/>
    <n v="5"/>
  </r>
  <r>
    <x v="428"/>
    <x v="13"/>
    <x v="0"/>
    <x v="428"/>
    <n v="3"/>
    <x v="428"/>
    <d v="2024-12-08T00:00:00"/>
    <x v="0"/>
    <n v="3.2"/>
    <x v="0"/>
    <x v="1"/>
    <n v="12"/>
    <n v="8"/>
    <s v="Sunday"/>
    <n v="1"/>
  </r>
  <r>
    <x v="429"/>
    <x v="4"/>
    <x v="4"/>
    <x v="429"/>
    <n v="2"/>
    <x v="429"/>
    <d v="2024-05-16T00:00:00"/>
    <x v="3"/>
    <n v="2.2000000000000002"/>
    <x v="0"/>
    <x v="2"/>
    <n v="5"/>
    <n v="16"/>
    <s v="Thursday"/>
    <n v="5"/>
  </r>
  <r>
    <x v="430"/>
    <x v="1"/>
    <x v="1"/>
    <x v="430"/>
    <n v="1"/>
    <x v="430"/>
    <d v="2024-03-13T00:00:00"/>
    <x v="5"/>
    <n v="4.2"/>
    <x v="0"/>
    <x v="7"/>
    <n v="3"/>
    <n v="13"/>
    <s v="Wednesday"/>
    <n v="4"/>
  </r>
  <r>
    <x v="431"/>
    <x v="12"/>
    <x v="3"/>
    <x v="431"/>
    <n v="5"/>
    <x v="431"/>
    <d v="2024-04-10T00:00:00"/>
    <x v="5"/>
    <n v="2.9"/>
    <x v="0"/>
    <x v="9"/>
    <n v="4"/>
    <n v="10"/>
    <s v="Wednesday"/>
    <n v="4"/>
  </r>
  <r>
    <x v="432"/>
    <x v="18"/>
    <x v="3"/>
    <x v="432"/>
    <n v="2"/>
    <x v="432"/>
    <d v="2024-03-31T00:00:00"/>
    <x v="0"/>
    <n v="4"/>
    <x v="0"/>
    <x v="7"/>
    <n v="3"/>
    <n v="31"/>
    <s v="Sunday"/>
    <n v="1"/>
  </r>
  <r>
    <x v="433"/>
    <x v="20"/>
    <x v="3"/>
    <x v="433"/>
    <n v="2"/>
    <x v="433"/>
    <d v="2025-01-25T00:00:00"/>
    <x v="1"/>
    <n v="3.4"/>
    <x v="1"/>
    <x v="6"/>
    <n v="1"/>
    <n v="25"/>
    <s v="Saturday"/>
    <n v="7"/>
  </r>
  <r>
    <x v="434"/>
    <x v="19"/>
    <x v="2"/>
    <x v="434"/>
    <n v="5"/>
    <x v="434"/>
    <d v="2024-03-28T00:00:00"/>
    <x v="2"/>
    <n v="2"/>
    <x v="0"/>
    <x v="7"/>
    <n v="3"/>
    <n v="28"/>
    <s v="Thursday"/>
    <n v="5"/>
  </r>
  <r>
    <x v="435"/>
    <x v="12"/>
    <x v="3"/>
    <x v="435"/>
    <n v="2"/>
    <x v="435"/>
    <d v="2024-10-27T00:00:00"/>
    <x v="2"/>
    <n v="2.7"/>
    <x v="0"/>
    <x v="4"/>
    <n v="10"/>
    <n v="27"/>
    <s v="Sunday"/>
    <n v="1"/>
  </r>
  <r>
    <x v="436"/>
    <x v="2"/>
    <x v="2"/>
    <x v="436"/>
    <n v="4"/>
    <x v="436"/>
    <d v="2024-04-23T00:00:00"/>
    <x v="3"/>
    <n v="3"/>
    <x v="0"/>
    <x v="9"/>
    <n v="4"/>
    <n v="23"/>
    <s v="Tuesday"/>
    <n v="3"/>
  </r>
  <r>
    <x v="437"/>
    <x v="19"/>
    <x v="2"/>
    <x v="437"/>
    <n v="1"/>
    <x v="437"/>
    <d v="2024-12-23T00:00:00"/>
    <x v="3"/>
    <n v="4.4000000000000004"/>
    <x v="0"/>
    <x v="1"/>
    <n v="12"/>
    <n v="23"/>
    <s v="Monday"/>
    <n v="2"/>
  </r>
  <r>
    <x v="438"/>
    <x v="16"/>
    <x v="4"/>
    <x v="438"/>
    <n v="1"/>
    <x v="438"/>
    <d v="2024-06-30T00:00:00"/>
    <x v="3"/>
    <n v="2.4"/>
    <x v="0"/>
    <x v="10"/>
    <n v="6"/>
    <n v="30"/>
    <s v="Sunday"/>
    <n v="1"/>
  </r>
  <r>
    <x v="439"/>
    <x v="9"/>
    <x v="3"/>
    <x v="439"/>
    <n v="2"/>
    <x v="439"/>
    <d v="2024-06-05T00:00:00"/>
    <x v="5"/>
    <n v="4.0999999999999996"/>
    <x v="0"/>
    <x v="10"/>
    <n v="6"/>
    <n v="5"/>
    <s v="Wednesday"/>
    <n v="4"/>
  </r>
  <r>
    <x v="440"/>
    <x v="20"/>
    <x v="3"/>
    <x v="440"/>
    <n v="3"/>
    <x v="440"/>
    <d v="2024-03-17T00:00:00"/>
    <x v="2"/>
    <n v="1.5"/>
    <x v="0"/>
    <x v="7"/>
    <n v="3"/>
    <n v="17"/>
    <s v="Sunday"/>
    <n v="1"/>
  </r>
  <r>
    <x v="441"/>
    <x v="12"/>
    <x v="3"/>
    <x v="441"/>
    <n v="3"/>
    <x v="441"/>
    <d v="2024-04-20T00:00:00"/>
    <x v="1"/>
    <n v="3.5"/>
    <x v="0"/>
    <x v="9"/>
    <n v="4"/>
    <n v="20"/>
    <s v="Saturday"/>
    <n v="7"/>
  </r>
  <r>
    <x v="442"/>
    <x v="0"/>
    <x v="0"/>
    <x v="442"/>
    <n v="5"/>
    <x v="442"/>
    <d v="2024-06-16T00:00:00"/>
    <x v="1"/>
    <n v="4.2"/>
    <x v="0"/>
    <x v="10"/>
    <n v="6"/>
    <n v="16"/>
    <s v="Sunday"/>
    <n v="1"/>
  </r>
  <r>
    <x v="443"/>
    <x v="14"/>
    <x v="0"/>
    <x v="443"/>
    <n v="3"/>
    <x v="443"/>
    <d v="2024-09-16T00:00:00"/>
    <x v="5"/>
    <n v="4.3"/>
    <x v="0"/>
    <x v="0"/>
    <n v="9"/>
    <n v="16"/>
    <s v="Monday"/>
    <n v="2"/>
  </r>
  <r>
    <x v="444"/>
    <x v="0"/>
    <x v="0"/>
    <x v="444"/>
    <n v="3"/>
    <x v="444"/>
    <d v="2024-08-25T00:00:00"/>
    <x v="4"/>
    <n v="4.3"/>
    <x v="0"/>
    <x v="11"/>
    <n v="8"/>
    <n v="25"/>
    <s v="Sunday"/>
    <n v="1"/>
  </r>
  <r>
    <x v="445"/>
    <x v="22"/>
    <x v="0"/>
    <x v="445"/>
    <n v="1"/>
    <x v="445"/>
    <d v="2024-11-26T00:00:00"/>
    <x v="4"/>
    <n v="4.8"/>
    <x v="0"/>
    <x v="3"/>
    <n v="11"/>
    <n v="26"/>
    <s v="Tuesday"/>
    <n v="3"/>
  </r>
  <r>
    <x v="446"/>
    <x v="6"/>
    <x v="1"/>
    <x v="446"/>
    <n v="2"/>
    <x v="446"/>
    <d v="2024-08-04T00:00:00"/>
    <x v="3"/>
    <n v="4.2"/>
    <x v="0"/>
    <x v="11"/>
    <n v="8"/>
    <n v="4"/>
    <s v="Sunday"/>
    <n v="1"/>
  </r>
  <r>
    <x v="447"/>
    <x v="17"/>
    <x v="2"/>
    <x v="447"/>
    <n v="4"/>
    <x v="447"/>
    <d v="2024-04-06T00:00:00"/>
    <x v="1"/>
    <n v="1.2"/>
    <x v="0"/>
    <x v="9"/>
    <n v="4"/>
    <n v="6"/>
    <s v="Saturday"/>
    <n v="7"/>
  </r>
  <r>
    <x v="448"/>
    <x v="15"/>
    <x v="1"/>
    <x v="448"/>
    <n v="1"/>
    <x v="448"/>
    <d v="2024-08-17T00:00:00"/>
    <x v="3"/>
    <n v="3.8"/>
    <x v="0"/>
    <x v="11"/>
    <n v="8"/>
    <n v="17"/>
    <s v="Saturday"/>
    <n v="7"/>
  </r>
  <r>
    <x v="449"/>
    <x v="9"/>
    <x v="3"/>
    <x v="449"/>
    <n v="4"/>
    <x v="449"/>
    <d v="2024-08-31T00:00:00"/>
    <x v="1"/>
    <n v="3.2"/>
    <x v="0"/>
    <x v="11"/>
    <n v="8"/>
    <n v="31"/>
    <s v="Saturday"/>
    <n v="7"/>
  </r>
  <r>
    <x v="450"/>
    <x v="6"/>
    <x v="1"/>
    <x v="450"/>
    <n v="4"/>
    <x v="450"/>
    <d v="2024-05-26T00:00:00"/>
    <x v="0"/>
    <n v="4"/>
    <x v="0"/>
    <x v="2"/>
    <n v="5"/>
    <n v="26"/>
    <s v="Sunday"/>
    <n v="1"/>
  </r>
  <r>
    <x v="451"/>
    <x v="2"/>
    <x v="2"/>
    <x v="451"/>
    <n v="1"/>
    <x v="451"/>
    <d v="2024-10-05T00:00:00"/>
    <x v="2"/>
    <n v="4"/>
    <x v="0"/>
    <x v="4"/>
    <n v="10"/>
    <n v="5"/>
    <s v="Saturday"/>
    <n v="7"/>
  </r>
  <r>
    <x v="452"/>
    <x v="8"/>
    <x v="1"/>
    <x v="452"/>
    <n v="3"/>
    <x v="452"/>
    <d v="2024-09-07T00:00:00"/>
    <x v="4"/>
    <n v="2.7"/>
    <x v="0"/>
    <x v="0"/>
    <n v="9"/>
    <n v="7"/>
    <s v="Saturday"/>
    <n v="7"/>
  </r>
  <r>
    <x v="453"/>
    <x v="1"/>
    <x v="1"/>
    <x v="453"/>
    <n v="3"/>
    <x v="453"/>
    <d v="2024-07-18T00:00:00"/>
    <x v="0"/>
    <n v="3"/>
    <x v="0"/>
    <x v="5"/>
    <n v="7"/>
    <n v="18"/>
    <s v="Thursday"/>
    <n v="5"/>
  </r>
  <r>
    <x v="454"/>
    <x v="13"/>
    <x v="0"/>
    <x v="454"/>
    <n v="4"/>
    <x v="454"/>
    <d v="2024-05-24T00:00:00"/>
    <x v="4"/>
    <n v="3.4"/>
    <x v="0"/>
    <x v="2"/>
    <n v="5"/>
    <n v="24"/>
    <s v="Friday"/>
    <n v="6"/>
  </r>
  <r>
    <x v="455"/>
    <x v="9"/>
    <x v="3"/>
    <x v="455"/>
    <n v="3"/>
    <x v="455"/>
    <d v="2024-08-27T00:00:00"/>
    <x v="2"/>
    <n v="2.5"/>
    <x v="0"/>
    <x v="11"/>
    <n v="8"/>
    <n v="27"/>
    <s v="Tuesday"/>
    <n v="3"/>
  </r>
  <r>
    <x v="456"/>
    <x v="17"/>
    <x v="2"/>
    <x v="456"/>
    <n v="3"/>
    <x v="456"/>
    <d v="2024-09-10T00:00:00"/>
    <x v="0"/>
    <n v="2.9"/>
    <x v="0"/>
    <x v="0"/>
    <n v="9"/>
    <n v="10"/>
    <s v="Tuesday"/>
    <n v="3"/>
  </r>
  <r>
    <x v="457"/>
    <x v="18"/>
    <x v="3"/>
    <x v="457"/>
    <n v="5"/>
    <x v="457"/>
    <d v="2025-01-08T00:00:00"/>
    <x v="0"/>
    <n v="2.4"/>
    <x v="1"/>
    <x v="6"/>
    <n v="1"/>
    <n v="8"/>
    <s v="Wednesday"/>
    <n v="4"/>
  </r>
  <r>
    <x v="458"/>
    <x v="23"/>
    <x v="4"/>
    <x v="458"/>
    <n v="1"/>
    <x v="458"/>
    <d v="2024-11-27T00:00:00"/>
    <x v="3"/>
    <n v="3"/>
    <x v="0"/>
    <x v="3"/>
    <n v="11"/>
    <n v="27"/>
    <s v="Wednesday"/>
    <n v="4"/>
  </r>
  <r>
    <x v="459"/>
    <x v="0"/>
    <x v="0"/>
    <x v="459"/>
    <n v="5"/>
    <x v="459"/>
    <d v="2024-04-26T00:00:00"/>
    <x v="0"/>
    <n v="1.2"/>
    <x v="0"/>
    <x v="9"/>
    <n v="4"/>
    <n v="26"/>
    <s v="Friday"/>
    <n v="6"/>
  </r>
  <r>
    <x v="460"/>
    <x v="2"/>
    <x v="2"/>
    <x v="460"/>
    <n v="1"/>
    <x v="460"/>
    <d v="2024-04-03T00:00:00"/>
    <x v="3"/>
    <n v="1"/>
    <x v="0"/>
    <x v="9"/>
    <n v="4"/>
    <n v="3"/>
    <s v="Wednesday"/>
    <n v="4"/>
  </r>
  <r>
    <x v="461"/>
    <x v="22"/>
    <x v="0"/>
    <x v="461"/>
    <n v="3"/>
    <x v="461"/>
    <d v="2024-07-12T00:00:00"/>
    <x v="5"/>
    <n v="4.0999999999999996"/>
    <x v="0"/>
    <x v="5"/>
    <n v="7"/>
    <n v="12"/>
    <s v="Friday"/>
    <n v="6"/>
  </r>
  <r>
    <x v="462"/>
    <x v="11"/>
    <x v="2"/>
    <x v="462"/>
    <n v="3"/>
    <x v="462"/>
    <d v="2024-06-28T00:00:00"/>
    <x v="4"/>
    <n v="3.9"/>
    <x v="0"/>
    <x v="10"/>
    <n v="6"/>
    <n v="28"/>
    <s v="Friday"/>
    <n v="6"/>
  </r>
  <r>
    <x v="463"/>
    <x v="9"/>
    <x v="3"/>
    <x v="463"/>
    <n v="2"/>
    <x v="463"/>
    <d v="2024-11-23T00:00:00"/>
    <x v="2"/>
    <n v="2.7"/>
    <x v="0"/>
    <x v="3"/>
    <n v="11"/>
    <n v="23"/>
    <s v="Saturday"/>
    <n v="7"/>
  </r>
  <r>
    <x v="464"/>
    <x v="9"/>
    <x v="3"/>
    <x v="464"/>
    <n v="5"/>
    <x v="464"/>
    <d v="2024-06-20T00:00:00"/>
    <x v="4"/>
    <n v="4.4000000000000004"/>
    <x v="0"/>
    <x v="10"/>
    <n v="6"/>
    <n v="20"/>
    <s v="Thursday"/>
    <n v="5"/>
  </r>
  <r>
    <x v="465"/>
    <x v="3"/>
    <x v="3"/>
    <x v="465"/>
    <n v="4"/>
    <x v="465"/>
    <d v="2024-07-22T00:00:00"/>
    <x v="5"/>
    <n v="4"/>
    <x v="0"/>
    <x v="5"/>
    <n v="7"/>
    <n v="22"/>
    <s v="Monday"/>
    <n v="2"/>
  </r>
  <r>
    <x v="466"/>
    <x v="2"/>
    <x v="2"/>
    <x v="466"/>
    <n v="3"/>
    <x v="466"/>
    <d v="2024-11-21T00:00:00"/>
    <x v="5"/>
    <n v="1.6"/>
    <x v="0"/>
    <x v="3"/>
    <n v="11"/>
    <n v="21"/>
    <s v="Thursday"/>
    <n v="5"/>
  </r>
  <r>
    <x v="467"/>
    <x v="20"/>
    <x v="3"/>
    <x v="467"/>
    <n v="5"/>
    <x v="467"/>
    <d v="2024-09-12T00:00:00"/>
    <x v="1"/>
    <n v="4.9000000000000004"/>
    <x v="0"/>
    <x v="0"/>
    <n v="9"/>
    <n v="12"/>
    <s v="Thursday"/>
    <n v="5"/>
  </r>
  <r>
    <x v="468"/>
    <x v="3"/>
    <x v="3"/>
    <x v="468"/>
    <n v="4"/>
    <x v="468"/>
    <d v="2024-02-19T00:00:00"/>
    <x v="3"/>
    <n v="4.8"/>
    <x v="0"/>
    <x v="8"/>
    <n v="2"/>
    <n v="19"/>
    <s v="Monday"/>
    <n v="2"/>
  </r>
  <r>
    <x v="469"/>
    <x v="15"/>
    <x v="1"/>
    <x v="469"/>
    <n v="4"/>
    <x v="469"/>
    <d v="2024-09-28T00:00:00"/>
    <x v="5"/>
    <n v="2.1"/>
    <x v="0"/>
    <x v="0"/>
    <n v="9"/>
    <n v="28"/>
    <s v="Saturday"/>
    <n v="7"/>
  </r>
  <r>
    <x v="470"/>
    <x v="12"/>
    <x v="3"/>
    <x v="470"/>
    <n v="1"/>
    <x v="470"/>
    <d v="2024-07-17T00:00:00"/>
    <x v="3"/>
    <n v="2"/>
    <x v="0"/>
    <x v="5"/>
    <n v="7"/>
    <n v="17"/>
    <s v="Wednesday"/>
    <n v="4"/>
  </r>
  <r>
    <x v="471"/>
    <x v="4"/>
    <x v="4"/>
    <x v="471"/>
    <n v="3"/>
    <x v="471"/>
    <d v="2024-07-24T00:00:00"/>
    <x v="4"/>
    <n v="4.2"/>
    <x v="0"/>
    <x v="5"/>
    <n v="7"/>
    <n v="24"/>
    <s v="Wednesday"/>
    <n v="4"/>
  </r>
  <r>
    <x v="472"/>
    <x v="16"/>
    <x v="4"/>
    <x v="472"/>
    <n v="2"/>
    <x v="472"/>
    <d v="2024-06-13T00:00:00"/>
    <x v="0"/>
    <n v="3"/>
    <x v="0"/>
    <x v="10"/>
    <n v="6"/>
    <n v="13"/>
    <s v="Thursday"/>
    <n v="5"/>
  </r>
  <r>
    <x v="473"/>
    <x v="15"/>
    <x v="1"/>
    <x v="473"/>
    <n v="2"/>
    <x v="473"/>
    <d v="2024-09-29T00:00:00"/>
    <x v="5"/>
    <n v="3.1"/>
    <x v="0"/>
    <x v="0"/>
    <n v="9"/>
    <n v="29"/>
    <s v="Sunday"/>
    <n v="1"/>
  </r>
  <r>
    <x v="474"/>
    <x v="23"/>
    <x v="4"/>
    <x v="474"/>
    <n v="4"/>
    <x v="474"/>
    <d v="2024-04-28T00:00:00"/>
    <x v="4"/>
    <n v="3.7"/>
    <x v="0"/>
    <x v="9"/>
    <n v="4"/>
    <n v="28"/>
    <s v="Sunday"/>
    <n v="1"/>
  </r>
  <r>
    <x v="475"/>
    <x v="3"/>
    <x v="3"/>
    <x v="475"/>
    <n v="3"/>
    <x v="475"/>
    <d v="2024-12-15T00:00:00"/>
    <x v="5"/>
    <n v="4.0999999999999996"/>
    <x v="0"/>
    <x v="1"/>
    <n v="12"/>
    <n v="15"/>
    <s v="Sunday"/>
    <n v="1"/>
  </r>
  <r>
    <x v="476"/>
    <x v="0"/>
    <x v="0"/>
    <x v="476"/>
    <n v="3"/>
    <x v="476"/>
    <d v="2024-09-11T00:00:00"/>
    <x v="0"/>
    <n v="4.2"/>
    <x v="0"/>
    <x v="0"/>
    <n v="9"/>
    <n v="11"/>
    <s v="Wednesday"/>
    <n v="4"/>
  </r>
  <r>
    <x v="477"/>
    <x v="21"/>
    <x v="0"/>
    <x v="477"/>
    <n v="5"/>
    <x v="477"/>
    <d v="2024-09-13T00:00:00"/>
    <x v="5"/>
    <n v="2.8"/>
    <x v="0"/>
    <x v="0"/>
    <n v="9"/>
    <n v="13"/>
    <s v="Friday"/>
    <n v="6"/>
  </r>
  <r>
    <x v="478"/>
    <x v="23"/>
    <x v="4"/>
    <x v="478"/>
    <n v="2"/>
    <x v="478"/>
    <d v="2024-12-19T00:00:00"/>
    <x v="5"/>
    <n v="3.8"/>
    <x v="0"/>
    <x v="1"/>
    <n v="12"/>
    <n v="19"/>
    <s v="Thursday"/>
    <n v="5"/>
  </r>
  <r>
    <x v="479"/>
    <x v="0"/>
    <x v="0"/>
    <x v="479"/>
    <n v="3"/>
    <x v="479"/>
    <d v="2024-07-19T00:00:00"/>
    <x v="2"/>
    <n v="4.3"/>
    <x v="0"/>
    <x v="5"/>
    <n v="7"/>
    <n v="19"/>
    <s v="Friday"/>
    <n v="6"/>
  </r>
  <r>
    <x v="480"/>
    <x v="8"/>
    <x v="1"/>
    <x v="480"/>
    <n v="4"/>
    <x v="480"/>
    <d v="2024-11-16T00:00:00"/>
    <x v="1"/>
    <n v="4.2"/>
    <x v="0"/>
    <x v="3"/>
    <n v="11"/>
    <n v="16"/>
    <s v="Saturday"/>
    <n v="7"/>
  </r>
  <r>
    <x v="481"/>
    <x v="22"/>
    <x v="0"/>
    <x v="481"/>
    <n v="4"/>
    <x v="481"/>
    <d v="2024-06-01T00:00:00"/>
    <x v="5"/>
    <n v="2.5"/>
    <x v="0"/>
    <x v="10"/>
    <n v="6"/>
    <n v="1"/>
    <s v="Saturday"/>
    <n v="7"/>
  </r>
  <r>
    <x v="482"/>
    <x v="22"/>
    <x v="0"/>
    <x v="482"/>
    <n v="1"/>
    <x v="482"/>
    <d v="2024-03-02T00:00:00"/>
    <x v="3"/>
    <n v="3.8"/>
    <x v="0"/>
    <x v="7"/>
    <n v="3"/>
    <n v="2"/>
    <s v="Saturday"/>
    <n v="7"/>
  </r>
  <r>
    <x v="483"/>
    <x v="0"/>
    <x v="0"/>
    <x v="483"/>
    <n v="4"/>
    <x v="483"/>
    <d v="2024-08-30T00:00:00"/>
    <x v="1"/>
    <n v="4"/>
    <x v="0"/>
    <x v="11"/>
    <n v="8"/>
    <n v="30"/>
    <s v="Friday"/>
    <n v="6"/>
  </r>
  <r>
    <x v="484"/>
    <x v="13"/>
    <x v="0"/>
    <x v="484"/>
    <n v="2"/>
    <x v="484"/>
    <d v="2024-05-02T00:00:00"/>
    <x v="4"/>
    <n v="3.6"/>
    <x v="0"/>
    <x v="2"/>
    <n v="5"/>
    <n v="2"/>
    <s v="Thursday"/>
    <n v="5"/>
  </r>
  <r>
    <x v="485"/>
    <x v="24"/>
    <x v="1"/>
    <x v="485"/>
    <n v="4"/>
    <x v="485"/>
    <d v="2024-10-31T00:00:00"/>
    <x v="5"/>
    <n v="2.8"/>
    <x v="0"/>
    <x v="4"/>
    <n v="10"/>
    <n v="31"/>
    <s v="Thursday"/>
    <n v="5"/>
  </r>
  <r>
    <x v="486"/>
    <x v="18"/>
    <x v="3"/>
    <x v="486"/>
    <n v="3"/>
    <x v="486"/>
    <d v="2024-06-02T00:00:00"/>
    <x v="1"/>
    <n v="4.5"/>
    <x v="0"/>
    <x v="10"/>
    <n v="6"/>
    <n v="2"/>
    <s v="Sunday"/>
    <n v="1"/>
  </r>
  <r>
    <x v="487"/>
    <x v="16"/>
    <x v="4"/>
    <x v="487"/>
    <n v="2"/>
    <x v="487"/>
    <d v="2024-08-27T00:00:00"/>
    <x v="3"/>
    <n v="4.5"/>
    <x v="0"/>
    <x v="11"/>
    <n v="8"/>
    <n v="27"/>
    <s v="Tuesday"/>
    <n v="3"/>
  </r>
  <r>
    <x v="488"/>
    <x v="14"/>
    <x v="0"/>
    <x v="488"/>
    <n v="4"/>
    <x v="488"/>
    <d v="2024-03-31T00:00:00"/>
    <x v="2"/>
    <n v="4.9000000000000004"/>
    <x v="0"/>
    <x v="7"/>
    <n v="3"/>
    <n v="31"/>
    <s v="Sunday"/>
    <n v="1"/>
  </r>
  <r>
    <x v="489"/>
    <x v="17"/>
    <x v="2"/>
    <x v="489"/>
    <n v="5"/>
    <x v="489"/>
    <d v="2024-11-19T00:00:00"/>
    <x v="1"/>
    <n v="3.3"/>
    <x v="0"/>
    <x v="3"/>
    <n v="11"/>
    <n v="19"/>
    <s v="Tuesday"/>
    <n v="3"/>
  </r>
  <r>
    <x v="490"/>
    <x v="24"/>
    <x v="1"/>
    <x v="490"/>
    <n v="2"/>
    <x v="490"/>
    <d v="2024-10-05T00:00:00"/>
    <x v="3"/>
    <n v="3.5"/>
    <x v="0"/>
    <x v="4"/>
    <n v="10"/>
    <n v="5"/>
    <s v="Saturday"/>
    <n v="7"/>
  </r>
  <r>
    <x v="491"/>
    <x v="17"/>
    <x v="2"/>
    <x v="491"/>
    <n v="1"/>
    <x v="491"/>
    <d v="2024-04-04T00:00:00"/>
    <x v="1"/>
    <n v="1.9"/>
    <x v="0"/>
    <x v="9"/>
    <n v="4"/>
    <n v="4"/>
    <s v="Thursday"/>
    <n v="5"/>
  </r>
  <r>
    <x v="492"/>
    <x v="15"/>
    <x v="1"/>
    <x v="492"/>
    <n v="4"/>
    <x v="492"/>
    <d v="2025-01-15T00:00:00"/>
    <x v="3"/>
    <n v="4.2"/>
    <x v="1"/>
    <x v="6"/>
    <n v="1"/>
    <n v="15"/>
    <s v="Wednesday"/>
    <n v="4"/>
  </r>
  <r>
    <x v="493"/>
    <x v="16"/>
    <x v="4"/>
    <x v="493"/>
    <n v="1"/>
    <x v="493"/>
    <d v="2024-10-01T00:00:00"/>
    <x v="5"/>
    <n v="4.3"/>
    <x v="0"/>
    <x v="4"/>
    <n v="10"/>
    <n v="1"/>
    <s v="Tuesday"/>
    <n v="3"/>
  </r>
  <r>
    <x v="494"/>
    <x v="4"/>
    <x v="4"/>
    <x v="494"/>
    <n v="1"/>
    <x v="494"/>
    <d v="2024-05-25T00:00:00"/>
    <x v="3"/>
    <n v="3.1"/>
    <x v="0"/>
    <x v="2"/>
    <n v="5"/>
    <n v="25"/>
    <s v="Saturday"/>
    <n v="7"/>
  </r>
  <r>
    <x v="495"/>
    <x v="19"/>
    <x v="2"/>
    <x v="495"/>
    <n v="2"/>
    <x v="495"/>
    <d v="2024-11-03T00:00:00"/>
    <x v="4"/>
    <n v="2.9"/>
    <x v="0"/>
    <x v="3"/>
    <n v="11"/>
    <n v="3"/>
    <s v="Sunday"/>
    <n v="1"/>
  </r>
  <r>
    <x v="496"/>
    <x v="7"/>
    <x v="4"/>
    <x v="496"/>
    <n v="4"/>
    <x v="496"/>
    <d v="2024-04-24T00:00:00"/>
    <x v="2"/>
    <n v="4.9000000000000004"/>
    <x v="0"/>
    <x v="9"/>
    <n v="4"/>
    <n v="24"/>
    <s v="Wednesday"/>
    <n v="4"/>
  </r>
  <r>
    <x v="497"/>
    <x v="0"/>
    <x v="0"/>
    <x v="497"/>
    <n v="5"/>
    <x v="497"/>
    <d v="2024-08-12T00:00:00"/>
    <x v="5"/>
    <n v="1.4"/>
    <x v="0"/>
    <x v="11"/>
    <n v="8"/>
    <n v="12"/>
    <s v="Monday"/>
    <n v="2"/>
  </r>
  <r>
    <x v="498"/>
    <x v="1"/>
    <x v="1"/>
    <x v="498"/>
    <n v="3"/>
    <x v="498"/>
    <d v="2024-07-21T00:00:00"/>
    <x v="2"/>
    <n v="3.9"/>
    <x v="0"/>
    <x v="5"/>
    <n v="7"/>
    <n v="21"/>
    <s v="Sunday"/>
    <n v="1"/>
  </r>
  <r>
    <x v="499"/>
    <x v="12"/>
    <x v="3"/>
    <x v="499"/>
    <n v="5"/>
    <x v="499"/>
    <d v="2024-06-26T00:00:00"/>
    <x v="5"/>
    <n v="3.5"/>
    <x v="0"/>
    <x v="10"/>
    <n v="6"/>
    <n v="26"/>
    <s v="Wednesday"/>
    <n v="4"/>
  </r>
  <r>
    <x v="500"/>
    <x v="22"/>
    <x v="0"/>
    <x v="500"/>
    <n v="1"/>
    <x v="500"/>
    <d v="2024-12-31T00:00:00"/>
    <x v="2"/>
    <n v="1.6"/>
    <x v="0"/>
    <x v="1"/>
    <n v="12"/>
    <n v="31"/>
    <s v="Tuesday"/>
    <n v="3"/>
  </r>
  <r>
    <x v="501"/>
    <x v="2"/>
    <x v="2"/>
    <x v="501"/>
    <n v="4"/>
    <x v="501"/>
    <d v="2024-09-12T00:00:00"/>
    <x v="4"/>
    <n v="4.0999999999999996"/>
    <x v="0"/>
    <x v="0"/>
    <n v="9"/>
    <n v="12"/>
    <s v="Thursday"/>
    <n v="5"/>
  </r>
  <r>
    <x v="502"/>
    <x v="8"/>
    <x v="1"/>
    <x v="502"/>
    <n v="3"/>
    <x v="502"/>
    <d v="2024-08-17T00:00:00"/>
    <x v="4"/>
    <n v="2.8"/>
    <x v="0"/>
    <x v="11"/>
    <n v="8"/>
    <n v="17"/>
    <s v="Saturday"/>
    <n v="7"/>
  </r>
  <r>
    <x v="503"/>
    <x v="11"/>
    <x v="2"/>
    <x v="503"/>
    <n v="5"/>
    <x v="503"/>
    <d v="2024-04-20T00:00:00"/>
    <x v="3"/>
    <n v="2.6"/>
    <x v="0"/>
    <x v="9"/>
    <n v="4"/>
    <n v="20"/>
    <s v="Saturday"/>
    <n v="7"/>
  </r>
  <r>
    <x v="504"/>
    <x v="16"/>
    <x v="4"/>
    <x v="504"/>
    <n v="3"/>
    <x v="504"/>
    <d v="2025-02-01T00:00:00"/>
    <x v="1"/>
    <n v="4.3"/>
    <x v="1"/>
    <x v="8"/>
    <n v="2"/>
    <n v="1"/>
    <s v="Saturday"/>
    <n v="7"/>
  </r>
  <r>
    <x v="505"/>
    <x v="20"/>
    <x v="3"/>
    <x v="505"/>
    <n v="5"/>
    <x v="505"/>
    <d v="2024-04-13T00:00:00"/>
    <x v="2"/>
    <n v="4.9000000000000004"/>
    <x v="0"/>
    <x v="9"/>
    <n v="4"/>
    <n v="13"/>
    <s v="Saturday"/>
    <n v="7"/>
  </r>
  <r>
    <x v="506"/>
    <x v="4"/>
    <x v="4"/>
    <x v="506"/>
    <n v="4"/>
    <x v="506"/>
    <d v="2024-06-23T00:00:00"/>
    <x v="1"/>
    <n v="3.3"/>
    <x v="0"/>
    <x v="10"/>
    <n v="6"/>
    <n v="23"/>
    <s v="Sunday"/>
    <n v="1"/>
  </r>
  <r>
    <x v="507"/>
    <x v="11"/>
    <x v="2"/>
    <x v="507"/>
    <n v="3"/>
    <x v="507"/>
    <d v="2025-02-01T00:00:00"/>
    <x v="1"/>
    <n v="1.2"/>
    <x v="1"/>
    <x v="8"/>
    <n v="2"/>
    <n v="1"/>
    <s v="Saturday"/>
    <n v="7"/>
  </r>
  <r>
    <x v="508"/>
    <x v="18"/>
    <x v="3"/>
    <x v="508"/>
    <n v="5"/>
    <x v="508"/>
    <d v="2024-08-16T00:00:00"/>
    <x v="1"/>
    <n v="4.8"/>
    <x v="0"/>
    <x v="11"/>
    <n v="8"/>
    <n v="16"/>
    <s v="Friday"/>
    <n v="6"/>
  </r>
  <r>
    <x v="509"/>
    <x v="21"/>
    <x v="0"/>
    <x v="509"/>
    <n v="4"/>
    <x v="509"/>
    <d v="2024-05-26T00:00:00"/>
    <x v="2"/>
    <n v="4"/>
    <x v="0"/>
    <x v="2"/>
    <n v="5"/>
    <n v="26"/>
    <s v="Sunday"/>
    <n v="1"/>
  </r>
  <r>
    <x v="510"/>
    <x v="2"/>
    <x v="2"/>
    <x v="510"/>
    <n v="5"/>
    <x v="510"/>
    <d v="2025-01-21T00:00:00"/>
    <x v="4"/>
    <n v="4.2"/>
    <x v="1"/>
    <x v="6"/>
    <n v="1"/>
    <n v="21"/>
    <s v="Tuesday"/>
    <n v="3"/>
  </r>
  <r>
    <x v="511"/>
    <x v="9"/>
    <x v="3"/>
    <x v="511"/>
    <n v="5"/>
    <x v="511"/>
    <d v="2024-04-12T00:00:00"/>
    <x v="5"/>
    <n v="4"/>
    <x v="0"/>
    <x v="9"/>
    <n v="4"/>
    <n v="12"/>
    <s v="Friday"/>
    <n v="6"/>
  </r>
  <r>
    <x v="512"/>
    <x v="11"/>
    <x v="2"/>
    <x v="512"/>
    <n v="3"/>
    <x v="512"/>
    <d v="2024-09-24T00:00:00"/>
    <x v="1"/>
    <n v="2.5"/>
    <x v="0"/>
    <x v="0"/>
    <n v="9"/>
    <n v="24"/>
    <s v="Tuesday"/>
    <n v="3"/>
  </r>
  <r>
    <x v="513"/>
    <x v="0"/>
    <x v="0"/>
    <x v="513"/>
    <n v="1"/>
    <x v="513"/>
    <d v="2024-09-02T00:00:00"/>
    <x v="3"/>
    <n v="1.7"/>
    <x v="0"/>
    <x v="0"/>
    <n v="9"/>
    <n v="2"/>
    <s v="Monday"/>
    <n v="2"/>
  </r>
  <r>
    <x v="514"/>
    <x v="23"/>
    <x v="4"/>
    <x v="514"/>
    <n v="5"/>
    <x v="514"/>
    <d v="2024-07-16T00:00:00"/>
    <x v="3"/>
    <n v="4.2"/>
    <x v="0"/>
    <x v="5"/>
    <n v="7"/>
    <n v="16"/>
    <s v="Tuesday"/>
    <n v="3"/>
  </r>
  <r>
    <x v="515"/>
    <x v="11"/>
    <x v="2"/>
    <x v="515"/>
    <n v="1"/>
    <x v="515"/>
    <d v="2024-12-14T00:00:00"/>
    <x v="1"/>
    <n v="2.2000000000000002"/>
    <x v="0"/>
    <x v="1"/>
    <n v="12"/>
    <n v="14"/>
    <s v="Saturday"/>
    <n v="7"/>
  </r>
  <r>
    <x v="516"/>
    <x v="6"/>
    <x v="1"/>
    <x v="516"/>
    <n v="5"/>
    <x v="516"/>
    <d v="2024-07-22T00:00:00"/>
    <x v="1"/>
    <n v="1.6"/>
    <x v="0"/>
    <x v="5"/>
    <n v="7"/>
    <n v="22"/>
    <s v="Monday"/>
    <n v="2"/>
  </r>
  <r>
    <x v="517"/>
    <x v="9"/>
    <x v="3"/>
    <x v="517"/>
    <n v="5"/>
    <x v="517"/>
    <d v="2024-10-24T00:00:00"/>
    <x v="4"/>
    <n v="2.4"/>
    <x v="0"/>
    <x v="4"/>
    <n v="10"/>
    <n v="24"/>
    <s v="Thursday"/>
    <n v="5"/>
  </r>
  <r>
    <x v="518"/>
    <x v="2"/>
    <x v="2"/>
    <x v="518"/>
    <n v="2"/>
    <x v="518"/>
    <d v="2024-12-06T00:00:00"/>
    <x v="0"/>
    <n v="3.3"/>
    <x v="0"/>
    <x v="1"/>
    <n v="12"/>
    <n v="6"/>
    <s v="Friday"/>
    <n v="6"/>
  </r>
  <r>
    <x v="519"/>
    <x v="12"/>
    <x v="3"/>
    <x v="519"/>
    <n v="1"/>
    <x v="519"/>
    <d v="2024-06-12T00:00:00"/>
    <x v="1"/>
    <n v="4.4000000000000004"/>
    <x v="0"/>
    <x v="10"/>
    <n v="6"/>
    <n v="12"/>
    <s v="Wednesday"/>
    <n v="4"/>
  </r>
  <r>
    <x v="520"/>
    <x v="14"/>
    <x v="0"/>
    <x v="520"/>
    <n v="1"/>
    <x v="520"/>
    <d v="2024-06-04T00:00:00"/>
    <x v="1"/>
    <n v="3.6"/>
    <x v="0"/>
    <x v="10"/>
    <n v="6"/>
    <n v="4"/>
    <s v="Tuesday"/>
    <n v="3"/>
  </r>
  <r>
    <x v="521"/>
    <x v="10"/>
    <x v="2"/>
    <x v="521"/>
    <n v="1"/>
    <x v="521"/>
    <d v="2024-04-08T00:00:00"/>
    <x v="3"/>
    <n v="2"/>
    <x v="0"/>
    <x v="9"/>
    <n v="4"/>
    <n v="8"/>
    <s v="Monday"/>
    <n v="2"/>
  </r>
  <r>
    <x v="522"/>
    <x v="4"/>
    <x v="4"/>
    <x v="522"/>
    <n v="5"/>
    <x v="522"/>
    <d v="2024-04-20T00:00:00"/>
    <x v="2"/>
    <n v="4.8"/>
    <x v="0"/>
    <x v="9"/>
    <n v="4"/>
    <n v="20"/>
    <s v="Saturday"/>
    <n v="7"/>
  </r>
  <r>
    <x v="523"/>
    <x v="18"/>
    <x v="3"/>
    <x v="523"/>
    <n v="3"/>
    <x v="523"/>
    <d v="2024-09-28T00:00:00"/>
    <x v="0"/>
    <n v="1.9"/>
    <x v="0"/>
    <x v="0"/>
    <n v="9"/>
    <n v="28"/>
    <s v="Saturday"/>
    <n v="7"/>
  </r>
  <r>
    <x v="524"/>
    <x v="7"/>
    <x v="4"/>
    <x v="524"/>
    <n v="2"/>
    <x v="524"/>
    <d v="2024-09-26T00:00:00"/>
    <x v="1"/>
    <n v="4.5"/>
    <x v="0"/>
    <x v="0"/>
    <n v="9"/>
    <n v="26"/>
    <s v="Thursday"/>
    <n v="5"/>
  </r>
  <r>
    <x v="525"/>
    <x v="6"/>
    <x v="1"/>
    <x v="525"/>
    <n v="5"/>
    <x v="525"/>
    <d v="2024-04-23T00:00:00"/>
    <x v="1"/>
    <n v="1.9"/>
    <x v="0"/>
    <x v="9"/>
    <n v="4"/>
    <n v="23"/>
    <s v="Tuesday"/>
    <n v="3"/>
  </r>
  <r>
    <x v="526"/>
    <x v="1"/>
    <x v="1"/>
    <x v="526"/>
    <n v="1"/>
    <x v="526"/>
    <d v="2024-10-26T00:00:00"/>
    <x v="0"/>
    <n v="2.5"/>
    <x v="0"/>
    <x v="4"/>
    <n v="10"/>
    <n v="26"/>
    <s v="Saturday"/>
    <n v="7"/>
  </r>
  <r>
    <x v="527"/>
    <x v="10"/>
    <x v="2"/>
    <x v="527"/>
    <n v="5"/>
    <x v="527"/>
    <d v="2024-02-18T00:00:00"/>
    <x v="5"/>
    <n v="1.9"/>
    <x v="0"/>
    <x v="8"/>
    <n v="2"/>
    <n v="18"/>
    <s v="Sunday"/>
    <n v="1"/>
  </r>
  <r>
    <x v="528"/>
    <x v="18"/>
    <x v="3"/>
    <x v="528"/>
    <n v="5"/>
    <x v="528"/>
    <d v="2024-04-28T00:00:00"/>
    <x v="4"/>
    <n v="3.6"/>
    <x v="0"/>
    <x v="9"/>
    <n v="4"/>
    <n v="28"/>
    <s v="Sunday"/>
    <n v="1"/>
  </r>
  <r>
    <x v="529"/>
    <x v="2"/>
    <x v="2"/>
    <x v="529"/>
    <n v="4"/>
    <x v="529"/>
    <d v="2024-08-30T00:00:00"/>
    <x v="3"/>
    <n v="1.4"/>
    <x v="0"/>
    <x v="11"/>
    <n v="8"/>
    <n v="30"/>
    <s v="Friday"/>
    <n v="6"/>
  </r>
  <r>
    <x v="530"/>
    <x v="22"/>
    <x v="0"/>
    <x v="530"/>
    <n v="1"/>
    <x v="530"/>
    <d v="2024-10-28T00:00:00"/>
    <x v="1"/>
    <n v="2"/>
    <x v="0"/>
    <x v="4"/>
    <n v="10"/>
    <n v="28"/>
    <s v="Monday"/>
    <n v="2"/>
  </r>
  <r>
    <x v="531"/>
    <x v="16"/>
    <x v="4"/>
    <x v="531"/>
    <n v="2"/>
    <x v="531"/>
    <d v="2024-07-27T00:00:00"/>
    <x v="3"/>
    <n v="4.2"/>
    <x v="0"/>
    <x v="5"/>
    <n v="7"/>
    <n v="27"/>
    <s v="Saturday"/>
    <n v="7"/>
  </r>
  <r>
    <x v="532"/>
    <x v="7"/>
    <x v="4"/>
    <x v="532"/>
    <n v="1"/>
    <x v="532"/>
    <d v="2024-06-16T00:00:00"/>
    <x v="4"/>
    <n v="4.9000000000000004"/>
    <x v="0"/>
    <x v="10"/>
    <n v="6"/>
    <n v="16"/>
    <s v="Sunday"/>
    <n v="1"/>
  </r>
  <r>
    <x v="533"/>
    <x v="23"/>
    <x v="4"/>
    <x v="533"/>
    <n v="4"/>
    <x v="533"/>
    <d v="2024-05-12T00:00:00"/>
    <x v="3"/>
    <n v="4"/>
    <x v="0"/>
    <x v="2"/>
    <n v="5"/>
    <n v="12"/>
    <s v="Sunday"/>
    <n v="1"/>
  </r>
  <r>
    <x v="534"/>
    <x v="3"/>
    <x v="3"/>
    <x v="534"/>
    <n v="5"/>
    <x v="534"/>
    <d v="2025-01-07T00:00:00"/>
    <x v="3"/>
    <n v="4.7"/>
    <x v="1"/>
    <x v="6"/>
    <n v="1"/>
    <n v="7"/>
    <s v="Tuesday"/>
    <n v="3"/>
  </r>
  <r>
    <x v="535"/>
    <x v="24"/>
    <x v="1"/>
    <x v="535"/>
    <n v="4"/>
    <x v="535"/>
    <d v="2024-06-25T00:00:00"/>
    <x v="3"/>
    <n v="4.5999999999999996"/>
    <x v="0"/>
    <x v="10"/>
    <n v="6"/>
    <n v="25"/>
    <s v="Tuesday"/>
    <n v="3"/>
  </r>
  <r>
    <x v="536"/>
    <x v="0"/>
    <x v="0"/>
    <x v="536"/>
    <n v="1"/>
    <x v="536"/>
    <d v="2024-04-15T00:00:00"/>
    <x v="4"/>
    <n v="4.4000000000000004"/>
    <x v="0"/>
    <x v="9"/>
    <n v="4"/>
    <n v="15"/>
    <s v="Monday"/>
    <n v="2"/>
  </r>
  <r>
    <x v="537"/>
    <x v="23"/>
    <x v="4"/>
    <x v="537"/>
    <n v="4"/>
    <x v="537"/>
    <d v="2024-07-28T00:00:00"/>
    <x v="2"/>
    <n v="3.4"/>
    <x v="0"/>
    <x v="5"/>
    <n v="7"/>
    <n v="28"/>
    <s v="Sunday"/>
    <n v="1"/>
  </r>
  <r>
    <x v="538"/>
    <x v="4"/>
    <x v="4"/>
    <x v="538"/>
    <n v="3"/>
    <x v="538"/>
    <d v="2024-07-12T00:00:00"/>
    <x v="3"/>
    <n v="4.7"/>
    <x v="0"/>
    <x v="5"/>
    <n v="7"/>
    <n v="12"/>
    <s v="Friday"/>
    <n v="6"/>
  </r>
  <r>
    <x v="539"/>
    <x v="14"/>
    <x v="0"/>
    <x v="539"/>
    <n v="3"/>
    <x v="539"/>
    <d v="2024-04-08T00:00:00"/>
    <x v="4"/>
    <n v="2"/>
    <x v="0"/>
    <x v="9"/>
    <n v="4"/>
    <n v="8"/>
    <s v="Monday"/>
    <n v="2"/>
  </r>
  <r>
    <x v="540"/>
    <x v="7"/>
    <x v="4"/>
    <x v="540"/>
    <n v="3"/>
    <x v="540"/>
    <d v="2024-12-02T00:00:00"/>
    <x v="0"/>
    <n v="4.5"/>
    <x v="0"/>
    <x v="1"/>
    <n v="12"/>
    <n v="2"/>
    <s v="Monday"/>
    <n v="2"/>
  </r>
  <r>
    <x v="541"/>
    <x v="23"/>
    <x v="4"/>
    <x v="541"/>
    <n v="1"/>
    <x v="541"/>
    <d v="2024-03-30T00:00:00"/>
    <x v="4"/>
    <n v="2.2999999999999998"/>
    <x v="0"/>
    <x v="7"/>
    <n v="3"/>
    <n v="30"/>
    <s v="Saturday"/>
    <n v="7"/>
  </r>
  <r>
    <x v="542"/>
    <x v="7"/>
    <x v="4"/>
    <x v="542"/>
    <n v="4"/>
    <x v="542"/>
    <d v="2024-05-13T00:00:00"/>
    <x v="2"/>
    <n v="3.2"/>
    <x v="0"/>
    <x v="2"/>
    <n v="5"/>
    <n v="13"/>
    <s v="Monday"/>
    <n v="2"/>
  </r>
  <r>
    <x v="543"/>
    <x v="10"/>
    <x v="2"/>
    <x v="543"/>
    <n v="5"/>
    <x v="543"/>
    <d v="2024-04-30T00:00:00"/>
    <x v="1"/>
    <n v="2.9"/>
    <x v="0"/>
    <x v="9"/>
    <n v="4"/>
    <n v="30"/>
    <s v="Tuesday"/>
    <n v="3"/>
  </r>
  <r>
    <x v="544"/>
    <x v="0"/>
    <x v="0"/>
    <x v="544"/>
    <n v="5"/>
    <x v="544"/>
    <d v="2024-08-14T00:00:00"/>
    <x v="4"/>
    <n v="2"/>
    <x v="0"/>
    <x v="11"/>
    <n v="8"/>
    <n v="14"/>
    <s v="Wednesday"/>
    <n v="4"/>
  </r>
  <r>
    <x v="545"/>
    <x v="16"/>
    <x v="4"/>
    <x v="545"/>
    <n v="5"/>
    <x v="545"/>
    <d v="2024-12-18T00:00:00"/>
    <x v="0"/>
    <n v="2.6"/>
    <x v="0"/>
    <x v="1"/>
    <n v="12"/>
    <n v="18"/>
    <s v="Wednesday"/>
    <n v="4"/>
  </r>
  <r>
    <x v="546"/>
    <x v="8"/>
    <x v="1"/>
    <x v="546"/>
    <n v="2"/>
    <x v="546"/>
    <d v="2024-05-06T00:00:00"/>
    <x v="0"/>
    <n v="4.5999999999999996"/>
    <x v="0"/>
    <x v="2"/>
    <n v="5"/>
    <n v="6"/>
    <s v="Monday"/>
    <n v="2"/>
  </r>
  <r>
    <x v="547"/>
    <x v="17"/>
    <x v="2"/>
    <x v="547"/>
    <n v="5"/>
    <x v="547"/>
    <d v="2024-07-14T00:00:00"/>
    <x v="5"/>
    <n v="4.2"/>
    <x v="0"/>
    <x v="5"/>
    <n v="7"/>
    <n v="14"/>
    <s v="Sunday"/>
    <n v="1"/>
  </r>
  <r>
    <x v="548"/>
    <x v="19"/>
    <x v="2"/>
    <x v="548"/>
    <n v="4"/>
    <x v="548"/>
    <d v="2024-04-02T00:00:00"/>
    <x v="3"/>
    <n v="1.7"/>
    <x v="0"/>
    <x v="9"/>
    <n v="4"/>
    <n v="2"/>
    <s v="Tuesday"/>
    <n v="3"/>
  </r>
  <r>
    <x v="549"/>
    <x v="7"/>
    <x v="4"/>
    <x v="549"/>
    <n v="5"/>
    <x v="549"/>
    <d v="2024-12-29T00:00:00"/>
    <x v="4"/>
    <n v="2.6"/>
    <x v="0"/>
    <x v="1"/>
    <n v="12"/>
    <n v="29"/>
    <s v="Sunday"/>
    <n v="1"/>
  </r>
  <r>
    <x v="550"/>
    <x v="18"/>
    <x v="3"/>
    <x v="550"/>
    <n v="4"/>
    <x v="550"/>
    <d v="2025-02-07T00:00:00"/>
    <x v="0"/>
    <n v="2.1"/>
    <x v="1"/>
    <x v="8"/>
    <n v="2"/>
    <n v="7"/>
    <s v="Friday"/>
    <n v="6"/>
  </r>
  <r>
    <x v="551"/>
    <x v="19"/>
    <x v="2"/>
    <x v="551"/>
    <n v="5"/>
    <x v="551"/>
    <d v="2024-05-06T00:00:00"/>
    <x v="1"/>
    <n v="2.7"/>
    <x v="0"/>
    <x v="2"/>
    <n v="5"/>
    <n v="6"/>
    <s v="Monday"/>
    <n v="2"/>
  </r>
  <r>
    <x v="552"/>
    <x v="11"/>
    <x v="2"/>
    <x v="552"/>
    <n v="2"/>
    <x v="552"/>
    <d v="2024-11-28T00:00:00"/>
    <x v="3"/>
    <n v="3.9"/>
    <x v="0"/>
    <x v="3"/>
    <n v="11"/>
    <n v="28"/>
    <s v="Thursday"/>
    <n v="5"/>
  </r>
  <r>
    <x v="553"/>
    <x v="15"/>
    <x v="1"/>
    <x v="553"/>
    <n v="2"/>
    <x v="553"/>
    <d v="2024-08-07T00:00:00"/>
    <x v="3"/>
    <n v="3.6"/>
    <x v="0"/>
    <x v="11"/>
    <n v="8"/>
    <n v="7"/>
    <s v="Wednesday"/>
    <n v="4"/>
  </r>
  <r>
    <x v="554"/>
    <x v="11"/>
    <x v="2"/>
    <x v="554"/>
    <n v="3"/>
    <x v="554"/>
    <d v="2024-11-28T00:00:00"/>
    <x v="4"/>
    <n v="2.9"/>
    <x v="0"/>
    <x v="3"/>
    <n v="11"/>
    <n v="28"/>
    <s v="Thursday"/>
    <n v="5"/>
  </r>
  <r>
    <x v="555"/>
    <x v="18"/>
    <x v="3"/>
    <x v="555"/>
    <n v="2"/>
    <x v="555"/>
    <d v="2024-08-04T00:00:00"/>
    <x v="1"/>
    <n v="1.1000000000000001"/>
    <x v="0"/>
    <x v="11"/>
    <n v="8"/>
    <n v="4"/>
    <s v="Sunday"/>
    <n v="1"/>
  </r>
  <r>
    <x v="556"/>
    <x v="10"/>
    <x v="2"/>
    <x v="556"/>
    <n v="5"/>
    <x v="556"/>
    <d v="2024-05-17T00:00:00"/>
    <x v="4"/>
    <n v="3.6"/>
    <x v="0"/>
    <x v="2"/>
    <n v="5"/>
    <n v="17"/>
    <s v="Friday"/>
    <n v="6"/>
  </r>
  <r>
    <x v="557"/>
    <x v="20"/>
    <x v="3"/>
    <x v="557"/>
    <n v="3"/>
    <x v="557"/>
    <d v="2024-09-21T00:00:00"/>
    <x v="5"/>
    <n v="2.2000000000000002"/>
    <x v="0"/>
    <x v="0"/>
    <n v="9"/>
    <n v="21"/>
    <s v="Saturday"/>
    <n v="7"/>
  </r>
  <r>
    <x v="558"/>
    <x v="10"/>
    <x v="2"/>
    <x v="558"/>
    <n v="1"/>
    <x v="558"/>
    <d v="2024-12-19T00:00:00"/>
    <x v="4"/>
    <n v="1.1000000000000001"/>
    <x v="0"/>
    <x v="1"/>
    <n v="12"/>
    <n v="19"/>
    <s v="Thursday"/>
    <n v="5"/>
  </r>
  <r>
    <x v="559"/>
    <x v="15"/>
    <x v="1"/>
    <x v="559"/>
    <n v="5"/>
    <x v="559"/>
    <d v="2024-09-23T00:00:00"/>
    <x v="0"/>
    <n v="1.5"/>
    <x v="0"/>
    <x v="0"/>
    <n v="9"/>
    <n v="23"/>
    <s v="Monday"/>
    <n v="2"/>
  </r>
  <r>
    <x v="560"/>
    <x v="4"/>
    <x v="4"/>
    <x v="560"/>
    <n v="3"/>
    <x v="560"/>
    <d v="2024-12-06T00:00:00"/>
    <x v="4"/>
    <n v="4.4000000000000004"/>
    <x v="0"/>
    <x v="1"/>
    <n v="12"/>
    <n v="6"/>
    <s v="Friday"/>
    <n v="6"/>
  </r>
  <r>
    <x v="561"/>
    <x v="1"/>
    <x v="1"/>
    <x v="561"/>
    <n v="4"/>
    <x v="561"/>
    <d v="2024-04-03T00:00:00"/>
    <x v="3"/>
    <n v="1.8"/>
    <x v="0"/>
    <x v="9"/>
    <n v="4"/>
    <n v="3"/>
    <s v="Wednesday"/>
    <n v="4"/>
  </r>
  <r>
    <x v="562"/>
    <x v="21"/>
    <x v="0"/>
    <x v="562"/>
    <n v="1"/>
    <x v="562"/>
    <d v="2024-08-27T00:00:00"/>
    <x v="4"/>
    <n v="1.5"/>
    <x v="0"/>
    <x v="11"/>
    <n v="8"/>
    <n v="27"/>
    <s v="Tuesday"/>
    <n v="3"/>
  </r>
  <r>
    <x v="563"/>
    <x v="8"/>
    <x v="1"/>
    <x v="563"/>
    <n v="5"/>
    <x v="563"/>
    <d v="2024-07-22T00:00:00"/>
    <x v="4"/>
    <n v="2.1"/>
    <x v="0"/>
    <x v="5"/>
    <n v="7"/>
    <n v="22"/>
    <s v="Monday"/>
    <n v="2"/>
  </r>
  <r>
    <x v="564"/>
    <x v="24"/>
    <x v="1"/>
    <x v="564"/>
    <n v="1"/>
    <x v="564"/>
    <d v="2024-02-20T00:00:00"/>
    <x v="3"/>
    <n v="1.5"/>
    <x v="0"/>
    <x v="8"/>
    <n v="2"/>
    <n v="20"/>
    <s v="Tuesday"/>
    <n v="3"/>
  </r>
  <r>
    <x v="565"/>
    <x v="16"/>
    <x v="4"/>
    <x v="565"/>
    <n v="5"/>
    <x v="565"/>
    <d v="2024-05-11T00:00:00"/>
    <x v="1"/>
    <n v="4.3"/>
    <x v="0"/>
    <x v="2"/>
    <n v="5"/>
    <n v="11"/>
    <s v="Saturday"/>
    <n v="7"/>
  </r>
  <r>
    <x v="566"/>
    <x v="22"/>
    <x v="0"/>
    <x v="566"/>
    <n v="4"/>
    <x v="566"/>
    <d v="2024-04-30T00:00:00"/>
    <x v="5"/>
    <n v="3.3"/>
    <x v="0"/>
    <x v="9"/>
    <n v="4"/>
    <n v="30"/>
    <s v="Tuesday"/>
    <n v="3"/>
  </r>
  <r>
    <x v="567"/>
    <x v="0"/>
    <x v="0"/>
    <x v="567"/>
    <n v="1"/>
    <x v="567"/>
    <d v="2025-02-01T00:00:00"/>
    <x v="1"/>
    <n v="4.2"/>
    <x v="1"/>
    <x v="8"/>
    <n v="2"/>
    <n v="1"/>
    <s v="Saturday"/>
    <n v="7"/>
  </r>
  <r>
    <x v="568"/>
    <x v="12"/>
    <x v="3"/>
    <x v="568"/>
    <n v="5"/>
    <x v="568"/>
    <d v="2025-01-10T00:00:00"/>
    <x v="0"/>
    <n v="3.5"/>
    <x v="1"/>
    <x v="6"/>
    <n v="1"/>
    <n v="10"/>
    <s v="Friday"/>
    <n v="6"/>
  </r>
  <r>
    <x v="569"/>
    <x v="9"/>
    <x v="3"/>
    <x v="569"/>
    <n v="4"/>
    <x v="569"/>
    <d v="2024-12-25T00:00:00"/>
    <x v="5"/>
    <n v="2.7"/>
    <x v="0"/>
    <x v="1"/>
    <n v="12"/>
    <n v="25"/>
    <s v="Wednesday"/>
    <n v="4"/>
  </r>
  <r>
    <x v="570"/>
    <x v="7"/>
    <x v="4"/>
    <x v="570"/>
    <n v="2"/>
    <x v="570"/>
    <d v="2025-01-15T00:00:00"/>
    <x v="5"/>
    <n v="1.1000000000000001"/>
    <x v="1"/>
    <x v="6"/>
    <n v="1"/>
    <n v="15"/>
    <s v="Wednesday"/>
    <n v="4"/>
  </r>
  <r>
    <x v="571"/>
    <x v="6"/>
    <x v="1"/>
    <x v="571"/>
    <n v="5"/>
    <x v="571"/>
    <d v="2024-03-23T00:00:00"/>
    <x v="1"/>
    <n v="2.2000000000000002"/>
    <x v="0"/>
    <x v="7"/>
    <n v="3"/>
    <n v="23"/>
    <s v="Saturday"/>
    <n v="7"/>
  </r>
  <r>
    <x v="572"/>
    <x v="4"/>
    <x v="4"/>
    <x v="572"/>
    <n v="4"/>
    <x v="572"/>
    <d v="2024-04-08T00:00:00"/>
    <x v="4"/>
    <n v="4.5999999999999996"/>
    <x v="0"/>
    <x v="9"/>
    <n v="4"/>
    <n v="8"/>
    <s v="Monday"/>
    <n v="2"/>
  </r>
  <r>
    <x v="573"/>
    <x v="9"/>
    <x v="3"/>
    <x v="573"/>
    <n v="4"/>
    <x v="573"/>
    <d v="2024-02-17T00:00:00"/>
    <x v="0"/>
    <n v="4.5999999999999996"/>
    <x v="0"/>
    <x v="8"/>
    <n v="2"/>
    <n v="17"/>
    <s v="Saturday"/>
    <n v="7"/>
  </r>
  <r>
    <x v="574"/>
    <x v="10"/>
    <x v="2"/>
    <x v="574"/>
    <n v="3"/>
    <x v="574"/>
    <d v="2024-07-15T00:00:00"/>
    <x v="1"/>
    <n v="3.7"/>
    <x v="0"/>
    <x v="5"/>
    <n v="7"/>
    <n v="15"/>
    <s v="Monday"/>
    <n v="2"/>
  </r>
  <r>
    <x v="575"/>
    <x v="22"/>
    <x v="0"/>
    <x v="575"/>
    <n v="5"/>
    <x v="575"/>
    <d v="2024-05-10T00:00:00"/>
    <x v="1"/>
    <n v="2.5"/>
    <x v="0"/>
    <x v="2"/>
    <n v="5"/>
    <n v="10"/>
    <s v="Friday"/>
    <n v="6"/>
  </r>
  <r>
    <x v="576"/>
    <x v="10"/>
    <x v="2"/>
    <x v="576"/>
    <n v="3"/>
    <x v="576"/>
    <d v="2024-03-27T00:00:00"/>
    <x v="4"/>
    <n v="4.5"/>
    <x v="0"/>
    <x v="7"/>
    <n v="3"/>
    <n v="27"/>
    <s v="Wednesday"/>
    <n v="4"/>
  </r>
  <r>
    <x v="577"/>
    <x v="3"/>
    <x v="3"/>
    <x v="577"/>
    <n v="1"/>
    <x v="577"/>
    <d v="2024-09-10T00:00:00"/>
    <x v="0"/>
    <n v="3"/>
    <x v="0"/>
    <x v="0"/>
    <n v="9"/>
    <n v="10"/>
    <s v="Tuesday"/>
    <n v="3"/>
  </r>
  <r>
    <x v="578"/>
    <x v="20"/>
    <x v="3"/>
    <x v="578"/>
    <n v="1"/>
    <x v="578"/>
    <d v="2024-11-03T00:00:00"/>
    <x v="1"/>
    <n v="2.7"/>
    <x v="0"/>
    <x v="3"/>
    <n v="11"/>
    <n v="3"/>
    <s v="Sunday"/>
    <n v="1"/>
  </r>
  <r>
    <x v="579"/>
    <x v="13"/>
    <x v="0"/>
    <x v="579"/>
    <n v="4"/>
    <x v="579"/>
    <d v="2025-01-19T00:00:00"/>
    <x v="2"/>
    <n v="4.3"/>
    <x v="1"/>
    <x v="6"/>
    <n v="1"/>
    <n v="19"/>
    <s v="Sunday"/>
    <n v="1"/>
  </r>
  <r>
    <x v="580"/>
    <x v="8"/>
    <x v="1"/>
    <x v="580"/>
    <n v="4"/>
    <x v="580"/>
    <d v="2024-06-19T00:00:00"/>
    <x v="0"/>
    <n v="1"/>
    <x v="0"/>
    <x v="10"/>
    <n v="6"/>
    <n v="19"/>
    <s v="Wednesday"/>
    <n v="4"/>
  </r>
  <r>
    <x v="581"/>
    <x v="17"/>
    <x v="2"/>
    <x v="581"/>
    <n v="5"/>
    <x v="581"/>
    <d v="2024-11-24T00:00:00"/>
    <x v="4"/>
    <n v="2.7"/>
    <x v="0"/>
    <x v="3"/>
    <n v="11"/>
    <n v="24"/>
    <s v="Sunday"/>
    <n v="1"/>
  </r>
  <r>
    <x v="582"/>
    <x v="13"/>
    <x v="0"/>
    <x v="582"/>
    <n v="3"/>
    <x v="582"/>
    <d v="2025-01-16T00:00:00"/>
    <x v="4"/>
    <n v="1.2"/>
    <x v="1"/>
    <x v="6"/>
    <n v="1"/>
    <n v="16"/>
    <s v="Thursday"/>
    <n v="5"/>
  </r>
  <r>
    <x v="583"/>
    <x v="3"/>
    <x v="3"/>
    <x v="583"/>
    <n v="2"/>
    <x v="583"/>
    <d v="2024-05-02T00:00:00"/>
    <x v="5"/>
    <n v="1.1000000000000001"/>
    <x v="0"/>
    <x v="2"/>
    <n v="5"/>
    <n v="2"/>
    <s v="Thursday"/>
    <n v="5"/>
  </r>
  <r>
    <x v="584"/>
    <x v="9"/>
    <x v="3"/>
    <x v="584"/>
    <n v="3"/>
    <x v="584"/>
    <d v="2024-11-13T00:00:00"/>
    <x v="2"/>
    <n v="4.7"/>
    <x v="0"/>
    <x v="3"/>
    <n v="11"/>
    <n v="13"/>
    <s v="Wednesday"/>
    <n v="4"/>
  </r>
  <r>
    <x v="585"/>
    <x v="1"/>
    <x v="1"/>
    <x v="585"/>
    <n v="4"/>
    <x v="585"/>
    <d v="2024-02-15T00:00:00"/>
    <x v="5"/>
    <n v="3.7"/>
    <x v="0"/>
    <x v="8"/>
    <n v="2"/>
    <n v="15"/>
    <s v="Thursday"/>
    <n v="5"/>
  </r>
  <r>
    <x v="586"/>
    <x v="4"/>
    <x v="4"/>
    <x v="586"/>
    <n v="5"/>
    <x v="586"/>
    <d v="2024-05-08T00:00:00"/>
    <x v="0"/>
    <n v="3.7"/>
    <x v="0"/>
    <x v="2"/>
    <n v="5"/>
    <n v="8"/>
    <s v="Wednesday"/>
    <n v="4"/>
  </r>
  <r>
    <x v="587"/>
    <x v="1"/>
    <x v="1"/>
    <x v="587"/>
    <n v="5"/>
    <x v="587"/>
    <d v="2024-02-15T00:00:00"/>
    <x v="0"/>
    <n v="1.8"/>
    <x v="0"/>
    <x v="8"/>
    <n v="2"/>
    <n v="15"/>
    <s v="Thursday"/>
    <n v="5"/>
  </r>
  <r>
    <x v="588"/>
    <x v="16"/>
    <x v="4"/>
    <x v="588"/>
    <n v="4"/>
    <x v="588"/>
    <d v="2024-12-16T00:00:00"/>
    <x v="2"/>
    <n v="4.0999999999999996"/>
    <x v="0"/>
    <x v="1"/>
    <n v="12"/>
    <n v="16"/>
    <s v="Monday"/>
    <n v="2"/>
  </r>
  <r>
    <x v="589"/>
    <x v="6"/>
    <x v="1"/>
    <x v="589"/>
    <n v="3"/>
    <x v="589"/>
    <d v="2024-10-30T00:00:00"/>
    <x v="3"/>
    <n v="1.9"/>
    <x v="0"/>
    <x v="4"/>
    <n v="10"/>
    <n v="30"/>
    <s v="Wednesday"/>
    <n v="4"/>
  </r>
  <r>
    <x v="590"/>
    <x v="22"/>
    <x v="0"/>
    <x v="590"/>
    <n v="3"/>
    <x v="590"/>
    <d v="2024-04-29T00:00:00"/>
    <x v="1"/>
    <n v="2.8"/>
    <x v="0"/>
    <x v="9"/>
    <n v="4"/>
    <n v="29"/>
    <s v="Monday"/>
    <n v="2"/>
  </r>
  <r>
    <x v="591"/>
    <x v="10"/>
    <x v="2"/>
    <x v="591"/>
    <n v="4"/>
    <x v="591"/>
    <d v="2024-06-18T00:00:00"/>
    <x v="3"/>
    <n v="3.4"/>
    <x v="0"/>
    <x v="10"/>
    <n v="6"/>
    <n v="18"/>
    <s v="Tuesday"/>
    <n v="3"/>
  </r>
  <r>
    <x v="592"/>
    <x v="11"/>
    <x v="2"/>
    <x v="592"/>
    <n v="3"/>
    <x v="592"/>
    <d v="2024-03-15T00:00:00"/>
    <x v="1"/>
    <n v="1.6"/>
    <x v="0"/>
    <x v="7"/>
    <n v="3"/>
    <n v="15"/>
    <s v="Friday"/>
    <n v="6"/>
  </r>
  <r>
    <x v="593"/>
    <x v="20"/>
    <x v="3"/>
    <x v="593"/>
    <n v="2"/>
    <x v="593"/>
    <d v="2024-09-20T00:00:00"/>
    <x v="2"/>
    <n v="4.5"/>
    <x v="0"/>
    <x v="0"/>
    <n v="9"/>
    <n v="20"/>
    <s v="Friday"/>
    <n v="6"/>
  </r>
  <r>
    <x v="594"/>
    <x v="3"/>
    <x v="3"/>
    <x v="594"/>
    <n v="5"/>
    <x v="594"/>
    <d v="2024-04-16T00:00:00"/>
    <x v="4"/>
    <n v="3.4"/>
    <x v="0"/>
    <x v="9"/>
    <n v="4"/>
    <n v="16"/>
    <s v="Tuesday"/>
    <n v="3"/>
  </r>
  <r>
    <x v="595"/>
    <x v="17"/>
    <x v="2"/>
    <x v="595"/>
    <n v="1"/>
    <x v="595"/>
    <d v="2024-06-15T00:00:00"/>
    <x v="1"/>
    <n v="3.5"/>
    <x v="0"/>
    <x v="10"/>
    <n v="6"/>
    <n v="15"/>
    <s v="Saturday"/>
    <n v="7"/>
  </r>
  <r>
    <x v="596"/>
    <x v="4"/>
    <x v="4"/>
    <x v="596"/>
    <n v="4"/>
    <x v="596"/>
    <d v="2024-07-05T00:00:00"/>
    <x v="3"/>
    <n v="4.2"/>
    <x v="0"/>
    <x v="5"/>
    <n v="7"/>
    <n v="5"/>
    <s v="Friday"/>
    <n v="6"/>
  </r>
  <r>
    <x v="597"/>
    <x v="20"/>
    <x v="3"/>
    <x v="597"/>
    <n v="3"/>
    <x v="597"/>
    <d v="2024-12-02T00:00:00"/>
    <x v="0"/>
    <n v="1.3"/>
    <x v="0"/>
    <x v="1"/>
    <n v="12"/>
    <n v="2"/>
    <s v="Monday"/>
    <n v="2"/>
  </r>
  <r>
    <x v="598"/>
    <x v="5"/>
    <x v="4"/>
    <x v="598"/>
    <n v="5"/>
    <x v="598"/>
    <d v="2025-01-30T00:00:00"/>
    <x v="1"/>
    <n v="4.8"/>
    <x v="1"/>
    <x v="6"/>
    <n v="1"/>
    <n v="30"/>
    <s v="Thursday"/>
    <n v="5"/>
  </r>
  <r>
    <x v="599"/>
    <x v="9"/>
    <x v="3"/>
    <x v="599"/>
    <n v="5"/>
    <x v="599"/>
    <d v="2024-05-29T00:00:00"/>
    <x v="2"/>
    <n v="1.9"/>
    <x v="0"/>
    <x v="2"/>
    <n v="5"/>
    <n v="29"/>
    <s v="Wednesday"/>
    <n v="4"/>
  </r>
  <r>
    <x v="600"/>
    <x v="3"/>
    <x v="3"/>
    <x v="600"/>
    <n v="4"/>
    <x v="600"/>
    <d v="2024-02-22T00:00:00"/>
    <x v="3"/>
    <n v="2.8"/>
    <x v="0"/>
    <x v="8"/>
    <n v="2"/>
    <n v="22"/>
    <s v="Thursday"/>
    <n v="5"/>
  </r>
  <r>
    <x v="601"/>
    <x v="6"/>
    <x v="1"/>
    <x v="601"/>
    <n v="3"/>
    <x v="601"/>
    <d v="2024-04-24T00:00:00"/>
    <x v="5"/>
    <n v="4.2"/>
    <x v="0"/>
    <x v="9"/>
    <n v="4"/>
    <n v="24"/>
    <s v="Wednesday"/>
    <n v="4"/>
  </r>
  <r>
    <x v="602"/>
    <x v="16"/>
    <x v="4"/>
    <x v="602"/>
    <n v="1"/>
    <x v="602"/>
    <d v="2024-07-18T00:00:00"/>
    <x v="4"/>
    <n v="4.8"/>
    <x v="0"/>
    <x v="5"/>
    <n v="7"/>
    <n v="18"/>
    <s v="Thursday"/>
    <n v="5"/>
  </r>
  <r>
    <x v="603"/>
    <x v="6"/>
    <x v="1"/>
    <x v="603"/>
    <n v="1"/>
    <x v="603"/>
    <d v="2024-10-09T00:00:00"/>
    <x v="1"/>
    <n v="3"/>
    <x v="0"/>
    <x v="4"/>
    <n v="10"/>
    <n v="9"/>
    <s v="Wednesday"/>
    <n v="4"/>
  </r>
  <r>
    <x v="604"/>
    <x v="2"/>
    <x v="2"/>
    <x v="604"/>
    <n v="5"/>
    <x v="604"/>
    <d v="2025-02-05T00:00:00"/>
    <x v="2"/>
    <n v="2.8"/>
    <x v="1"/>
    <x v="8"/>
    <n v="2"/>
    <n v="5"/>
    <s v="Wednesday"/>
    <n v="4"/>
  </r>
  <r>
    <x v="605"/>
    <x v="4"/>
    <x v="4"/>
    <x v="605"/>
    <n v="1"/>
    <x v="605"/>
    <d v="2024-07-06T00:00:00"/>
    <x v="1"/>
    <n v="1.9"/>
    <x v="0"/>
    <x v="5"/>
    <n v="7"/>
    <n v="6"/>
    <s v="Saturday"/>
    <n v="7"/>
  </r>
  <r>
    <x v="606"/>
    <x v="22"/>
    <x v="0"/>
    <x v="606"/>
    <n v="4"/>
    <x v="606"/>
    <d v="2025-01-17T00:00:00"/>
    <x v="2"/>
    <n v="4.5"/>
    <x v="1"/>
    <x v="6"/>
    <n v="1"/>
    <n v="17"/>
    <s v="Friday"/>
    <n v="6"/>
  </r>
  <r>
    <x v="607"/>
    <x v="13"/>
    <x v="0"/>
    <x v="607"/>
    <n v="5"/>
    <x v="607"/>
    <d v="2024-09-01T00:00:00"/>
    <x v="2"/>
    <n v="4.5"/>
    <x v="0"/>
    <x v="0"/>
    <n v="9"/>
    <n v="1"/>
    <s v="Sunday"/>
    <n v="1"/>
  </r>
  <r>
    <x v="608"/>
    <x v="15"/>
    <x v="1"/>
    <x v="608"/>
    <n v="5"/>
    <x v="608"/>
    <d v="2025-01-01T00:00:00"/>
    <x v="2"/>
    <n v="3.1"/>
    <x v="1"/>
    <x v="6"/>
    <n v="1"/>
    <n v="1"/>
    <s v="Wednesday"/>
    <n v="4"/>
  </r>
  <r>
    <x v="609"/>
    <x v="9"/>
    <x v="3"/>
    <x v="609"/>
    <n v="4"/>
    <x v="609"/>
    <d v="2024-07-15T00:00:00"/>
    <x v="4"/>
    <n v="4.5999999999999996"/>
    <x v="0"/>
    <x v="5"/>
    <n v="7"/>
    <n v="15"/>
    <s v="Monday"/>
    <n v="2"/>
  </r>
  <r>
    <x v="610"/>
    <x v="1"/>
    <x v="1"/>
    <x v="610"/>
    <n v="4"/>
    <x v="610"/>
    <d v="2024-07-20T00:00:00"/>
    <x v="0"/>
    <n v="4.5"/>
    <x v="0"/>
    <x v="5"/>
    <n v="7"/>
    <n v="20"/>
    <s v="Saturday"/>
    <n v="7"/>
  </r>
  <r>
    <x v="611"/>
    <x v="7"/>
    <x v="4"/>
    <x v="611"/>
    <n v="4"/>
    <x v="611"/>
    <d v="2025-01-11T00:00:00"/>
    <x v="4"/>
    <n v="4.5999999999999996"/>
    <x v="1"/>
    <x v="6"/>
    <n v="1"/>
    <n v="11"/>
    <s v="Saturday"/>
    <n v="7"/>
  </r>
  <r>
    <x v="612"/>
    <x v="5"/>
    <x v="4"/>
    <x v="612"/>
    <n v="2"/>
    <x v="612"/>
    <d v="2024-02-13T00:00:00"/>
    <x v="0"/>
    <n v="1.5"/>
    <x v="0"/>
    <x v="8"/>
    <n v="2"/>
    <n v="13"/>
    <s v="Tuesday"/>
    <n v="3"/>
  </r>
  <r>
    <x v="613"/>
    <x v="16"/>
    <x v="4"/>
    <x v="613"/>
    <n v="3"/>
    <x v="613"/>
    <d v="2024-07-07T00:00:00"/>
    <x v="2"/>
    <n v="4.0999999999999996"/>
    <x v="0"/>
    <x v="5"/>
    <n v="7"/>
    <n v="7"/>
    <s v="Sunday"/>
    <n v="1"/>
  </r>
  <r>
    <x v="614"/>
    <x v="0"/>
    <x v="0"/>
    <x v="614"/>
    <n v="3"/>
    <x v="614"/>
    <d v="2024-08-29T00:00:00"/>
    <x v="2"/>
    <n v="1.2"/>
    <x v="0"/>
    <x v="11"/>
    <n v="8"/>
    <n v="29"/>
    <s v="Thursday"/>
    <n v="5"/>
  </r>
  <r>
    <x v="615"/>
    <x v="24"/>
    <x v="1"/>
    <x v="615"/>
    <n v="2"/>
    <x v="615"/>
    <d v="2024-03-07T00:00:00"/>
    <x v="0"/>
    <n v="3.6"/>
    <x v="0"/>
    <x v="7"/>
    <n v="3"/>
    <n v="7"/>
    <s v="Thursday"/>
    <n v="5"/>
  </r>
  <r>
    <x v="616"/>
    <x v="11"/>
    <x v="2"/>
    <x v="616"/>
    <n v="2"/>
    <x v="616"/>
    <d v="2024-07-14T00:00:00"/>
    <x v="4"/>
    <n v="2.6"/>
    <x v="0"/>
    <x v="5"/>
    <n v="7"/>
    <n v="14"/>
    <s v="Sunday"/>
    <n v="1"/>
  </r>
  <r>
    <x v="617"/>
    <x v="21"/>
    <x v="0"/>
    <x v="617"/>
    <n v="3"/>
    <x v="617"/>
    <d v="2024-06-27T00:00:00"/>
    <x v="4"/>
    <n v="1.7"/>
    <x v="0"/>
    <x v="10"/>
    <n v="6"/>
    <n v="27"/>
    <s v="Thursday"/>
    <n v="5"/>
  </r>
  <r>
    <x v="618"/>
    <x v="11"/>
    <x v="2"/>
    <x v="618"/>
    <n v="1"/>
    <x v="618"/>
    <d v="2024-12-28T00:00:00"/>
    <x v="0"/>
    <n v="1.1000000000000001"/>
    <x v="0"/>
    <x v="1"/>
    <n v="12"/>
    <n v="28"/>
    <s v="Saturday"/>
    <n v="7"/>
  </r>
  <r>
    <x v="619"/>
    <x v="2"/>
    <x v="2"/>
    <x v="619"/>
    <n v="1"/>
    <x v="619"/>
    <d v="2024-12-18T00:00:00"/>
    <x v="3"/>
    <n v="3.6"/>
    <x v="0"/>
    <x v="1"/>
    <n v="12"/>
    <n v="18"/>
    <s v="Wednesday"/>
    <n v="4"/>
  </r>
  <r>
    <x v="620"/>
    <x v="6"/>
    <x v="1"/>
    <x v="620"/>
    <n v="1"/>
    <x v="620"/>
    <d v="2024-10-09T00:00:00"/>
    <x v="3"/>
    <n v="3.2"/>
    <x v="0"/>
    <x v="4"/>
    <n v="10"/>
    <n v="9"/>
    <s v="Wednesday"/>
    <n v="4"/>
  </r>
  <r>
    <x v="621"/>
    <x v="10"/>
    <x v="2"/>
    <x v="621"/>
    <n v="5"/>
    <x v="621"/>
    <d v="2024-02-15T00:00:00"/>
    <x v="2"/>
    <n v="4"/>
    <x v="0"/>
    <x v="8"/>
    <n v="2"/>
    <n v="15"/>
    <s v="Thursday"/>
    <n v="5"/>
  </r>
  <r>
    <x v="622"/>
    <x v="20"/>
    <x v="3"/>
    <x v="622"/>
    <n v="4"/>
    <x v="622"/>
    <d v="2024-11-28T00:00:00"/>
    <x v="1"/>
    <n v="1.1000000000000001"/>
    <x v="0"/>
    <x v="3"/>
    <n v="11"/>
    <n v="28"/>
    <s v="Thursday"/>
    <n v="5"/>
  </r>
  <r>
    <x v="623"/>
    <x v="15"/>
    <x v="1"/>
    <x v="623"/>
    <n v="4"/>
    <x v="623"/>
    <d v="2024-07-13T00:00:00"/>
    <x v="4"/>
    <n v="2.2999999999999998"/>
    <x v="0"/>
    <x v="5"/>
    <n v="7"/>
    <n v="13"/>
    <s v="Saturday"/>
    <n v="7"/>
  </r>
  <r>
    <x v="624"/>
    <x v="1"/>
    <x v="1"/>
    <x v="624"/>
    <n v="3"/>
    <x v="624"/>
    <d v="2024-07-14T00:00:00"/>
    <x v="5"/>
    <n v="1.9"/>
    <x v="0"/>
    <x v="5"/>
    <n v="7"/>
    <n v="14"/>
    <s v="Sunday"/>
    <n v="1"/>
  </r>
  <r>
    <x v="625"/>
    <x v="21"/>
    <x v="0"/>
    <x v="625"/>
    <n v="5"/>
    <x v="625"/>
    <d v="2025-02-07T00:00:00"/>
    <x v="1"/>
    <n v="1.4"/>
    <x v="1"/>
    <x v="8"/>
    <n v="2"/>
    <n v="7"/>
    <s v="Friday"/>
    <n v="6"/>
  </r>
  <r>
    <x v="626"/>
    <x v="3"/>
    <x v="3"/>
    <x v="626"/>
    <n v="2"/>
    <x v="626"/>
    <d v="2024-11-05T00:00:00"/>
    <x v="3"/>
    <n v="1.8"/>
    <x v="0"/>
    <x v="3"/>
    <n v="11"/>
    <n v="5"/>
    <s v="Tuesday"/>
    <n v="3"/>
  </r>
  <r>
    <x v="627"/>
    <x v="11"/>
    <x v="2"/>
    <x v="627"/>
    <n v="2"/>
    <x v="627"/>
    <d v="2024-08-27T00:00:00"/>
    <x v="5"/>
    <n v="4.4000000000000004"/>
    <x v="0"/>
    <x v="11"/>
    <n v="8"/>
    <n v="27"/>
    <s v="Tuesday"/>
    <n v="3"/>
  </r>
  <r>
    <x v="628"/>
    <x v="20"/>
    <x v="3"/>
    <x v="628"/>
    <n v="1"/>
    <x v="628"/>
    <d v="2024-10-01T00:00:00"/>
    <x v="5"/>
    <n v="4.3"/>
    <x v="0"/>
    <x v="4"/>
    <n v="10"/>
    <n v="1"/>
    <s v="Tuesday"/>
    <n v="3"/>
  </r>
  <r>
    <x v="629"/>
    <x v="12"/>
    <x v="3"/>
    <x v="629"/>
    <n v="3"/>
    <x v="629"/>
    <d v="2024-06-14T00:00:00"/>
    <x v="5"/>
    <n v="4.2"/>
    <x v="0"/>
    <x v="10"/>
    <n v="6"/>
    <n v="14"/>
    <s v="Friday"/>
    <n v="6"/>
  </r>
  <r>
    <x v="630"/>
    <x v="19"/>
    <x v="2"/>
    <x v="630"/>
    <n v="1"/>
    <x v="630"/>
    <d v="2024-10-10T00:00:00"/>
    <x v="2"/>
    <n v="3.2"/>
    <x v="0"/>
    <x v="4"/>
    <n v="10"/>
    <n v="10"/>
    <s v="Thursday"/>
    <n v="5"/>
  </r>
  <r>
    <x v="631"/>
    <x v="6"/>
    <x v="1"/>
    <x v="631"/>
    <n v="1"/>
    <x v="631"/>
    <d v="2025-01-10T00:00:00"/>
    <x v="2"/>
    <n v="3.1"/>
    <x v="1"/>
    <x v="6"/>
    <n v="1"/>
    <n v="10"/>
    <s v="Friday"/>
    <n v="6"/>
  </r>
  <r>
    <x v="632"/>
    <x v="0"/>
    <x v="0"/>
    <x v="632"/>
    <n v="3"/>
    <x v="632"/>
    <d v="2024-10-09T00:00:00"/>
    <x v="4"/>
    <n v="1.6"/>
    <x v="0"/>
    <x v="4"/>
    <n v="10"/>
    <n v="9"/>
    <s v="Wednesday"/>
    <n v="4"/>
  </r>
  <r>
    <x v="633"/>
    <x v="3"/>
    <x v="3"/>
    <x v="633"/>
    <n v="5"/>
    <x v="633"/>
    <d v="2024-06-15T00:00:00"/>
    <x v="0"/>
    <n v="4.7"/>
    <x v="0"/>
    <x v="10"/>
    <n v="6"/>
    <n v="15"/>
    <s v="Saturday"/>
    <n v="7"/>
  </r>
  <r>
    <x v="634"/>
    <x v="17"/>
    <x v="2"/>
    <x v="634"/>
    <n v="2"/>
    <x v="634"/>
    <d v="2024-06-23T00:00:00"/>
    <x v="3"/>
    <n v="1.6"/>
    <x v="0"/>
    <x v="10"/>
    <n v="6"/>
    <n v="23"/>
    <s v="Sunday"/>
    <n v="1"/>
  </r>
  <r>
    <x v="635"/>
    <x v="23"/>
    <x v="4"/>
    <x v="635"/>
    <n v="1"/>
    <x v="635"/>
    <d v="2024-09-22T00:00:00"/>
    <x v="1"/>
    <n v="4.5"/>
    <x v="0"/>
    <x v="0"/>
    <n v="9"/>
    <n v="22"/>
    <s v="Sunday"/>
    <n v="1"/>
  </r>
  <r>
    <x v="636"/>
    <x v="0"/>
    <x v="0"/>
    <x v="636"/>
    <n v="1"/>
    <x v="636"/>
    <d v="2024-05-11T00:00:00"/>
    <x v="0"/>
    <n v="4.9000000000000004"/>
    <x v="0"/>
    <x v="2"/>
    <n v="5"/>
    <n v="11"/>
    <s v="Saturday"/>
    <n v="7"/>
  </r>
  <r>
    <x v="637"/>
    <x v="4"/>
    <x v="4"/>
    <x v="637"/>
    <n v="3"/>
    <x v="637"/>
    <d v="2024-09-15T00:00:00"/>
    <x v="2"/>
    <n v="4.9000000000000004"/>
    <x v="0"/>
    <x v="0"/>
    <n v="9"/>
    <n v="15"/>
    <s v="Sunday"/>
    <n v="1"/>
  </r>
  <r>
    <x v="638"/>
    <x v="3"/>
    <x v="3"/>
    <x v="638"/>
    <n v="5"/>
    <x v="638"/>
    <d v="2024-12-23T00:00:00"/>
    <x v="0"/>
    <n v="3.7"/>
    <x v="0"/>
    <x v="1"/>
    <n v="12"/>
    <n v="23"/>
    <s v="Monday"/>
    <n v="2"/>
  </r>
  <r>
    <x v="639"/>
    <x v="3"/>
    <x v="3"/>
    <x v="639"/>
    <n v="5"/>
    <x v="639"/>
    <d v="2024-12-10T00:00:00"/>
    <x v="5"/>
    <n v="4.8"/>
    <x v="0"/>
    <x v="1"/>
    <n v="12"/>
    <n v="10"/>
    <s v="Tuesday"/>
    <n v="3"/>
  </r>
  <r>
    <x v="640"/>
    <x v="24"/>
    <x v="1"/>
    <x v="640"/>
    <n v="3"/>
    <x v="640"/>
    <d v="2024-07-06T00:00:00"/>
    <x v="4"/>
    <n v="2.9"/>
    <x v="0"/>
    <x v="5"/>
    <n v="7"/>
    <n v="6"/>
    <s v="Saturday"/>
    <n v="7"/>
  </r>
  <r>
    <x v="641"/>
    <x v="17"/>
    <x v="2"/>
    <x v="641"/>
    <n v="5"/>
    <x v="641"/>
    <d v="2024-12-03T00:00:00"/>
    <x v="3"/>
    <n v="4.4000000000000004"/>
    <x v="0"/>
    <x v="1"/>
    <n v="12"/>
    <n v="3"/>
    <s v="Tuesday"/>
    <n v="3"/>
  </r>
  <r>
    <x v="642"/>
    <x v="24"/>
    <x v="1"/>
    <x v="642"/>
    <n v="2"/>
    <x v="642"/>
    <d v="2024-04-05T00:00:00"/>
    <x v="3"/>
    <n v="3.4"/>
    <x v="0"/>
    <x v="9"/>
    <n v="4"/>
    <n v="5"/>
    <s v="Friday"/>
    <n v="6"/>
  </r>
  <r>
    <x v="643"/>
    <x v="19"/>
    <x v="2"/>
    <x v="643"/>
    <n v="1"/>
    <x v="643"/>
    <d v="2024-10-31T00:00:00"/>
    <x v="5"/>
    <n v="2.2000000000000002"/>
    <x v="0"/>
    <x v="4"/>
    <n v="10"/>
    <n v="31"/>
    <s v="Thursday"/>
    <n v="5"/>
  </r>
  <r>
    <x v="644"/>
    <x v="3"/>
    <x v="3"/>
    <x v="644"/>
    <n v="1"/>
    <x v="644"/>
    <d v="2024-08-08T00:00:00"/>
    <x v="1"/>
    <n v="2"/>
    <x v="0"/>
    <x v="11"/>
    <n v="8"/>
    <n v="8"/>
    <s v="Thursday"/>
    <n v="5"/>
  </r>
  <r>
    <x v="645"/>
    <x v="15"/>
    <x v="1"/>
    <x v="645"/>
    <n v="1"/>
    <x v="645"/>
    <d v="2024-06-21T00:00:00"/>
    <x v="1"/>
    <n v="4.3"/>
    <x v="0"/>
    <x v="10"/>
    <n v="6"/>
    <n v="21"/>
    <s v="Friday"/>
    <n v="6"/>
  </r>
  <r>
    <x v="646"/>
    <x v="18"/>
    <x v="3"/>
    <x v="646"/>
    <n v="3"/>
    <x v="646"/>
    <d v="2024-09-28T00:00:00"/>
    <x v="4"/>
    <n v="2.2000000000000002"/>
    <x v="0"/>
    <x v="0"/>
    <n v="9"/>
    <n v="28"/>
    <s v="Saturday"/>
    <n v="7"/>
  </r>
  <r>
    <x v="647"/>
    <x v="19"/>
    <x v="2"/>
    <x v="647"/>
    <n v="1"/>
    <x v="647"/>
    <d v="2024-05-12T00:00:00"/>
    <x v="5"/>
    <n v="2.7"/>
    <x v="0"/>
    <x v="2"/>
    <n v="5"/>
    <n v="12"/>
    <s v="Sunday"/>
    <n v="1"/>
  </r>
  <r>
    <x v="648"/>
    <x v="9"/>
    <x v="3"/>
    <x v="648"/>
    <n v="1"/>
    <x v="648"/>
    <d v="2024-05-11T00:00:00"/>
    <x v="2"/>
    <n v="3.5"/>
    <x v="0"/>
    <x v="2"/>
    <n v="5"/>
    <n v="11"/>
    <s v="Saturday"/>
    <n v="7"/>
  </r>
  <r>
    <x v="649"/>
    <x v="0"/>
    <x v="0"/>
    <x v="649"/>
    <n v="5"/>
    <x v="649"/>
    <d v="2024-10-29T00:00:00"/>
    <x v="2"/>
    <n v="3.9"/>
    <x v="0"/>
    <x v="4"/>
    <n v="10"/>
    <n v="29"/>
    <s v="Tuesday"/>
    <n v="3"/>
  </r>
  <r>
    <x v="650"/>
    <x v="23"/>
    <x v="4"/>
    <x v="650"/>
    <n v="4"/>
    <x v="650"/>
    <d v="2024-03-24T00:00:00"/>
    <x v="1"/>
    <n v="2"/>
    <x v="0"/>
    <x v="7"/>
    <n v="3"/>
    <n v="24"/>
    <s v="Sunday"/>
    <n v="1"/>
  </r>
  <r>
    <x v="651"/>
    <x v="18"/>
    <x v="3"/>
    <x v="651"/>
    <n v="5"/>
    <x v="651"/>
    <d v="2024-05-18T00:00:00"/>
    <x v="3"/>
    <n v="1.8"/>
    <x v="0"/>
    <x v="2"/>
    <n v="5"/>
    <n v="18"/>
    <s v="Saturday"/>
    <n v="7"/>
  </r>
  <r>
    <x v="652"/>
    <x v="20"/>
    <x v="3"/>
    <x v="652"/>
    <n v="5"/>
    <x v="652"/>
    <d v="2024-07-28T00:00:00"/>
    <x v="0"/>
    <n v="3.9"/>
    <x v="0"/>
    <x v="5"/>
    <n v="7"/>
    <n v="28"/>
    <s v="Sunday"/>
    <n v="1"/>
  </r>
  <r>
    <x v="653"/>
    <x v="11"/>
    <x v="2"/>
    <x v="653"/>
    <n v="2"/>
    <x v="653"/>
    <d v="2024-10-16T00:00:00"/>
    <x v="0"/>
    <n v="3.1"/>
    <x v="0"/>
    <x v="4"/>
    <n v="10"/>
    <n v="16"/>
    <s v="Wednesday"/>
    <n v="4"/>
  </r>
  <r>
    <x v="654"/>
    <x v="8"/>
    <x v="1"/>
    <x v="654"/>
    <n v="3"/>
    <x v="654"/>
    <d v="2024-04-25T00:00:00"/>
    <x v="0"/>
    <n v="2"/>
    <x v="0"/>
    <x v="9"/>
    <n v="4"/>
    <n v="25"/>
    <s v="Thursday"/>
    <n v="5"/>
  </r>
  <r>
    <x v="655"/>
    <x v="18"/>
    <x v="3"/>
    <x v="655"/>
    <n v="2"/>
    <x v="655"/>
    <d v="2024-08-31T00:00:00"/>
    <x v="3"/>
    <n v="1.5"/>
    <x v="0"/>
    <x v="11"/>
    <n v="8"/>
    <n v="31"/>
    <s v="Saturday"/>
    <n v="7"/>
  </r>
  <r>
    <x v="656"/>
    <x v="19"/>
    <x v="2"/>
    <x v="656"/>
    <n v="5"/>
    <x v="656"/>
    <d v="2024-07-27T00:00:00"/>
    <x v="2"/>
    <n v="1.1000000000000001"/>
    <x v="0"/>
    <x v="5"/>
    <n v="7"/>
    <n v="27"/>
    <s v="Saturday"/>
    <n v="7"/>
  </r>
  <r>
    <x v="657"/>
    <x v="8"/>
    <x v="1"/>
    <x v="657"/>
    <n v="5"/>
    <x v="657"/>
    <d v="2024-11-17T00:00:00"/>
    <x v="2"/>
    <n v="3"/>
    <x v="0"/>
    <x v="3"/>
    <n v="11"/>
    <n v="17"/>
    <s v="Sunday"/>
    <n v="1"/>
  </r>
  <r>
    <x v="658"/>
    <x v="20"/>
    <x v="3"/>
    <x v="658"/>
    <n v="3"/>
    <x v="658"/>
    <d v="2024-09-28T00:00:00"/>
    <x v="5"/>
    <n v="2.4"/>
    <x v="0"/>
    <x v="0"/>
    <n v="9"/>
    <n v="28"/>
    <s v="Saturday"/>
    <n v="7"/>
  </r>
  <r>
    <x v="659"/>
    <x v="11"/>
    <x v="2"/>
    <x v="659"/>
    <n v="5"/>
    <x v="659"/>
    <d v="2024-11-24T00:00:00"/>
    <x v="4"/>
    <n v="2.8"/>
    <x v="0"/>
    <x v="3"/>
    <n v="11"/>
    <n v="24"/>
    <s v="Sunday"/>
    <n v="1"/>
  </r>
  <r>
    <x v="660"/>
    <x v="14"/>
    <x v="0"/>
    <x v="660"/>
    <n v="5"/>
    <x v="660"/>
    <d v="2024-07-11T00:00:00"/>
    <x v="1"/>
    <n v="2.5"/>
    <x v="0"/>
    <x v="5"/>
    <n v="7"/>
    <n v="11"/>
    <s v="Thursday"/>
    <n v="5"/>
  </r>
  <r>
    <x v="661"/>
    <x v="2"/>
    <x v="2"/>
    <x v="661"/>
    <n v="1"/>
    <x v="661"/>
    <d v="2024-03-01T00:00:00"/>
    <x v="0"/>
    <n v="2.7"/>
    <x v="0"/>
    <x v="7"/>
    <n v="3"/>
    <n v="1"/>
    <s v="Friday"/>
    <n v="6"/>
  </r>
  <r>
    <x v="662"/>
    <x v="1"/>
    <x v="1"/>
    <x v="662"/>
    <n v="4"/>
    <x v="662"/>
    <d v="2024-06-17T00:00:00"/>
    <x v="5"/>
    <n v="2.1"/>
    <x v="0"/>
    <x v="10"/>
    <n v="6"/>
    <n v="17"/>
    <s v="Monday"/>
    <n v="2"/>
  </r>
  <r>
    <x v="663"/>
    <x v="11"/>
    <x v="2"/>
    <x v="663"/>
    <n v="1"/>
    <x v="663"/>
    <d v="2024-06-03T00:00:00"/>
    <x v="0"/>
    <n v="2.5"/>
    <x v="0"/>
    <x v="10"/>
    <n v="6"/>
    <n v="3"/>
    <s v="Monday"/>
    <n v="2"/>
  </r>
  <r>
    <x v="664"/>
    <x v="10"/>
    <x v="2"/>
    <x v="664"/>
    <n v="1"/>
    <x v="664"/>
    <d v="2025-01-02T00:00:00"/>
    <x v="4"/>
    <n v="4.9000000000000004"/>
    <x v="1"/>
    <x v="6"/>
    <n v="1"/>
    <n v="2"/>
    <s v="Thursday"/>
    <n v="5"/>
  </r>
  <r>
    <x v="665"/>
    <x v="14"/>
    <x v="0"/>
    <x v="665"/>
    <n v="4"/>
    <x v="665"/>
    <d v="2024-11-13T00:00:00"/>
    <x v="4"/>
    <n v="2.9"/>
    <x v="0"/>
    <x v="3"/>
    <n v="11"/>
    <n v="13"/>
    <s v="Wednesday"/>
    <n v="4"/>
  </r>
  <r>
    <x v="666"/>
    <x v="10"/>
    <x v="2"/>
    <x v="666"/>
    <n v="5"/>
    <x v="666"/>
    <d v="2025-01-17T00:00:00"/>
    <x v="5"/>
    <n v="4"/>
    <x v="1"/>
    <x v="6"/>
    <n v="1"/>
    <n v="17"/>
    <s v="Friday"/>
    <n v="6"/>
  </r>
  <r>
    <x v="667"/>
    <x v="14"/>
    <x v="0"/>
    <x v="667"/>
    <n v="3"/>
    <x v="667"/>
    <d v="2024-05-04T00:00:00"/>
    <x v="0"/>
    <n v="4.0999999999999996"/>
    <x v="0"/>
    <x v="2"/>
    <n v="5"/>
    <n v="4"/>
    <s v="Saturday"/>
    <n v="7"/>
  </r>
  <r>
    <x v="668"/>
    <x v="0"/>
    <x v="0"/>
    <x v="668"/>
    <n v="5"/>
    <x v="668"/>
    <d v="2024-06-28T00:00:00"/>
    <x v="3"/>
    <n v="3.9"/>
    <x v="0"/>
    <x v="10"/>
    <n v="6"/>
    <n v="28"/>
    <s v="Friday"/>
    <n v="6"/>
  </r>
  <r>
    <x v="669"/>
    <x v="4"/>
    <x v="4"/>
    <x v="669"/>
    <n v="5"/>
    <x v="669"/>
    <d v="2025-01-22T00:00:00"/>
    <x v="5"/>
    <n v="1.8"/>
    <x v="1"/>
    <x v="6"/>
    <n v="1"/>
    <n v="22"/>
    <s v="Wednesday"/>
    <n v="4"/>
  </r>
  <r>
    <x v="670"/>
    <x v="15"/>
    <x v="1"/>
    <x v="670"/>
    <n v="4"/>
    <x v="670"/>
    <d v="2024-04-17T00:00:00"/>
    <x v="5"/>
    <n v="1.8"/>
    <x v="0"/>
    <x v="9"/>
    <n v="4"/>
    <n v="17"/>
    <s v="Wednesday"/>
    <n v="4"/>
  </r>
  <r>
    <x v="671"/>
    <x v="23"/>
    <x v="4"/>
    <x v="671"/>
    <n v="4"/>
    <x v="671"/>
    <d v="2024-09-23T00:00:00"/>
    <x v="2"/>
    <n v="1"/>
    <x v="0"/>
    <x v="0"/>
    <n v="9"/>
    <n v="23"/>
    <s v="Monday"/>
    <n v="2"/>
  </r>
  <r>
    <x v="672"/>
    <x v="12"/>
    <x v="3"/>
    <x v="672"/>
    <n v="1"/>
    <x v="672"/>
    <d v="2024-03-02T00:00:00"/>
    <x v="0"/>
    <n v="2.5"/>
    <x v="0"/>
    <x v="7"/>
    <n v="3"/>
    <n v="2"/>
    <s v="Saturday"/>
    <n v="7"/>
  </r>
  <r>
    <x v="673"/>
    <x v="17"/>
    <x v="2"/>
    <x v="673"/>
    <n v="1"/>
    <x v="673"/>
    <d v="2024-07-02T00:00:00"/>
    <x v="0"/>
    <n v="1"/>
    <x v="0"/>
    <x v="5"/>
    <n v="7"/>
    <n v="2"/>
    <s v="Tuesday"/>
    <n v="3"/>
  </r>
  <r>
    <x v="674"/>
    <x v="18"/>
    <x v="3"/>
    <x v="674"/>
    <n v="1"/>
    <x v="674"/>
    <d v="2024-03-01T00:00:00"/>
    <x v="0"/>
    <n v="4.2"/>
    <x v="0"/>
    <x v="7"/>
    <n v="3"/>
    <n v="1"/>
    <s v="Friday"/>
    <n v="6"/>
  </r>
  <r>
    <x v="675"/>
    <x v="9"/>
    <x v="3"/>
    <x v="675"/>
    <n v="4"/>
    <x v="675"/>
    <d v="2024-03-16T00:00:00"/>
    <x v="3"/>
    <n v="1.2"/>
    <x v="0"/>
    <x v="7"/>
    <n v="3"/>
    <n v="16"/>
    <s v="Saturday"/>
    <n v="7"/>
  </r>
  <r>
    <x v="676"/>
    <x v="12"/>
    <x v="3"/>
    <x v="676"/>
    <n v="5"/>
    <x v="676"/>
    <d v="2024-05-04T00:00:00"/>
    <x v="2"/>
    <n v="3.4"/>
    <x v="0"/>
    <x v="2"/>
    <n v="5"/>
    <n v="4"/>
    <s v="Saturday"/>
    <n v="7"/>
  </r>
  <r>
    <x v="677"/>
    <x v="10"/>
    <x v="2"/>
    <x v="677"/>
    <n v="3"/>
    <x v="677"/>
    <d v="2024-11-21T00:00:00"/>
    <x v="0"/>
    <n v="4.7"/>
    <x v="0"/>
    <x v="3"/>
    <n v="11"/>
    <n v="21"/>
    <s v="Thursday"/>
    <n v="5"/>
  </r>
  <r>
    <x v="678"/>
    <x v="0"/>
    <x v="0"/>
    <x v="678"/>
    <n v="3"/>
    <x v="678"/>
    <d v="2024-03-13T00:00:00"/>
    <x v="1"/>
    <n v="3.8"/>
    <x v="0"/>
    <x v="7"/>
    <n v="3"/>
    <n v="13"/>
    <s v="Wednesday"/>
    <n v="4"/>
  </r>
  <r>
    <x v="679"/>
    <x v="16"/>
    <x v="4"/>
    <x v="679"/>
    <n v="3"/>
    <x v="679"/>
    <d v="2024-10-04T00:00:00"/>
    <x v="3"/>
    <n v="3.5"/>
    <x v="0"/>
    <x v="4"/>
    <n v="10"/>
    <n v="4"/>
    <s v="Friday"/>
    <n v="6"/>
  </r>
  <r>
    <x v="680"/>
    <x v="22"/>
    <x v="0"/>
    <x v="680"/>
    <n v="4"/>
    <x v="680"/>
    <d v="2024-09-08T00:00:00"/>
    <x v="4"/>
    <n v="1.4"/>
    <x v="0"/>
    <x v="0"/>
    <n v="9"/>
    <n v="8"/>
    <s v="Sunday"/>
    <n v="1"/>
  </r>
  <r>
    <x v="681"/>
    <x v="16"/>
    <x v="4"/>
    <x v="681"/>
    <n v="1"/>
    <x v="681"/>
    <d v="2024-07-07T00:00:00"/>
    <x v="2"/>
    <n v="3.9"/>
    <x v="0"/>
    <x v="5"/>
    <n v="7"/>
    <n v="7"/>
    <s v="Sunday"/>
    <n v="1"/>
  </r>
  <r>
    <x v="682"/>
    <x v="21"/>
    <x v="0"/>
    <x v="682"/>
    <n v="2"/>
    <x v="682"/>
    <d v="2024-08-23T00:00:00"/>
    <x v="1"/>
    <n v="1.6"/>
    <x v="0"/>
    <x v="11"/>
    <n v="8"/>
    <n v="23"/>
    <s v="Friday"/>
    <n v="6"/>
  </r>
  <r>
    <x v="683"/>
    <x v="24"/>
    <x v="1"/>
    <x v="683"/>
    <n v="5"/>
    <x v="683"/>
    <d v="2024-11-23T00:00:00"/>
    <x v="1"/>
    <n v="4"/>
    <x v="0"/>
    <x v="3"/>
    <n v="11"/>
    <n v="23"/>
    <s v="Saturday"/>
    <n v="7"/>
  </r>
  <r>
    <x v="684"/>
    <x v="0"/>
    <x v="0"/>
    <x v="684"/>
    <n v="3"/>
    <x v="684"/>
    <d v="2024-06-21T00:00:00"/>
    <x v="3"/>
    <n v="1.1000000000000001"/>
    <x v="0"/>
    <x v="10"/>
    <n v="6"/>
    <n v="21"/>
    <s v="Friday"/>
    <n v="6"/>
  </r>
  <r>
    <x v="685"/>
    <x v="20"/>
    <x v="3"/>
    <x v="685"/>
    <n v="2"/>
    <x v="685"/>
    <d v="2024-06-22T00:00:00"/>
    <x v="1"/>
    <n v="4.4000000000000004"/>
    <x v="0"/>
    <x v="10"/>
    <n v="6"/>
    <n v="22"/>
    <s v="Saturday"/>
    <n v="7"/>
  </r>
  <r>
    <x v="686"/>
    <x v="10"/>
    <x v="2"/>
    <x v="686"/>
    <n v="4"/>
    <x v="686"/>
    <d v="2024-11-12T00:00:00"/>
    <x v="0"/>
    <n v="3.7"/>
    <x v="0"/>
    <x v="3"/>
    <n v="11"/>
    <n v="12"/>
    <s v="Tuesday"/>
    <n v="3"/>
  </r>
  <r>
    <x v="687"/>
    <x v="15"/>
    <x v="1"/>
    <x v="687"/>
    <n v="2"/>
    <x v="687"/>
    <d v="2024-03-22T00:00:00"/>
    <x v="1"/>
    <n v="4.7"/>
    <x v="0"/>
    <x v="7"/>
    <n v="3"/>
    <n v="22"/>
    <s v="Friday"/>
    <n v="6"/>
  </r>
  <r>
    <x v="688"/>
    <x v="9"/>
    <x v="3"/>
    <x v="688"/>
    <n v="2"/>
    <x v="688"/>
    <d v="2025-01-26T00:00:00"/>
    <x v="2"/>
    <n v="4.3"/>
    <x v="1"/>
    <x v="6"/>
    <n v="1"/>
    <n v="26"/>
    <s v="Sunday"/>
    <n v="1"/>
  </r>
  <r>
    <x v="689"/>
    <x v="1"/>
    <x v="1"/>
    <x v="689"/>
    <n v="2"/>
    <x v="689"/>
    <d v="2024-05-02T00:00:00"/>
    <x v="2"/>
    <n v="3.2"/>
    <x v="0"/>
    <x v="2"/>
    <n v="5"/>
    <n v="2"/>
    <s v="Thursday"/>
    <n v="5"/>
  </r>
  <r>
    <x v="690"/>
    <x v="15"/>
    <x v="1"/>
    <x v="690"/>
    <n v="5"/>
    <x v="690"/>
    <d v="2024-12-20T00:00:00"/>
    <x v="4"/>
    <n v="2.2999999999999998"/>
    <x v="0"/>
    <x v="1"/>
    <n v="12"/>
    <n v="20"/>
    <s v="Friday"/>
    <n v="6"/>
  </r>
  <r>
    <x v="691"/>
    <x v="6"/>
    <x v="1"/>
    <x v="691"/>
    <n v="5"/>
    <x v="691"/>
    <d v="2024-11-12T00:00:00"/>
    <x v="1"/>
    <n v="3.4"/>
    <x v="0"/>
    <x v="3"/>
    <n v="11"/>
    <n v="12"/>
    <s v="Tuesday"/>
    <n v="3"/>
  </r>
  <r>
    <x v="692"/>
    <x v="14"/>
    <x v="0"/>
    <x v="692"/>
    <n v="2"/>
    <x v="692"/>
    <d v="2024-05-17T00:00:00"/>
    <x v="2"/>
    <n v="2"/>
    <x v="0"/>
    <x v="2"/>
    <n v="5"/>
    <n v="17"/>
    <s v="Friday"/>
    <n v="6"/>
  </r>
  <r>
    <x v="693"/>
    <x v="11"/>
    <x v="2"/>
    <x v="693"/>
    <n v="1"/>
    <x v="693"/>
    <d v="2024-03-20T00:00:00"/>
    <x v="3"/>
    <n v="4.9000000000000004"/>
    <x v="0"/>
    <x v="7"/>
    <n v="3"/>
    <n v="20"/>
    <s v="Wednesday"/>
    <n v="4"/>
  </r>
  <r>
    <x v="694"/>
    <x v="8"/>
    <x v="1"/>
    <x v="694"/>
    <n v="5"/>
    <x v="694"/>
    <d v="2024-05-22T00:00:00"/>
    <x v="2"/>
    <n v="3.6"/>
    <x v="0"/>
    <x v="2"/>
    <n v="5"/>
    <n v="22"/>
    <s v="Wednesday"/>
    <n v="4"/>
  </r>
  <r>
    <x v="695"/>
    <x v="4"/>
    <x v="4"/>
    <x v="695"/>
    <n v="2"/>
    <x v="695"/>
    <d v="2024-03-05T00:00:00"/>
    <x v="5"/>
    <n v="1.5"/>
    <x v="0"/>
    <x v="7"/>
    <n v="3"/>
    <n v="5"/>
    <s v="Tuesday"/>
    <n v="3"/>
  </r>
  <r>
    <x v="696"/>
    <x v="22"/>
    <x v="0"/>
    <x v="696"/>
    <n v="4"/>
    <x v="696"/>
    <d v="2024-03-19T00:00:00"/>
    <x v="1"/>
    <n v="3.8"/>
    <x v="0"/>
    <x v="7"/>
    <n v="3"/>
    <n v="19"/>
    <s v="Tuesday"/>
    <n v="3"/>
  </r>
  <r>
    <x v="697"/>
    <x v="15"/>
    <x v="1"/>
    <x v="697"/>
    <n v="5"/>
    <x v="697"/>
    <d v="2024-08-09T00:00:00"/>
    <x v="4"/>
    <n v="3.5"/>
    <x v="0"/>
    <x v="11"/>
    <n v="8"/>
    <n v="9"/>
    <s v="Friday"/>
    <n v="6"/>
  </r>
  <r>
    <x v="698"/>
    <x v="2"/>
    <x v="2"/>
    <x v="698"/>
    <n v="4"/>
    <x v="698"/>
    <d v="2024-11-04T00:00:00"/>
    <x v="5"/>
    <n v="3.9"/>
    <x v="0"/>
    <x v="3"/>
    <n v="11"/>
    <n v="4"/>
    <s v="Monday"/>
    <n v="2"/>
  </r>
  <r>
    <x v="699"/>
    <x v="18"/>
    <x v="3"/>
    <x v="699"/>
    <n v="5"/>
    <x v="699"/>
    <d v="2024-10-17T00:00:00"/>
    <x v="4"/>
    <n v="3.8"/>
    <x v="0"/>
    <x v="4"/>
    <n v="10"/>
    <n v="17"/>
    <s v="Thursday"/>
    <n v="5"/>
  </r>
  <r>
    <x v="700"/>
    <x v="9"/>
    <x v="3"/>
    <x v="700"/>
    <n v="2"/>
    <x v="700"/>
    <d v="2024-08-18T00:00:00"/>
    <x v="2"/>
    <n v="2.5"/>
    <x v="0"/>
    <x v="11"/>
    <n v="8"/>
    <n v="18"/>
    <s v="Sunday"/>
    <n v="1"/>
  </r>
  <r>
    <x v="701"/>
    <x v="20"/>
    <x v="3"/>
    <x v="701"/>
    <n v="1"/>
    <x v="701"/>
    <d v="2024-04-13T00:00:00"/>
    <x v="1"/>
    <n v="3"/>
    <x v="0"/>
    <x v="9"/>
    <n v="4"/>
    <n v="13"/>
    <s v="Saturday"/>
    <n v="7"/>
  </r>
  <r>
    <x v="702"/>
    <x v="7"/>
    <x v="4"/>
    <x v="702"/>
    <n v="2"/>
    <x v="702"/>
    <d v="2024-09-08T00:00:00"/>
    <x v="2"/>
    <n v="1.7"/>
    <x v="0"/>
    <x v="0"/>
    <n v="9"/>
    <n v="8"/>
    <s v="Sunday"/>
    <n v="1"/>
  </r>
  <r>
    <x v="703"/>
    <x v="0"/>
    <x v="0"/>
    <x v="703"/>
    <n v="1"/>
    <x v="703"/>
    <d v="2024-03-27T00:00:00"/>
    <x v="2"/>
    <n v="1"/>
    <x v="0"/>
    <x v="7"/>
    <n v="3"/>
    <n v="27"/>
    <s v="Wednesday"/>
    <n v="4"/>
  </r>
  <r>
    <x v="704"/>
    <x v="21"/>
    <x v="0"/>
    <x v="704"/>
    <n v="5"/>
    <x v="704"/>
    <d v="2024-05-21T00:00:00"/>
    <x v="3"/>
    <n v="4.2"/>
    <x v="0"/>
    <x v="2"/>
    <n v="5"/>
    <n v="21"/>
    <s v="Tuesday"/>
    <n v="3"/>
  </r>
  <r>
    <x v="705"/>
    <x v="14"/>
    <x v="0"/>
    <x v="705"/>
    <n v="3"/>
    <x v="705"/>
    <d v="2024-02-27T00:00:00"/>
    <x v="1"/>
    <n v="2.4"/>
    <x v="0"/>
    <x v="8"/>
    <n v="2"/>
    <n v="27"/>
    <s v="Tuesday"/>
    <n v="3"/>
  </r>
  <r>
    <x v="706"/>
    <x v="0"/>
    <x v="0"/>
    <x v="706"/>
    <n v="4"/>
    <x v="706"/>
    <d v="2024-12-26T00:00:00"/>
    <x v="3"/>
    <n v="4.7"/>
    <x v="0"/>
    <x v="1"/>
    <n v="12"/>
    <n v="26"/>
    <s v="Thursday"/>
    <n v="5"/>
  </r>
  <r>
    <x v="707"/>
    <x v="13"/>
    <x v="0"/>
    <x v="707"/>
    <n v="3"/>
    <x v="707"/>
    <d v="2024-12-26T00:00:00"/>
    <x v="2"/>
    <n v="4.0999999999999996"/>
    <x v="0"/>
    <x v="1"/>
    <n v="12"/>
    <n v="26"/>
    <s v="Thursday"/>
    <n v="5"/>
  </r>
  <r>
    <x v="708"/>
    <x v="20"/>
    <x v="3"/>
    <x v="708"/>
    <n v="2"/>
    <x v="708"/>
    <d v="2024-07-30T00:00:00"/>
    <x v="3"/>
    <n v="3.3"/>
    <x v="0"/>
    <x v="5"/>
    <n v="7"/>
    <n v="30"/>
    <s v="Tuesday"/>
    <n v="3"/>
  </r>
  <r>
    <x v="709"/>
    <x v="22"/>
    <x v="0"/>
    <x v="709"/>
    <n v="1"/>
    <x v="709"/>
    <d v="2024-05-14T00:00:00"/>
    <x v="1"/>
    <n v="1.5"/>
    <x v="0"/>
    <x v="2"/>
    <n v="5"/>
    <n v="14"/>
    <s v="Tuesday"/>
    <n v="3"/>
  </r>
  <r>
    <x v="710"/>
    <x v="22"/>
    <x v="0"/>
    <x v="710"/>
    <n v="3"/>
    <x v="710"/>
    <d v="2024-08-21T00:00:00"/>
    <x v="0"/>
    <n v="2.7"/>
    <x v="0"/>
    <x v="11"/>
    <n v="8"/>
    <n v="21"/>
    <s v="Wednesday"/>
    <n v="4"/>
  </r>
  <r>
    <x v="711"/>
    <x v="1"/>
    <x v="1"/>
    <x v="711"/>
    <n v="2"/>
    <x v="711"/>
    <d v="2024-05-07T00:00:00"/>
    <x v="1"/>
    <n v="1.2"/>
    <x v="0"/>
    <x v="2"/>
    <n v="5"/>
    <n v="7"/>
    <s v="Tuesday"/>
    <n v="3"/>
  </r>
  <r>
    <x v="712"/>
    <x v="22"/>
    <x v="0"/>
    <x v="712"/>
    <n v="2"/>
    <x v="712"/>
    <d v="2024-10-24T00:00:00"/>
    <x v="4"/>
    <n v="4"/>
    <x v="0"/>
    <x v="4"/>
    <n v="10"/>
    <n v="24"/>
    <s v="Thursday"/>
    <n v="5"/>
  </r>
  <r>
    <x v="713"/>
    <x v="21"/>
    <x v="0"/>
    <x v="713"/>
    <n v="1"/>
    <x v="713"/>
    <d v="2024-09-08T00:00:00"/>
    <x v="1"/>
    <n v="2.6"/>
    <x v="0"/>
    <x v="0"/>
    <n v="9"/>
    <n v="8"/>
    <s v="Sunday"/>
    <n v="1"/>
  </r>
  <r>
    <x v="714"/>
    <x v="1"/>
    <x v="1"/>
    <x v="714"/>
    <n v="1"/>
    <x v="714"/>
    <d v="2024-02-25T00:00:00"/>
    <x v="1"/>
    <n v="4.2"/>
    <x v="0"/>
    <x v="8"/>
    <n v="2"/>
    <n v="25"/>
    <s v="Sunday"/>
    <n v="1"/>
  </r>
  <r>
    <x v="715"/>
    <x v="8"/>
    <x v="1"/>
    <x v="715"/>
    <n v="1"/>
    <x v="715"/>
    <d v="2024-08-09T00:00:00"/>
    <x v="5"/>
    <n v="3.3"/>
    <x v="0"/>
    <x v="11"/>
    <n v="8"/>
    <n v="9"/>
    <s v="Friday"/>
    <n v="6"/>
  </r>
  <r>
    <x v="716"/>
    <x v="21"/>
    <x v="0"/>
    <x v="716"/>
    <n v="3"/>
    <x v="716"/>
    <d v="2024-09-01T00:00:00"/>
    <x v="1"/>
    <n v="4.8"/>
    <x v="0"/>
    <x v="0"/>
    <n v="9"/>
    <n v="1"/>
    <s v="Sunday"/>
    <n v="1"/>
  </r>
  <r>
    <x v="717"/>
    <x v="21"/>
    <x v="0"/>
    <x v="717"/>
    <n v="4"/>
    <x v="717"/>
    <d v="2024-09-26T00:00:00"/>
    <x v="5"/>
    <n v="4.0999999999999996"/>
    <x v="0"/>
    <x v="0"/>
    <n v="9"/>
    <n v="26"/>
    <s v="Thursday"/>
    <n v="5"/>
  </r>
  <r>
    <x v="718"/>
    <x v="24"/>
    <x v="1"/>
    <x v="718"/>
    <n v="5"/>
    <x v="718"/>
    <d v="2024-10-12T00:00:00"/>
    <x v="4"/>
    <n v="3.5"/>
    <x v="0"/>
    <x v="4"/>
    <n v="10"/>
    <n v="12"/>
    <s v="Saturday"/>
    <n v="7"/>
  </r>
  <r>
    <x v="719"/>
    <x v="19"/>
    <x v="2"/>
    <x v="719"/>
    <n v="3"/>
    <x v="719"/>
    <d v="2024-04-08T00:00:00"/>
    <x v="4"/>
    <n v="4.9000000000000004"/>
    <x v="0"/>
    <x v="9"/>
    <n v="4"/>
    <n v="8"/>
    <s v="Monday"/>
    <n v="2"/>
  </r>
  <r>
    <x v="720"/>
    <x v="20"/>
    <x v="3"/>
    <x v="720"/>
    <n v="3"/>
    <x v="720"/>
    <d v="2024-03-18T00:00:00"/>
    <x v="4"/>
    <n v="3.8"/>
    <x v="0"/>
    <x v="7"/>
    <n v="3"/>
    <n v="18"/>
    <s v="Monday"/>
    <n v="2"/>
  </r>
  <r>
    <x v="721"/>
    <x v="4"/>
    <x v="4"/>
    <x v="721"/>
    <n v="5"/>
    <x v="721"/>
    <d v="2024-12-02T00:00:00"/>
    <x v="5"/>
    <n v="4.5999999999999996"/>
    <x v="0"/>
    <x v="1"/>
    <n v="12"/>
    <n v="2"/>
    <s v="Monday"/>
    <n v="2"/>
  </r>
  <r>
    <x v="722"/>
    <x v="13"/>
    <x v="0"/>
    <x v="722"/>
    <n v="4"/>
    <x v="722"/>
    <d v="2024-11-06T00:00:00"/>
    <x v="1"/>
    <n v="5"/>
    <x v="0"/>
    <x v="3"/>
    <n v="11"/>
    <n v="6"/>
    <s v="Wednesday"/>
    <n v="4"/>
  </r>
  <r>
    <x v="723"/>
    <x v="0"/>
    <x v="0"/>
    <x v="723"/>
    <n v="1"/>
    <x v="723"/>
    <d v="2024-10-14T00:00:00"/>
    <x v="2"/>
    <n v="3.3"/>
    <x v="0"/>
    <x v="4"/>
    <n v="10"/>
    <n v="14"/>
    <s v="Monday"/>
    <n v="2"/>
  </r>
  <r>
    <x v="724"/>
    <x v="4"/>
    <x v="4"/>
    <x v="724"/>
    <n v="4"/>
    <x v="724"/>
    <d v="2024-02-14T00:00:00"/>
    <x v="2"/>
    <n v="1.1000000000000001"/>
    <x v="0"/>
    <x v="8"/>
    <n v="2"/>
    <n v="14"/>
    <s v="Wednesday"/>
    <n v="4"/>
  </r>
  <r>
    <x v="725"/>
    <x v="6"/>
    <x v="1"/>
    <x v="725"/>
    <n v="4"/>
    <x v="725"/>
    <d v="2024-07-21T00:00:00"/>
    <x v="0"/>
    <n v="1.9"/>
    <x v="0"/>
    <x v="5"/>
    <n v="7"/>
    <n v="21"/>
    <s v="Sunday"/>
    <n v="1"/>
  </r>
  <r>
    <x v="726"/>
    <x v="14"/>
    <x v="0"/>
    <x v="726"/>
    <n v="2"/>
    <x v="726"/>
    <d v="2024-08-12T00:00:00"/>
    <x v="4"/>
    <n v="4.2"/>
    <x v="0"/>
    <x v="11"/>
    <n v="8"/>
    <n v="12"/>
    <s v="Monday"/>
    <n v="2"/>
  </r>
  <r>
    <x v="727"/>
    <x v="2"/>
    <x v="2"/>
    <x v="727"/>
    <n v="3"/>
    <x v="727"/>
    <d v="2024-12-10T00:00:00"/>
    <x v="2"/>
    <n v="3"/>
    <x v="0"/>
    <x v="1"/>
    <n v="12"/>
    <n v="10"/>
    <s v="Tuesday"/>
    <n v="3"/>
  </r>
  <r>
    <x v="728"/>
    <x v="3"/>
    <x v="3"/>
    <x v="728"/>
    <n v="1"/>
    <x v="728"/>
    <d v="2024-08-04T00:00:00"/>
    <x v="5"/>
    <n v="3.6"/>
    <x v="0"/>
    <x v="11"/>
    <n v="8"/>
    <n v="4"/>
    <s v="Sunday"/>
    <n v="1"/>
  </r>
  <r>
    <x v="729"/>
    <x v="17"/>
    <x v="2"/>
    <x v="729"/>
    <n v="2"/>
    <x v="729"/>
    <d v="2024-07-26T00:00:00"/>
    <x v="0"/>
    <n v="3"/>
    <x v="0"/>
    <x v="5"/>
    <n v="7"/>
    <n v="26"/>
    <s v="Friday"/>
    <n v="6"/>
  </r>
  <r>
    <x v="730"/>
    <x v="10"/>
    <x v="2"/>
    <x v="730"/>
    <n v="1"/>
    <x v="730"/>
    <d v="2024-03-20T00:00:00"/>
    <x v="2"/>
    <n v="4.3"/>
    <x v="0"/>
    <x v="7"/>
    <n v="3"/>
    <n v="20"/>
    <s v="Wednesday"/>
    <n v="4"/>
  </r>
  <r>
    <x v="731"/>
    <x v="4"/>
    <x v="4"/>
    <x v="731"/>
    <n v="1"/>
    <x v="731"/>
    <d v="2024-09-19T00:00:00"/>
    <x v="4"/>
    <n v="4.5"/>
    <x v="0"/>
    <x v="0"/>
    <n v="9"/>
    <n v="19"/>
    <s v="Thursday"/>
    <n v="5"/>
  </r>
  <r>
    <x v="732"/>
    <x v="23"/>
    <x v="4"/>
    <x v="732"/>
    <n v="2"/>
    <x v="732"/>
    <d v="2025-01-15T00:00:00"/>
    <x v="2"/>
    <n v="3.7"/>
    <x v="1"/>
    <x v="6"/>
    <n v="1"/>
    <n v="15"/>
    <s v="Wednesday"/>
    <n v="4"/>
  </r>
  <r>
    <x v="733"/>
    <x v="24"/>
    <x v="1"/>
    <x v="733"/>
    <n v="3"/>
    <x v="733"/>
    <d v="2024-11-05T00:00:00"/>
    <x v="2"/>
    <n v="2.9"/>
    <x v="0"/>
    <x v="3"/>
    <n v="11"/>
    <n v="5"/>
    <s v="Tuesday"/>
    <n v="3"/>
  </r>
  <r>
    <x v="734"/>
    <x v="13"/>
    <x v="0"/>
    <x v="734"/>
    <n v="5"/>
    <x v="734"/>
    <d v="2024-02-19T00:00:00"/>
    <x v="4"/>
    <n v="4.9000000000000004"/>
    <x v="0"/>
    <x v="8"/>
    <n v="2"/>
    <n v="19"/>
    <s v="Monday"/>
    <n v="2"/>
  </r>
  <r>
    <x v="735"/>
    <x v="4"/>
    <x v="4"/>
    <x v="735"/>
    <n v="5"/>
    <x v="735"/>
    <d v="2024-06-08T00:00:00"/>
    <x v="0"/>
    <n v="3.1"/>
    <x v="0"/>
    <x v="10"/>
    <n v="6"/>
    <n v="8"/>
    <s v="Saturday"/>
    <n v="7"/>
  </r>
  <r>
    <x v="736"/>
    <x v="17"/>
    <x v="2"/>
    <x v="736"/>
    <n v="3"/>
    <x v="736"/>
    <d v="2024-09-14T00:00:00"/>
    <x v="1"/>
    <n v="2"/>
    <x v="0"/>
    <x v="0"/>
    <n v="9"/>
    <n v="14"/>
    <s v="Saturday"/>
    <n v="7"/>
  </r>
  <r>
    <x v="737"/>
    <x v="3"/>
    <x v="3"/>
    <x v="737"/>
    <n v="1"/>
    <x v="737"/>
    <d v="2024-12-01T00:00:00"/>
    <x v="5"/>
    <n v="2.4"/>
    <x v="0"/>
    <x v="1"/>
    <n v="12"/>
    <n v="1"/>
    <s v="Sunday"/>
    <n v="1"/>
  </r>
  <r>
    <x v="738"/>
    <x v="17"/>
    <x v="2"/>
    <x v="738"/>
    <n v="4"/>
    <x v="738"/>
    <d v="2024-10-21T00:00:00"/>
    <x v="1"/>
    <n v="2.9"/>
    <x v="0"/>
    <x v="4"/>
    <n v="10"/>
    <n v="21"/>
    <s v="Monday"/>
    <n v="2"/>
  </r>
  <r>
    <x v="739"/>
    <x v="12"/>
    <x v="3"/>
    <x v="739"/>
    <n v="3"/>
    <x v="739"/>
    <d v="2024-05-09T00:00:00"/>
    <x v="4"/>
    <n v="3.6"/>
    <x v="0"/>
    <x v="2"/>
    <n v="5"/>
    <n v="9"/>
    <s v="Thursday"/>
    <n v="5"/>
  </r>
  <r>
    <x v="740"/>
    <x v="2"/>
    <x v="2"/>
    <x v="740"/>
    <n v="5"/>
    <x v="740"/>
    <d v="2024-08-07T00:00:00"/>
    <x v="2"/>
    <n v="1.7"/>
    <x v="0"/>
    <x v="11"/>
    <n v="8"/>
    <n v="7"/>
    <s v="Wednesday"/>
    <n v="4"/>
  </r>
  <r>
    <x v="741"/>
    <x v="20"/>
    <x v="3"/>
    <x v="741"/>
    <n v="2"/>
    <x v="741"/>
    <d v="2024-11-28T00:00:00"/>
    <x v="1"/>
    <n v="2.7"/>
    <x v="0"/>
    <x v="3"/>
    <n v="11"/>
    <n v="28"/>
    <s v="Thursday"/>
    <n v="5"/>
  </r>
  <r>
    <x v="742"/>
    <x v="23"/>
    <x v="4"/>
    <x v="742"/>
    <n v="3"/>
    <x v="742"/>
    <d v="2024-10-20T00:00:00"/>
    <x v="4"/>
    <n v="4.4000000000000004"/>
    <x v="0"/>
    <x v="4"/>
    <n v="10"/>
    <n v="20"/>
    <s v="Sunday"/>
    <n v="1"/>
  </r>
  <r>
    <x v="743"/>
    <x v="11"/>
    <x v="2"/>
    <x v="743"/>
    <n v="4"/>
    <x v="743"/>
    <d v="2025-01-18T00:00:00"/>
    <x v="4"/>
    <n v="4.2"/>
    <x v="1"/>
    <x v="6"/>
    <n v="1"/>
    <n v="18"/>
    <s v="Saturday"/>
    <n v="7"/>
  </r>
  <r>
    <x v="744"/>
    <x v="15"/>
    <x v="1"/>
    <x v="744"/>
    <n v="5"/>
    <x v="744"/>
    <d v="2024-03-07T00:00:00"/>
    <x v="1"/>
    <n v="2.4"/>
    <x v="0"/>
    <x v="7"/>
    <n v="3"/>
    <n v="7"/>
    <s v="Thursday"/>
    <n v="5"/>
  </r>
  <r>
    <x v="745"/>
    <x v="23"/>
    <x v="4"/>
    <x v="745"/>
    <n v="1"/>
    <x v="745"/>
    <d v="2024-12-13T00:00:00"/>
    <x v="3"/>
    <n v="2.2999999999999998"/>
    <x v="0"/>
    <x v="1"/>
    <n v="12"/>
    <n v="13"/>
    <s v="Friday"/>
    <n v="6"/>
  </r>
  <r>
    <x v="746"/>
    <x v="6"/>
    <x v="1"/>
    <x v="746"/>
    <n v="4"/>
    <x v="746"/>
    <d v="2024-02-28T00:00:00"/>
    <x v="2"/>
    <n v="3.2"/>
    <x v="0"/>
    <x v="8"/>
    <n v="2"/>
    <n v="28"/>
    <s v="Wednesday"/>
    <n v="4"/>
  </r>
  <r>
    <x v="747"/>
    <x v="11"/>
    <x v="2"/>
    <x v="747"/>
    <n v="3"/>
    <x v="747"/>
    <d v="2024-06-26T00:00:00"/>
    <x v="1"/>
    <n v="3.5"/>
    <x v="0"/>
    <x v="10"/>
    <n v="6"/>
    <n v="26"/>
    <s v="Wednesday"/>
    <n v="4"/>
  </r>
  <r>
    <x v="748"/>
    <x v="12"/>
    <x v="3"/>
    <x v="748"/>
    <n v="5"/>
    <x v="748"/>
    <d v="2024-08-07T00:00:00"/>
    <x v="4"/>
    <n v="3.3"/>
    <x v="0"/>
    <x v="11"/>
    <n v="8"/>
    <n v="7"/>
    <s v="Wednesday"/>
    <n v="4"/>
  </r>
  <r>
    <x v="749"/>
    <x v="4"/>
    <x v="4"/>
    <x v="749"/>
    <n v="5"/>
    <x v="749"/>
    <d v="2024-10-25T00:00:00"/>
    <x v="1"/>
    <n v="4.3"/>
    <x v="0"/>
    <x v="4"/>
    <n v="10"/>
    <n v="25"/>
    <s v="Friday"/>
    <n v="6"/>
  </r>
  <r>
    <x v="750"/>
    <x v="8"/>
    <x v="1"/>
    <x v="750"/>
    <n v="5"/>
    <x v="750"/>
    <d v="2024-05-25T00:00:00"/>
    <x v="5"/>
    <n v="1.3"/>
    <x v="0"/>
    <x v="2"/>
    <n v="5"/>
    <n v="25"/>
    <s v="Saturday"/>
    <n v="7"/>
  </r>
  <r>
    <x v="751"/>
    <x v="5"/>
    <x v="4"/>
    <x v="751"/>
    <n v="1"/>
    <x v="751"/>
    <d v="2024-08-11T00:00:00"/>
    <x v="0"/>
    <n v="1"/>
    <x v="0"/>
    <x v="11"/>
    <n v="8"/>
    <n v="11"/>
    <s v="Sunday"/>
    <n v="1"/>
  </r>
  <r>
    <x v="752"/>
    <x v="9"/>
    <x v="3"/>
    <x v="752"/>
    <n v="2"/>
    <x v="752"/>
    <d v="2025-02-01T00:00:00"/>
    <x v="3"/>
    <n v="3.6"/>
    <x v="1"/>
    <x v="8"/>
    <n v="2"/>
    <n v="1"/>
    <s v="Saturday"/>
    <n v="7"/>
  </r>
  <r>
    <x v="753"/>
    <x v="11"/>
    <x v="2"/>
    <x v="753"/>
    <n v="4"/>
    <x v="753"/>
    <d v="2024-12-30T00:00:00"/>
    <x v="5"/>
    <n v="1.9"/>
    <x v="0"/>
    <x v="1"/>
    <n v="12"/>
    <n v="30"/>
    <s v="Monday"/>
    <n v="2"/>
  </r>
  <r>
    <x v="754"/>
    <x v="18"/>
    <x v="3"/>
    <x v="754"/>
    <n v="3"/>
    <x v="754"/>
    <d v="2024-07-08T00:00:00"/>
    <x v="2"/>
    <n v="1.7"/>
    <x v="0"/>
    <x v="5"/>
    <n v="7"/>
    <n v="8"/>
    <s v="Monday"/>
    <n v="2"/>
  </r>
  <r>
    <x v="755"/>
    <x v="11"/>
    <x v="2"/>
    <x v="755"/>
    <n v="5"/>
    <x v="755"/>
    <d v="2024-05-15T00:00:00"/>
    <x v="1"/>
    <n v="3.8"/>
    <x v="0"/>
    <x v="2"/>
    <n v="5"/>
    <n v="15"/>
    <s v="Wednesday"/>
    <n v="4"/>
  </r>
  <r>
    <x v="756"/>
    <x v="14"/>
    <x v="0"/>
    <x v="756"/>
    <n v="4"/>
    <x v="756"/>
    <d v="2024-08-27T00:00:00"/>
    <x v="0"/>
    <n v="2.8"/>
    <x v="0"/>
    <x v="11"/>
    <n v="8"/>
    <n v="27"/>
    <s v="Tuesday"/>
    <n v="3"/>
  </r>
  <r>
    <x v="757"/>
    <x v="0"/>
    <x v="0"/>
    <x v="757"/>
    <n v="4"/>
    <x v="757"/>
    <d v="2024-04-16T00:00:00"/>
    <x v="1"/>
    <n v="1.6"/>
    <x v="0"/>
    <x v="9"/>
    <n v="4"/>
    <n v="16"/>
    <s v="Tuesday"/>
    <n v="3"/>
  </r>
  <r>
    <x v="758"/>
    <x v="5"/>
    <x v="4"/>
    <x v="758"/>
    <n v="4"/>
    <x v="758"/>
    <d v="2024-10-07T00:00:00"/>
    <x v="0"/>
    <n v="3"/>
    <x v="0"/>
    <x v="4"/>
    <n v="10"/>
    <n v="7"/>
    <s v="Monday"/>
    <n v="2"/>
  </r>
  <r>
    <x v="759"/>
    <x v="13"/>
    <x v="0"/>
    <x v="759"/>
    <n v="1"/>
    <x v="759"/>
    <d v="2024-09-07T00:00:00"/>
    <x v="5"/>
    <n v="2.2000000000000002"/>
    <x v="0"/>
    <x v="0"/>
    <n v="9"/>
    <n v="7"/>
    <s v="Saturday"/>
    <n v="7"/>
  </r>
  <r>
    <x v="760"/>
    <x v="23"/>
    <x v="4"/>
    <x v="760"/>
    <n v="5"/>
    <x v="760"/>
    <d v="2024-04-13T00:00:00"/>
    <x v="2"/>
    <n v="1.9"/>
    <x v="0"/>
    <x v="9"/>
    <n v="4"/>
    <n v="13"/>
    <s v="Saturday"/>
    <n v="7"/>
  </r>
  <r>
    <x v="761"/>
    <x v="23"/>
    <x v="4"/>
    <x v="761"/>
    <n v="2"/>
    <x v="761"/>
    <d v="2024-11-11T00:00:00"/>
    <x v="0"/>
    <n v="2.7"/>
    <x v="0"/>
    <x v="3"/>
    <n v="11"/>
    <n v="11"/>
    <s v="Monday"/>
    <n v="2"/>
  </r>
  <r>
    <x v="762"/>
    <x v="0"/>
    <x v="0"/>
    <x v="762"/>
    <n v="4"/>
    <x v="762"/>
    <d v="2024-12-26T00:00:00"/>
    <x v="5"/>
    <n v="1.6"/>
    <x v="0"/>
    <x v="1"/>
    <n v="12"/>
    <n v="26"/>
    <s v="Thursday"/>
    <n v="5"/>
  </r>
  <r>
    <x v="763"/>
    <x v="11"/>
    <x v="2"/>
    <x v="763"/>
    <n v="2"/>
    <x v="763"/>
    <d v="2024-02-20T00:00:00"/>
    <x v="0"/>
    <n v="2"/>
    <x v="0"/>
    <x v="8"/>
    <n v="2"/>
    <n v="20"/>
    <s v="Tuesday"/>
    <n v="3"/>
  </r>
  <r>
    <x v="764"/>
    <x v="22"/>
    <x v="0"/>
    <x v="764"/>
    <n v="3"/>
    <x v="764"/>
    <d v="2024-09-12T00:00:00"/>
    <x v="2"/>
    <n v="2"/>
    <x v="0"/>
    <x v="0"/>
    <n v="9"/>
    <n v="12"/>
    <s v="Thursday"/>
    <n v="5"/>
  </r>
  <r>
    <x v="765"/>
    <x v="0"/>
    <x v="0"/>
    <x v="765"/>
    <n v="1"/>
    <x v="765"/>
    <d v="2024-09-06T00:00:00"/>
    <x v="4"/>
    <n v="4.5"/>
    <x v="0"/>
    <x v="0"/>
    <n v="9"/>
    <n v="6"/>
    <s v="Friday"/>
    <n v="6"/>
  </r>
  <r>
    <x v="766"/>
    <x v="19"/>
    <x v="2"/>
    <x v="766"/>
    <n v="5"/>
    <x v="766"/>
    <d v="2024-11-06T00:00:00"/>
    <x v="0"/>
    <n v="3"/>
    <x v="0"/>
    <x v="3"/>
    <n v="11"/>
    <n v="6"/>
    <s v="Wednesday"/>
    <n v="4"/>
  </r>
  <r>
    <x v="767"/>
    <x v="19"/>
    <x v="2"/>
    <x v="767"/>
    <n v="4"/>
    <x v="767"/>
    <d v="2024-08-28T00:00:00"/>
    <x v="1"/>
    <n v="1.8"/>
    <x v="0"/>
    <x v="11"/>
    <n v="8"/>
    <n v="28"/>
    <s v="Wednesday"/>
    <n v="4"/>
  </r>
  <r>
    <x v="768"/>
    <x v="11"/>
    <x v="2"/>
    <x v="768"/>
    <n v="2"/>
    <x v="768"/>
    <d v="2024-05-06T00:00:00"/>
    <x v="5"/>
    <n v="5"/>
    <x v="0"/>
    <x v="2"/>
    <n v="5"/>
    <n v="6"/>
    <s v="Monday"/>
    <n v="2"/>
  </r>
  <r>
    <x v="769"/>
    <x v="20"/>
    <x v="3"/>
    <x v="769"/>
    <n v="2"/>
    <x v="769"/>
    <d v="2024-03-24T00:00:00"/>
    <x v="2"/>
    <n v="2.8"/>
    <x v="0"/>
    <x v="7"/>
    <n v="3"/>
    <n v="24"/>
    <s v="Sunday"/>
    <n v="1"/>
  </r>
  <r>
    <x v="770"/>
    <x v="23"/>
    <x v="4"/>
    <x v="770"/>
    <n v="3"/>
    <x v="770"/>
    <d v="2025-01-27T00:00:00"/>
    <x v="5"/>
    <n v="2"/>
    <x v="1"/>
    <x v="6"/>
    <n v="1"/>
    <n v="27"/>
    <s v="Monday"/>
    <n v="2"/>
  </r>
  <r>
    <x v="771"/>
    <x v="7"/>
    <x v="4"/>
    <x v="771"/>
    <n v="1"/>
    <x v="771"/>
    <d v="2024-06-12T00:00:00"/>
    <x v="3"/>
    <n v="2.5"/>
    <x v="0"/>
    <x v="10"/>
    <n v="6"/>
    <n v="12"/>
    <s v="Wednesday"/>
    <n v="4"/>
  </r>
  <r>
    <x v="772"/>
    <x v="23"/>
    <x v="4"/>
    <x v="772"/>
    <n v="5"/>
    <x v="772"/>
    <d v="2024-07-11T00:00:00"/>
    <x v="5"/>
    <n v="3"/>
    <x v="0"/>
    <x v="5"/>
    <n v="7"/>
    <n v="11"/>
    <s v="Thursday"/>
    <n v="5"/>
  </r>
  <r>
    <x v="773"/>
    <x v="3"/>
    <x v="3"/>
    <x v="773"/>
    <n v="1"/>
    <x v="773"/>
    <d v="2024-06-20T00:00:00"/>
    <x v="1"/>
    <n v="4.9000000000000004"/>
    <x v="0"/>
    <x v="10"/>
    <n v="6"/>
    <n v="20"/>
    <s v="Thursday"/>
    <n v="5"/>
  </r>
  <r>
    <x v="774"/>
    <x v="24"/>
    <x v="1"/>
    <x v="774"/>
    <n v="5"/>
    <x v="774"/>
    <d v="2024-09-01T00:00:00"/>
    <x v="4"/>
    <n v="1.8"/>
    <x v="0"/>
    <x v="0"/>
    <n v="9"/>
    <n v="1"/>
    <s v="Sunday"/>
    <n v="1"/>
  </r>
  <r>
    <x v="775"/>
    <x v="14"/>
    <x v="0"/>
    <x v="775"/>
    <n v="3"/>
    <x v="775"/>
    <d v="2024-05-21T00:00:00"/>
    <x v="3"/>
    <n v="3.5"/>
    <x v="0"/>
    <x v="2"/>
    <n v="5"/>
    <n v="21"/>
    <s v="Tuesday"/>
    <n v="3"/>
  </r>
  <r>
    <x v="776"/>
    <x v="11"/>
    <x v="2"/>
    <x v="776"/>
    <n v="4"/>
    <x v="776"/>
    <d v="2024-04-14T00:00:00"/>
    <x v="0"/>
    <n v="3.8"/>
    <x v="0"/>
    <x v="9"/>
    <n v="4"/>
    <n v="14"/>
    <s v="Sunday"/>
    <n v="1"/>
  </r>
  <r>
    <x v="777"/>
    <x v="21"/>
    <x v="0"/>
    <x v="777"/>
    <n v="1"/>
    <x v="777"/>
    <d v="2024-09-07T00:00:00"/>
    <x v="0"/>
    <n v="2.8"/>
    <x v="0"/>
    <x v="0"/>
    <n v="9"/>
    <n v="7"/>
    <s v="Saturday"/>
    <n v="7"/>
  </r>
  <r>
    <x v="778"/>
    <x v="16"/>
    <x v="4"/>
    <x v="778"/>
    <n v="3"/>
    <x v="778"/>
    <d v="2024-05-24T00:00:00"/>
    <x v="2"/>
    <n v="2.4"/>
    <x v="0"/>
    <x v="2"/>
    <n v="5"/>
    <n v="24"/>
    <s v="Friday"/>
    <n v="6"/>
  </r>
  <r>
    <x v="779"/>
    <x v="3"/>
    <x v="3"/>
    <x v="779"/>
    <n v="3"/>
    <x v="779"/>
    <d v="2025-01-08T00:00:00"/>
    <x v="2"/>
    <n v="2"/>
    <x v="1"/>
    <x v="6"/>
    <n v="1"/>
    <n v="8"/>
    <s v="Wednesday"/>
    <n v="4"/>
  </r>
  <r>
    <x v="780"/>
    <x v="14"/>
    <x v="0"/>
    <x v="780"/>
    <n v="4"/>
    <x v="780"/>
    <d v="2024-11-04T00:00:00"/>
    <x v="1"/>
    <n v="3.1"/>
    <x v="0"/>
    <x v="3"/>
    <n v="11"/>
    <n v="4"/>
    <s v="Monday"/>
    <n v="2"/>
  </r>
  <r>
    <x v="781"/>
    <x v="13"/>
    <x v="0"/>
    <x v="781"/>
    <n v="1"/>
    <x v="781"/>
    <d v="2024-02-12T00:00:00"/>
    <x v="1"/>
    <n v="2.2999999999999998"/>
    <x v="0"/>
    <x v="8"/>
    <n v="2"/>
    <n v="12"/>
    <s v="Monday"/>
    <n v="2"/>
  </r>
  <r>
    <x v="782"/>
    <x v="1"/>
    <x v="1"/>
    <x v="782"/>
    <n v="2"/>
    <x v="782"/>
    <d v="2024-06-13T00:00:00"/>
    <x v="3"/>
    <n v="4.5999999999999996"/>
    <x v="0"/>
    <x v="10"/>
    <n v="6"/>
    <n v="13"/>
    <s v="Thursday"/>
    <n v="5"/>
  </r>
  <r>
    <x v="783"/>
    <x v="23"/>
    <x v="4"/>
    <x v="783"/>
    <n v="2"/>
    <x v="783"/>
    <d v="2025-02-01T00:00:00"/>
    <x v="1"/>
    <n v="2.2999999999999998"/>
    <x v="1"/>
    <x v="8"/>
    <n v="2"/>
    <n v="1"/>
    <s v="Saturday"/>
    <n v="7"/>
  </r>
  <r>
    <x v="784"/>
    <x v="7"/>
    <x v="4"/>
    <x v="784"/>
    <n v="5"/>
    <x v="784"/>
    <d v="2024-09-22T00:00:00"/>
    <x v="5"/>
    <n v="1.3"/>
    <x v="0"/>
    <x v="0"/>
    <n v="9"/>
    <n v="22"/>
    <s v="Sunday"/>
    <n v="1"/>
  </r>
  <r>
    <x v="785"/>
    <x v="11"/>
    <x v="2"/>
    <x v="785"/>
    <n v="1"/>
    <x v="785"/>
    <d v="2024-12-27T00:00:00"/>
    <x v="3"/>
    <n v="2.1"/>
    <x v="0"/>
    <x v="1"/>
    <n v="12"/>
    <n v="27"/>
    <s v="Friday"/>
    <n v="6"/>
  </r>
  <r>
    <x v="786"/>
    <x v="11"/>
    <x v="2"/>
    <x v="786"/>
    <n v="5"/>
    <x v="786"/>
    <d v="2024-11-05T00:00:00"/>
    <x v="5"/>
    <n v="4.7"/>
    <x v="0"/>
    <x v="3"/>
    <n v="11"/>
    <n v="5"/>
    <s v="Tuesday"/>
    <n v="3"/>
  </r>
  <r>
    <x v="787"/>
    <x v="20"/>
    <x v="3"/>
    <x v="787"/>
    <n v="4"/>
    <x v="787"/>
    <d v="2024-07-05T00:00:00"/>
    <x v="4"/>
    <n v="1.6"/>
    <x v="0"/>
    <x v="5"/>
    <n v="7"/>
    <n v="5"/>
    <s v="Friday"/>
    <n v="6"/>
  </r>
  <r>
    <x v="788"/>
    <x v="1"/>
    <x v="1"/>
    <x v="788"/>
    <n v="2"/>
    <x v="788"/>
    <d v="2024-08-01T00:00:00"/>
    <x v="4"/>
    <n v="2.1"/>
    <x v="0"/>
    <x v="11"/>
    <n v="8"/>
    <n v="1"/>
    <s v="Thursday"/>
    <n v="5"/>
  </r>
  <r>
    <x v="789"/>
    <x v="10"/>
    <x v="2"/>
    <x v="789"/>
    <n v="1"/>
    <x v="789"/>
    <d v="2025-02-06T00:00:00"/>
    <x v="3"/>
    <n v="3.5"/>
    <x v="1"/>
    <x v="8"/>
    <n v="2"/>
    <n v="6"/>
    <s v="Thursday"/>
    <n v="5"/>
  </r>
  <r>
    <x v="790"/>
    <x v="0"/>
    <x v="0"/>
    <x v="790"/>
    <n v="1"/>
    <x v="790"/>
    <d v="2024-09-16T00:00:00"/>
    <x v="1"/>
    <n v="1.1000000000000001"/>
    <x v="0"/>
    <x v="0"/>
    <n v="9"/>
    <n v="16"/>
    <s v="Monday"/>
    <n v="2"/>
  </r>
  <r>
    <x v="791"/>
    <x v="12"/>
    <x v="3"/>
    <x v="791"/>
    <n v="3"/>
    <x v="791"/>
    <d v="2025-02-08T00:00:00"/>
    <x v="3"/>
    <n v="1.6"/>
    <x v="1"/>
    <x v="8"/>
    <n v="2"/>
    <n v="8"/>
    <s v="Saturday"/>
    <n v="7"/>
  </r>
  <r>
    <x v="792"/>
    <x v="9"/>
    <x v="3"/>
    <x v="792"/>
    <n v="5"/>
    <x v="792"/>
    <d v="2024-12-15T00:00:00"/>
    <x v="5"/>
    <n v="4"/>
    <x v="0"/>
    <x v="1"/>
    <n v="12"/>
    <n v="15"/>
    <s v="Sunday"/>
    <n v="1"/>
  </r>
  <r>
    <x v="793"/>
    <x v="5"/>
    <x v="4"/>
    <x v="793"/>
    <n v="2"/>
    <x v="793"/>
    <d v="2024-11-29T00:00:00"/>
    <x v="2"/>
    <n v="1.2"/>
    <x v="0"/>
    <x v="3"/>
    <n v="11"/>
    <n v="29"/>
    <s v="Friday"/>
    <n v="6"/>
  </r>
  <r>
    <x v="794"/>
    <x v="2"/>
    <x v="2"/>
    <x v="794"/>
    <n v="3"/>
    <x v="794"/>
    <d v="2024-10-24T00:00:00"/>
    <x v="2"/>
    <n v="1.6"/>
    <x v="0"/>
    <x v="4"/>
    <n v="10"/>
    <n v="24"/>
    <s v="Thursday"/>
    <n v="5"/>
  </r>
  <r>
    <x v="795"/>
    <x v="5"/>
    <x v="4"/>
    <x v="795"/>
    <n v="5"/>
    <x v="795"/>
    <d v="2024-11-02T00:00:00"/>
    <x v="0"/>
    <n v="4.5999999999999996"/>
    <x v="0"/>
    <x v="3"/>
    <n v="11"/>
    <n v="2"/>
    <s v="Saturday"/>
    <n v="7"/>
  </r>
  <r>
    <x v="796"/>
    <x v="1"/>
    <x v="1"/>
    <x v="796"/>
    <n v="4"/>
    <x v="796"/>
    <d v="2024-04-09T00:00:00"/>
    <x v="1"/>
    <n v="2.2000000000000002"/>
    <x v="0"/>
    <x v="9"/>
    <n v="4"/>
    <n v="9"/>
    <s v="Tuesday"/>
    <n v="3"/>
  </r>
  <r>
    <x v="797"/>
    <x v="1"/>
    <x v="1"/>
    <x v="797"/>
    <n v="3"/>
    <x v="797"/>
    <d v="2024-02-20T00:00:00"/>
    <x v="3"/>
    <n v="1.4"/>
    <x v="0"/>
    <x v="8"/>
    <n v="2"/>
    <n v="20"/>
    <s v="Tuesday"/>
    <n v="3"/>
  </r>
  <r>
    <x v="798"/>
    <x v="18"/>
    <x v="3"/>
    <x v="798"/>
    <n v="2"/>
    <x v="798"/>
    <d v="2024-04-10T00:00:00"/>
    <x v="3"/>
    <n v="1.9"/>
    <x v="0"/>
    <x v="9"/>
    <n v="4"/>
    <n v="10"/>
    <s v="Wednesday"/>
    <n v="4"/>
  </r>
  <r>
    <x v="799"/>
    <x v="15"/>
    <x v="1"/>
    <x v="799"/>
    <n v="5"/>
    <x v="799"/>
    <d v="2024-09-09T00:00:00"/>
    <x v="3"/>
    <n v="4"/>
    <x v="0"/>
    <x v="0"/>
    <n v="9"/>
    <n v="9"/>
    <s v="Monday"/>
    <n v="2"/>
  </r>
  <r>
    <x v="800"/>
    <x v="11"/>
    <x v="2"/>
    <x v="800"/>
    <n v="2"/>
    <x v="800"/>
    <d v="2024-12-18T00:00:00"/>
    <x v="3"/>
    <n v="2.1"/>
    <x v="0"/>
    <x v="1"/>
    <n v="12"/>
    <n v="18"/>
    <s v="Wednesday"/>
    <n v="4"/>
  </r>
  <r>
    <x v="801"/>
    <x v="3"/>
    <x v="3"/>
    <x v="801"/>
    <n v="3"/>
    <x v="801"/>
    <d v="2024-11-08T00:00:00"/>
    <x v="5"/>
    <n v="2.9"/>
    <x v="0"/>
    <x v="3"/>
    <n v="11"/>
    <n v="8"/>
    <s v="Friday"/>
    <n v="6"/>
  </r>
  <r>
    <x v="802"/>
    <x v="24"/>
    <x v="1"/>
    <x v="802"/>
    <n v="2"/>
    <x v="802"/>
    <d v="2024-09-23T00:00:00"/>
    <x v="5"/>
    <n v="1.8"/>
    <x v="0"/>
    <x v="0"/>
    <n v="9"/>
    <n v="23"/>
    <s v="Monday"/>
    <n v="2"/>
  </r>
  <r>
    <x v="803"/>
    <x v="7"/>
    <x v="4"/>
    <x v="803"/>
    <n v="4"/>
    <x v="803"/>
    <d v="2024-09-11T00:00:00"/>
    <x v="1"/>
    <n v="4.5"/>
    <x v="0"/>
    <x v="0"/>
    <n v="9"/>
    <n v="11"/>
    <s v="Wednesday"/>
    <n v="4"/>
  </r>
  <r>
    <x v="804"/>
    <x v="18"/>
    <x v="3"/>
    <x v="804"/>
    <n v="4"/>
    <x v="804"/>
    <d v="2024-04-10T00:00:00"/>
    <x v="1"/>
    <n v="1.1000000000000001"/>
    <x v="0"/>
    <x v="9"/>
    <n v="4"/>
    <n v="10"/>
    <s v="Wednesday"/>
    <n v="4"/>
  </r>
  <r>
    <x v="805"/>
    <x v="0"/>
    <x v="0"/>
    <x v="805"/>
    <n v="3"/>
    <x v="805"/>
    <d v="2024-02-22T00:00:00"/>
    <x v="3"/>
    <n v="3.8"/>
    <x v="0"/>
    <x v="8"/>
    <n v="2"/>
    <n v="22"/>
    <s v="Thursday"/>
    <n v="5"/>
  </r>
  <r>
    <x v="806"/>
    <x v="19"/>
    <x v="2"/>
    <x v="806"/>
    <n v="1"/>
    <x v="806"/>
    <d v="2024-12-05T00:00:00"/>
    <x v="3"/>
    <n v="1.8"/>
    <x v="0"/>
    <x v="1"/>
    <n v="12"/>
    <n v="5"/>
    <s v="Thursday"/>
    <n v="5"/>
  </r>
  <r>
    <x v="807"/>
    <x v="19"/>
    <x v="2"/>
    <x v="807"/>
    <n v="2"/>
    <x v="807"/>
    <d v="2024-04-09T00:00:00"/>
    <x v="4"/>
    <n v="3.1"/>
    <x v="0"/>
    <x v="9"/>
    <n v="4"/>
    <n v="9"/>
    <s v="Tuesday"/>
    <n v="3"/>
  </r>
  <r>
    <x v="808"/>
    <x v="18"/>
    <x v="3"/>
    <x v="808"/>
    <n v="5"/>
    <x v="808"/>
    <d v="2024-12-22T00:00:00"/>
    <x v="2"/>
    <n v="1.4"/>
    <x v="0"/>
    <x v="1"/>
    <n v="12"/>
    <n v="22"/>
    <s v="Sunday"/>
    <n v="1"/>
  </r>
  <r>
    <x v="809"/>
    <x v="21"/>
    <x v="0"/>
    <x v="809"/>
    <n v="3"/>
    <x v="809"/>
    <d v="2024-03-26T00:00:00"/>
    <x v="3"/>
    <n v="1.5"/>
    <x v="0"/>
    <x v="7"/>
    <n v="3"/>
    <n v="26"/>
    <s v="Tuesday"/>
    <n v="3"/>
  </r>
  <r>
    <x v="810"/>
    <x v="6"/>
    <x v="1"/>
    <x v="810"/>
    <n v="3"/>
    <x v="810"/>
    <d v="2024-07-03T00:00:00"/>
    <x v="2"/>
    <n v="1.4"/>
    <x v="0"/>
    <x v="5"/>
    <n v="7"/>
    <n v="3"/>
    <s v="Wednesday"/>
    <n v="4"/>
  </r>
  <r>
    <x v="811"/>
    <x v="9"/>
    <x v="3"/>
    <x v="811"/>
    <n v="3"/>
    <x v="811"/>
    <d v="2024-04-21T00:00:00"/>
    <x v="5"/>
    <n v="1.7"/>
    <x v="0"/>
    <x v="9"/>
    <n v="4"/>
    <n v="21"/>
    <s v="Sunday"/>
    <n v="1"/>
  </r>
  <r>
    <x v="812"/>
    <x v="5"/>
    <x v="4"/>
    <x v="812"/>
    <n v="5"/>
    <x v="812"/>
    <d v="2024-02-26T00:00:00"/>
    <x v="1"/>
    <n v="4.3"/>
    <x v="0"/>
    <x v="8"/>
    <n v="2"/>
    <n v="26"/>
    <s v="Monday"/>
    <n v="2"/>
  </r>
  <r>
    <x v="813"/>
    <x v="7"/>
    <x v="4"/>
    <x v="813"/>
    <n v="4"/>
    <x v="813"/>
    <d v="2024-07-17T00:00:00"/>
    <x v="3"/>
    <n v="2.5"/>
    <x v="0"/>
    <x v="5"/>
    <n v="7"/>
    <n v="17"/>
    <s v="Wednesday"/>
    <n v="4"/>
  </r>
  <r>
    <x v="814"/>
    <x v="15"/>
    <x v="1"/>
    <x v="814"/>
    <n v="4"/>
    <x v="814"/>
    <d v="2024-08-27T00:00:00"/>
    <x v="0"/>
    <n v="3.7"/>
    <x v="0"/>
    <x v="11"/>
    <n v="8"/>
    <n v="27"/>
    <s v="Tuesday"/>
    <n v="3"/>
  </r>
  <r>
    <x v="815"/>
    <x v="13"/>
    <x v="0"/>
    <x v="815"/>
    <n v="4"/>
    <x v="815"/>
    <d v="2024-04-09T00:00:00"/>
    <x v="3"/>
    <n v="4.5999999999999996"/>
    <x v="0"/>
    <x v="9"/>
    <n v="4"/>
    <n v="9"/>
    <s v="Tuesday"/>
    <n v="3"/>
  </r>
  <r>
    <x v="816"/>
    <x v="2"/>
    <x v="2"/>
    <x v="816"/>
    <n v="4"/>
    <x v="816"/>
    <d v="2025-01-21T00:00:00"/>
    <x v="1"/>
    <n v="1.6"/>
    <x v="1"/>
    <x v="6"/>
    <n v="1"/>
    <n v="21"/>
    <s v="Tuesday"/>
    <n v="3"/>
  </r>
  <r>
    <x v="817"/>
    <x v="12"/>
    <x v="3"/>
    <x v="817"/>
    <n v="5"/>
    <x v="817"/>
    <d v="2024-12-20T00:00:00"/>
    <x v="5"/>
    <n v="2.2000000000000002"/>
    <x v="0"/>
    <x v="1"/>
    <n v="12"/>
    <n v="20"/>
    <s v="Friday"/>
    <n v="6"/>
  </r>
  <r>
    <x v="818"/>
    <x v="22"/>
    <x v="0"/>
    <x v="818"/>
    <n v="2"/>
    <x v="818"/>
    <d v="2024-03-14T00:00:00"/>
    <x v="0"/>
    <n v="3.7"/>
    <x v="0"/>
    <x v="7"/>
    <n v="3"/>
    <n v="14"/>
    <s v="Thursday"/>
    <n v="5"/>
  </r>
  <r>
    <x v="819"/>
    <x v="4"/>
    <x v="4"/>
    <x v="819"/>
    <n v="1"/>
    <x v="819"/>
    <d v="2024-12-23T00:00:00"/>
    <x v="5"/>
    <n v="3.2"/>
    <x v="0"/>
    <x v="1"/>
    <n v="12"/>
    <n v="23"/>
    <s v="Monday"/>
    <n v="2"/>
  </r>
  <r>
    <x v="820"/>
    <x v="16"/>
    <x v="4"/>
    <x v="820"/>
    <n v="2"/>
    <x v="820"/>
    <d v="2024-12-06T00:00:00"/>
    <x v="5"/>
    <n v="3.8"/>
    <x v="0"/>
    <x v="1"/>
    <n v="12"/>
    <n v="6"/>
    <s v="Friday"/>
    <n v="6"/>
  </r>
  <r>
    <x v="821"/>
    <x v="18"/>
    <x v="3"/>
    <x v="821"/>
    <n v="3"/>
    <x v="821"/>
    <d v="2024-08-10T00:00:00"/>
    <x v="0"/>
    <n v="1.9"/>
    <x v="0"/>
    <x v="11"/>
    <n v="8"/>
    <n v="10"/>
    <s v="Saturday"/>
    <n v="7"/>
  </r>
  <r>
    <x v="822"/>
    <x v="13"/>
    <x v="0"/>
    <x v="822"/>
    <n v="2"/>
    <x v="822"/>
    <d v="2024-03-06T00:00:00"/>
    <x v="3"/>
    <n v="4.5999999999999996"/>
    <x v="0"/>
    <x v="7"/>
    <n v="3"/>
    <n v="6"/>
    <s v="Wednesday"/>
    <n v="4"/>
  </r>
  <r>
    <x v="823"/>
    <x v="7"/>
    <x v="4"/>
    <x v="823"/>
    <n v="5"/>
    <x v="823"/>
    <d v="2024-02-22T00:00:00"/>
    <x v="2"/>
    <n v="4.0999999999999996"/>
    <x v="0"/>
    <x v="8"/>
    <n v="2"/>
    <n v="22"/>
    <s v="Thursday"/>
    <n v="5"/>
  </r>
  <r>
    <x v="824"/>
    <x v="19"/>
    <x v="2"/>
    <x v="824"/>
    <n v="2"/>
    <x v="824"/>
    <d v="2024-10-16T00:00:00"/>
    <x v="5"/>
    <n v="3"/>
    <x v="0"/>
    <x v="4"/>
    <n v="10"/>
    <n v="16"/>
    <s v="Wednesday"/>
    <n v="4"/>
  </r>
  <r>
    <x v="825"/>
    <x v="8"/>
    <x v="1"/>
    <x v="825"/>
    <n v="2"/>
    <x v="825"/>
    <d v="2024-11-20T00:00:00"/>
    <x v="3"/>
    <n v="2.1"/>
    <x v="0"/>
    <x v="3"/>
    <n v="11"/>
    <n v="20"/>
    <s v="Wednesday"/>
    <n v="4"/>
  </r>
  <r>
    <x v="826"/>
    <x v="10"/>
    <x v="2"/>
    <x v="826"/>
    <n v="4"/>
    <x v="826"/>
    <d v="2024-04-11T00:00:00"/>
    <x v="0"/>
    <n v="3.6"/>
    <x v="0"/>
    <x v="9"/>
    <n v="4"/>
    <n v="11"/>
    <s v="Thursday"/>
    <n v="5"/>
  </r>
  <r>
    <x v="827"/>
    <x v="3"/>
    <x v="3"/>
    <x v="827"/>
    <n v="5"/>
    <x v="827"/>
    <d v="2024-12-12T00:00:00"/>
    <x v="0"/>
    <n v="2.2999999999999998"/>
    <x v="0"/>
    <x v="1"/>
    <n v="12"/>
    <n v="12"/>
    <s v="Thursday"/>
    <n v="5"/>
  </r>
  <r>
    <x v="828"/>
    <x v="18"/>
    <x v="3"/>
    <x v="828"/>
    <n v="3"/>
    <x v="828"/>
    <d v="2024-06-26T00:00:00"/>
    <x v="5"/>
    <n v="1"/>
    <x v="0"/>
    <x v="10"/>
    <n v="6"/>
    <n v="26"/>
    <s v="Wednesday"/>
    <n v="4"/>
  </r>
  <r>
    <x v="829"/>
    <x v="13"/>
    <x v="0"/>
    <x v="829"/>
    <n v="1"/>
    <x v="829"/>
    <d v="2024-11-08T00:00:00"/>
    <x v="0"/>
    <n v="3.3"/>
    <x v="0"/>
    <x v="3"/>
    <n v="11"/>
    <n v="8"/>
    <s v="Friday"/>
    <n v="6"/>
  </r>
  <r>
    <x v="830"/>
    <x v="17"/>
    <x v="2"/>
    <x v="830"/>
    <n v="1"/>
    <x v="830"/>
    <d v="2024-11-14T00:00:00"/>
    <x v="2"/>
    <n v="3"/>
    <x v="0"/>
    <x v="3"/>
    <n v="11"/>
    <n v="14"/>
    <s v="Thursday"/>
    <n v="5"/>
  </r>
  <r>
    <x v="831"/>
    <x v="7"/>
    <x v="4"/>
    <x v="831"/>
    <n v="5"/>
    <x v="831"/>
    <d v="2024-03-01T00:00:00"/>
    <x v="5"/>
    <n v="2.4"/>
    <x v="0"/>
    <x v="7"/>
    <n v="3"/>
    <n v="1"/>
    <s v="Friday"/>
    <n v="6"/>
  </r>
  <r>
    <x v="832"/>
    <x v="3"/>
    <x v="3"/>
    <x v="832"/>
    <n v="4"/>
    <x v="832"/>
    <d v="2024-10-17T00:00:00"/>
    <x v="5"/>
    <n v="3.7"/>
    <x v="0"/>
    <x v="4"/>
    <n v="10"/>
    <n v="17"/>
    <s v="Thursday"/>
    <n v="5"/>
  </r>
  <r>
    <x v="833"/>
    <x v="2"/>
    <x v="2"/>
    <x v="833"/>
    <n v="5"/>
    <x v="833"/>
    <d v="2024-07-23T00:00:00"/>
    <x v="2"/>
    <n v="4.4000000000000004"/>
    <x v="0"/>
    <x v="5"/>
    <n v="7"/>
    <n v="23"/>
    <s v="Tuesday"/>
    <n v="3"/>
  </r>
  <r>
    <x v="834"/>
    <x v="17"/>
    <x v="2"/>
    <x v="834"/>
    <n v="1"/>
    <x v="834"/>
    <d v="2024-11-11T00:00:00"/>
    <x v="0"/>
    <n v="1.7"/>
    <x v="0"/>
    <x v="3"/>
    <n v="11"/>
    <n v="11"/>
    <s v="Monday"/>
    <n v="2"/>
  </r>
  <r>
    <x v="835"/>
    <x v="16"/>
    <x v="4"/>
    <x v="835"/>
    <n v="3"/>
    <x v="835"/>
    <d v="2024-04-05T00:00:00"/>
    <x v="4"/>
    <n v="4.2"/>
    <x v="0"/>
    <x v="9"/>
    <n v="4"/>
    <n v="5"/>
    <s v="Friday"/>
    <n v="6"/>
  </r>
  <r>
    <x v="836"/>
    <x v="11"/>
    <x v="2"/>
    <x v="836"/>
    <n v="4"/>
    <x v="836"/>
    <d v="2024-08-15T00:00:00"/>
    <x v="0"/>
    <n v="4.8"/>
    <x v="0"/>
    <x v="11"/>
    <n v="8"/>
    <n v="15"/>
    <s v="Thursday"/>
    <n v="5"/>
  </r>
  <r>
    <x v="837"/>
    <x v="18"/>
    <x v="3"/>
    <x v="837"/>
    <n v="5"/>
    <x v="837"/>
    <d v="2024-05-26T00:00:00"/>
    <x v="1"/>
    <n v="4.5"/>
    <x v="0"/>
    <x v="2"/>
    <n v="5"/>
    <n v="26"/>
    <s v="Sunday"/>
    <n v="1"/>
  </r>
  <r>
    <x v="838"/>
    <x v="21"/>
    <x v="0"/>
    <x v="838"/>
    <n v="4"/>
    <x v="838"/>
    <d v="2024-08-15T00:00:00"/>
    <x v="3"/>
    <n v="4.8"/>
    <x v="0"/>
    <x v="11"/>
    <n v="8"/>
    <n v="15"/>
    <s v="Thursday"/>
    <n v="5"/>
  </r>
  <r>
    <x v="839"/>
    <x v="12"/>
    <x v="3"/>
    <x v="839"/>
    <n v="2"/>
    <x v="839"/>
    <d v="2024-03-22T00:00:00"/>
    <x v="5"/>
    <n v="2.5"/>
    <x v="0"/>
    <x v="7"/>
    <n v="3"/>
    <n v="22"/>
    <s v="Friday"/>
    <n v="6"/>
  </r>
  <r>
    <x v="840"/>
    <x v="7"/>
    <x v="4"/>
    <x v="840"/>
    <n v="3"/>
    <x v="840"/>
    <d v="2024-07-09T00:00:00"/>
    <x v="0"/>
    <n v="2.2999999999999998"/>
    <x v="0"/>
    <x v="5"/>
    <n v="7"/>
    <n v="9"/>
    <s v="Tuesday"/>
    <n v="3"/>
  </r>
  <r>
    <x v="841"/>
    <x v="6"/>
    <x v="1"/>
    <x v="841"/>
    <n v="5"/>
    <x v="841"/>
    <d v="2024-08-24T00:00:00"/>
    <x v="4"/>
    <n v="2.1"/>
    <x v="0"/>
    <x v="11"/>
    <n v="8"/>
    <n v="24"/>
    <s v="Saturday"/>
    <n v="7"/>
  </r>
  <r>
    <x v="842"/>
    <x v="5"/>
    <x v="4"/>
    <x v="842"/>
    <n v="1"/>
    <x v="842"/>
    <d v="2024-02-13T00:00:00"/>
    <x v="5"/>
    <n v="3.2"/>
    <x v="0"/>
    <x v="8"/>
    <n v="2"/>
    <n v="13"/>
    <s v="Tuesday"/>
    <n v="3"/>
  </r>
  <r>
    <x v="843"/>
    <x v="23"/>
    <x v="4"/>
    <x v="843"/>
    <n v="3"/>
    <x v="843"/>
    <d v="2025-01-03T00:00:00"/>
    <x v="0"/>
    <n v="3.2"/>
    <x v="1"/>
    <x v="6"/>
    <n v="1"/>
    <n v="3"/>
    <s v="Friday"/>
    <n v="6"/>
  </r>
  <r>
    <x v="844"/>
    <x v="5"/>
    <x v="4"/>
    <x v="844"/>
    <n v="3"/>
    <x v="844"/>
    <d v="2024-05-20T00:00:00"/>
    <x v="2"/>
    <n v="2.1"/>
    <x v="0"/>
    <x v="2"/>
    <n v="5"/>
    <n v="20"/>
    <s v="Monday"/>
    <n v="2"/>
  </r>
  <r>
    <x v="845"/>
    <x v="7"/>
    <x v="4"/>
    <x v="845"/>
    <n v="2"/>
    <x v="845"/>
    <d v="2024-10-09T00:00:00"/>
    <x v="5"/>
    <n v="1.3"/>
    <x v="0"/>
    <x v="4"/>
    <n v="10"/>
    <n v="9"/>
    <s v="Wednesday"/>
    <n v="4"/>
  </r>
  <r>
    <x v="846"/>
    <x v="7"/>
    <x v="4"/>
    <x v="846"/>
    <n v="3"/>
    <x v="846"/>
    <d v="2024-09-15T00:00:00"/>
    <x v="5"/>
    <n v="3.6"/>
    <x v="0"/>
    <x v="0"/>
    <n v="9"/>
    <n v="15"/>
    <s v="Sunday"/>
    <n v="1"/>
  </r>
  <r>
    <x v="847"/>
    <x v="15"/>
    <x v="1"/>
    <x v="847"/>
    <n v="3"/>
    <x v="847"/>
    <d v="2024-09-14T00:00:00"/>
    <x v="3"/>
    <n v="4.4000000000000004"/>
    <x v="0"/>
    <x v="0"/>
    <n v="9"/>
    <n v="14"/>
    <s v="Saturday"/>
    <n v="7"/>
  </r>
  <r>
    <x v="848"/>
    <x v="12"/>
    <x v="3"/>
    <x v="848"/>
    <n v="4"/>
    <x v="848"/>
    <d v="2024-06-03T00:00:00"/>
    <x v="0"/>
    <n v="1.3"/>
    <x v="0"/>
    <x v="10"/>
    <n v="6"/>
    <n v="3"/>
    <s v="Monday"/>
    <n v="2"/>
  </r>
  <r>
    <x v="849"/>
    <x v="23"/>
    <x v="4"/>
    <x v="849"/>
    <n v="2"/>
    <x v="849"/>
    <d v="2024-06-15T00:00:00"/>
    <x v="3"/>
    <n v="4.2"/>
    <x v="0"/>
    <x v="10"/>
    <n v="6"/>
    <n v="15"/>
    <s v="Saturday"/>
    <n v="7"/>
  </r>
  <r>
    <x v="850"/>
    <x v="10"/>
    <x v="2"/>
    <x v="850"/>
    <n v="4"/>
    <x v="850"/>
    <d v="2025-01-13T00:00:00"/>
    <x v="4"/>
    <n v="2.7"/>
    <x v="1"/>
    <x v="6"/>
    <n v="1"/>
    <n v="13"/>
    <s v="Monday"/>
    <n v="2"/>
  </r>
  <r>
    <x v="851"/>
    <x v="4"/>
    <x v="4"/>
    <x v="851"/>
    <n v="2"/>
    <x v="851"/>
    <d v="2024-07-13T00:00:00"/>
    <x v="5"/>
    <n v="2.7"/>
    <x v="0"/>
    <x v="5"/>
    <n v="7"/>
    <n v="13"/>
    <s v="Saturday"/>
    <n v="7"/>
  </r>
  <r>
    <x v="852"/>
    <x v="5"/>
    <x v="4"/>
    <x v="852"/>
    <n v="3"/>
    <x v="852"/>
    <d v="2024-04-06T00:00:00"/>
    <x v="1"/>
    <n v="2.1"/>
    <x v="0"/>
    <x v="9"/>
    <n v="4"/>
    <n v="6"/>
    <s v="Saturday"/>
    <n v="7"/>
  </r>
  <r>
    <x v="853"/>
    <x v="18"/>
    <x v="3"/>
    <x v="853"/>
    <n v="3"/>
    <x v="853"/>
    <d v="2024-11-12T00:00:00"/>
    <x v="4"/>
    <n v="3.3"/>
    <x v="0"/>
    <x v="3"/>
    <n v="11"/>
    <n v="12"/>
    <s v="Tuesday"/>
    <n v="3"/>
  </r>
  <r>
    <x v="854"/>
    <x v="6"/>
    <x v="1"/>
    <x v="854"/>
    <n v="4"/>
    <x v="854"/>
    <d v="2024-11-16T00:00:00"/>
    <x v="4"/>
    <n v="1.5"/>
    <x v="0"/>
    <x v="3"/>
    <n v="11"/>
    <n v="16"/>
    <s v="Saturday"/>
    <n v="7"/>
  </r>
  <r>
    <x v="855"/>
    <x v="4"/>
    <x v="4"/>
    <x v="855"/>
    <n v="1"/>
    <x v="855"/>
    <d v="2024-10-02T00:00:00"/>
    <x v="1"/>
    <n v="4.8"/>
    <x v="0"/>
    <x v="4"/>
    <n v="10"/>
    <n v="2"/>
    <s v="Wednesday"/>
    <n v="4"/>
  </r>
  <r>
    <x v="856"/>
    <x v="13"/>
    <x v="0"/>
    <x v="856"/>
    <n v="4"/>
    <x v="856"/>
    <d v="2024-02-27T00:00:00"/>
    <x v="1"/>
    <n v="1.3"/>
    <x v="0"/>
    <x v="8"/>
    <n v="2"/>
    <n v="27"/>
    <s v="Tuesday"/>
    <n v="3"/>
  </r>
  <r>
    <x v="857"/>
    <x v="0"/>
    <x v="0"/>
    <x v="857"/>
    <n v="5"/>
    <x v="857"/>
    <d v="2024-12-12T00:00:00"/>
    <x v="4"/>
    <n v="3"/>
    <x v="0"/>
    <x v="1"/>
    <n v="12"/>
    <n v="12"/>
    <s v="Thursday"/>
    <n v="5"/>
  </r>
  <r>
    <x v="858"/>
    <x v="23"/>
    <x v="4"/>
    <x v="858"/>
    <n v="5"/>
    <x v="858"/>
    <d v="2024-09-04T00:00:00"/>
    <x v="1"/>
    <n v="2.6"/>
    <x v="0"/>
    <x v="0"/>
    <n v="9"/>
    <n v="4"/>
    <s v="Wednesday"/>
    <n v="4"/>
  </r>
  <r>
    <x v="859"/>
    <x v="0"/>
    <x v="0"/>
    <x v="859"/>
    <n v="1"/>
    <x v="859"/>
    <d v="2025-02-03T00:00:00"/>
    <x v="1"/>
    <n v="4.8"/>
    <x v="1"/>
    <x v="8"/>
    <n v="2"/>
    <n v="3"/>
    <s v="Monday"/>
    <n v="2"/>
  </r>
  <r>
    <x v="860"/>
    <x v="17"/>
    <x v="2"/>
    <x v="860"/>
    <n v="4"/>
    <x v="860"/>
    <d v="2024-10-23T00:00:00"/>
    <x v="3"/>
    <n v="1.1000000000000001"/>
    <x v="0"/>
    <x v="4"/>
    <n v="10"/>
    <n v="23"/>
    <s v="Wednesday"/>
    <n v="4"/>
  </r>
  <r>
    <x v="861"/>
    <x v="23"/>
    <x v="4"/>
    <x v="861"/>
    <n v="4"/>
    <x v="861"/>
    <d v="2024-04-18T00:00:00"/>
    <x v="3"/>
    <n v="2"/>
    <x v="0"/>
    <x v="9"/>
    <n v="4"/>
    <n v="18"/>
    <s v="Thursday"/>
    <n v="5"/>
  </r>
  <r>
    <x v="862"/>
    <x v="3"/>
    <x v="3"/>
    <x v="862"/>
    <n v="3"/>
    <x v="862"/>
    <d v="2024-07-28T00:00:00"/>
    <x v="1"/>
    <n v="1.6"/>
    <x v="0"/>
    <x v="5"/>
    <n v="7"/>
    <n v="28"/>
    <s v="Sunday"/>
    <n v="1"/>
  </r>
  <r>
    <x v="863"/>
    <x v="22"/>
    <x v="0"/>
    <x v="863"/>
    <n v="5"/>
    <x v="863"/>
    <d v="2024-03-29T00:00:00"/>
    <x v="2"/>
    <n v="4"/>
    <x v="0"/>
    <x v="7"/>
    <n v="3"/>
    <n v="29"/>
    <s v="Friday"/>
    <n v="6"/>
  </r>
  <r>
    <x v="864"/>
    <x v="12"/>
    <x v="3"/>
    <x v="864"/>
    <n v="5"/>
    <x v="864"/>
    <d v="2024-07-26T00:00:00"/>
    <x v="5"/>
    <n v="2.2000000000000002"/>
    <x v="0"/>
    <x v="5"/>
    <n v="7"/>
    <n v="26"/>
    <s v="Friday"/>
    <n v="6"/>
  </r>
  <r>
    <x v="865"/>
    <x v="2"/>
    <x v="2"/>
    <x v="865"/>
    <n v="2"/>
    <x v="865"/>
    <d v="2024-04-19T00:00:00"/>
    <x v="5"/>
    <n v="2.9"/>
    <x v="0"/>
    <x v="9"/>
    <n v="4"/>
    <n v="19"/>
    <s v="Friday"/>
    <n v="6"/>
  </r>
  <r>
    <x v="866"/>
    <x v="11"/>
    <x v="2"/>
    <x v="866"/>
    <n v="3"/>
    <x v="866"/>
    <d v="2024-05-18T00:00:00"/>
    <x v="2"/>
    <n v="3.1"/>
    <x v="0"/>
    <x v="2"/>
    <n v="5"/>
    <n v="18"/>
    <s v="Saturday"/>
    <n v="7"/>
  </r>
  <r>
    <x v="867"/>
    <x v="20"/>
    <x v="3"/>
    <x v="867"/>
    <n v="3"/>
    <x v="867"/>
    <d v="2025-01-22T00:00:00"/>
    <x v="3"/>
    <n v="3.5"/>
    <x v="1"/>
    <x v="6"/>
    <n v="1"/>
    <n v="22"/>
    <s v="Wednesday"/>
    <n v="4"/>
  </r>
  <r>
    <x v="868"/>
    <x v="23"/>
    <x v="4"/>
    <x v="868"/>
    <n v="4"/>
    <x v="868"/>
    <d v="2024-03-15T00:00:00"/>
    <x v="2"/>
    <n v="4.9000000000000004"/>
    <x v="0"/>
    <x v="7"/>
    <n v="3"/>
    <n v="15"/>
    <s v="Friday"/>
    <n v="6"/>
  </r>
  <r>
    <x v="869"/>
    <x v="10"/>
    <x v="2"/>
    <x v="869"/>
    <n v="4"/>
    <x v="869"/>
    <d v="2024-08-01T00:00:00"/>
    <x v="5"/>
    <n v="1.2"/>
    <x v="0"/>
    <x v="11"/>
    <n v="8"/>
    <n v="1"/>
    <s v="Thursday"/>
    <n v="5"/>
  </r>
  <r>
    <x v="870"/>
    <x v="7"/>
    <x v="4"/>
    <x v="870"/>
    <n v="2"/>
    <x v="870"/>
    <d v="2024-05-15T00:00:00"/>
    <x v="0"/>
    <n v="1.9"/>
    <x v="0"/>
    <x v="2"/>
    <n v="5"/>
    <n v="15"/>
    <s v="Wednesday"/>
    <n v="4"/>
  </r>
  <r>
    <x v="871"/>
    <x v="14"/>
    <x v="0"/>
    <x v="871"/>
    <n v="1"/>
    <x v="871"/>
    <d v="2024-11-02T00:00:00"/>
    <x v="3"/>
    <n v="3.8"/>
    <x v="0"/>
    <x v="3"/>
    <n v="11"/>
    <n v="2"/>
    <s v="Saturday"/>
    <n v="7"/>
  </r>
  <r>
    <x v="872"/>
    <x v="15"/>
    <x v="1"/>
    <x v="872"/>
    <n v="5"/>
    <x v="872"/>
    <d v="2024-02-29T00:00:00"/>
    <x v="0"/>
    <n v="3.2"/>
    <x v="0"/>
    <x v="8"/>
    <n v="2"/>
    <n v="29"/>
    <s v="Thursday"/>
    <n v="5"/>
  </r>
  <r>
    <x v="873"/>
    <x v="24"/>
    <x v="1"/>
    <x v="873"/>
    <n v="5"/>
    <x v="873"/>
    <d v="2024-09-24T00:00:00"/>
    <x v="3"/>
    <n v="3.2"/>
    <x v="0"/>
    <x v="0"/>
    <n v="9"/>
    <n v="24"/>
    <s v="Tuesday"/>
    <n v="3"/>
  </r>
  <r>
    <x v="874"/>
    <x v="17"/>
    <x v="2"/>
    <x v="874"/>
    <n v="3"/>
    <x v="874"/>
    <d v="2024-08-31T00:00:00"/>
    <x v="1"/>
    <n v="1"/>
    <x v="0"/>
    <x v="11"/>
    <n v="8"/>
    <n v="31"/>
    <s v="Saturday"/>
    <n v="7"/>
  </r>
  <r>
    <x v="875"/>
    <x v="8"/>
    <x v="1"/>
    <x v="875"/>
    <n v="3"/>
    <x v="875"/>
    <d v="2024-06-07T00:00:00"/>
    <x v="5"/>
    <n v="1.8"/>
    <x v="0"/>
    <x v="10"/>
    <n v="6"/>
    <n v="7"/>
    <s v="Friday"/>
    <n v="6"/>
  </r>
  <r>
    <x v="876"/>
    <x v="17"/>
    <x v="2"/>
    <x v="876"/>
    <n v="3"/>
    <x v="876"/>
    <d v="2024-08-22T00:00:00"/>
    <x v="1"/>
    <n v="1.9"/>
    <x v="0"/>
    <x v="11"/>
    <n v="8"/>
    <n v="22"/>
    <s v="Thursday"/>
    <n v="5"/>
  </r>
  <r>
    <x v="877"/>
    <x v="11"/>
    <x v="2"/>
    <x v="877"/>
    <n v="5"/>
    <x v="877"/>
    <d v="2024-10-24T00:00:00"/>
    <x v="0"/>
    <n v="1.9"/>
    <x v="0"/>
    <x v="4"/>
    <n v="10"/>
    <n v="24"/>
    <s v="Thursday"/>
    <n v="5"/>
  </r>
  <r>
    <x v="878"/>
    <x v="22"/>
    <x v="0"/>
    <x v="878"/>
    <n v="5"/>
    <x v="878"/>
    <d v="2024-03-28T00:00:00"/>
    <x v="0"/>
    <n v="4.4000000000000004"/>
    <x v="0"/>
    <x v="7"/>
    <n v="3"/>
    <n v="28"/>
    <s v="Thursday"/>
    <n v="5"/>
  </r>
  <r>
    <x v="879"/>
    <x v="21"/>
    <x v="0"/>
    <x v="879"/>
    <n v="1"/>
    <x v="879"/>
    <d v="2025-01-01T00:00:00"/>
    <x v="1"/>
    <n v="4"/>
    <x v="1"/>
    <x v="6"/>
    <n v="1"/>
    <n v="1"/>
    <s v="Wednesday"/>
    <n v="4"/>
  </r>
  <r>
    <x v="880"/>
    <x v="15"/>
    <x v="1"/>
    <x v="880"/>
    <n v="5"/>
    <x v="880"/>
    <d v="2024-08-21T00:00:00"/>
    <x v="3"/>
    <n v="4.0999999999999996"/>
    <x v="0"/>
    <x v="11"/>
    <n v="8"/>
    <n v="21"/>
    <s v="Wednesday"/>
    <n v="4"/>
  </r>
  <r>
    <x v="881"/>
    <x v="5"/>
    <x v="4"/>
    <x v="881"/>
    <n v="3"/>
    <x v="881"/>
    <d v="2024-05-22T00:00:00"/>
    <x v="3"/>
    <n v="4.7"/>
    <x v="0"/>
    <x v="2"/>
    <n v="5"/>
    <n v="22"/>
    <s v="Wednesday"/>
    <n v="4"/>
  </r>
  <r>
    <x v="882"/>
    <x v="17"/>
    <x v="2"/>
    <x v="882"/>
    <n v="3"/>
    <x v="882"/>
    <d v="2024-12-12T00:00:00"/>
    <x v="4"/>
    <n v="1.8"/>
    <x v="0"/>
    <x v="1"/>
    <n v="12"/>
    <n v="12"/>
    <s v="Thursday"/>
    <n v="5"/>
  </r>
  <r>
    <x v="883"/>
    <x v="14"/>
    <x v="0"/>
    <x v="883"/>
    <n v="3"/>
    <x v="883"/>
    <d v="2024-05-15T00:00:00"/>
    <x v="2"/>
    <n v="1.9"/>
    <x v="0"/>
    <x v="2"/>
    <n v="5"/>
    <n v="15"/>
    <s v="Wednesday"/>
    <n v="4"/>
  </r>
  <r>
    <x v="884"/>
    <x v="6"/>
    <x v="1"/>
    <x v="884"/>
    <n v="4"/>
    <x v="884"/>
    <d v="2024-03-09T00:00:00"/>
    <x v="3"/>
    <n v="3.3"/>
    <x v="0"/>
    <x v="7"/>
    <n v="3"/>
    <n v="9"/>
    <s v="Saturday"/>
    <n v="7"/>
  </r>
  <r>
    <x v="885"/>
    <x v="0"/>
    <x v="0"/>
    <x v="885"/>
    <n v="4"/>
    <x v="885"/>
    <d v="2024-04-09T00:00:00"/>
    <x v="1"/>
    <n v="3.1"/>
    <x v="0"/>
    <x v="9"/>
    <n v="4"/>
    <n v="9"/>
    <s v="Tuesday"/>
    <n v="3"/>
  </r>
  <r>
    <x v="886"/>
    <x v="23"/>
    <x v="4"/>
    <x v="886"/>
    <n v="1"/>
    <x v="886"/>
    <d v="2024-10-29T00:00:00"/>
    <x v="5"/>
    <n v="2.2000000000000002"/>
    <x v="0"/>
    <x v="4"/>
    <n v="10"/>
    <n v="29"/>
    <s v="Tuesday"/>
    <n v="3"/>
  </r>
  <r>
    <x v="887"/>
    <x v="18"/>
    <x v="3"/>
    <x v="887"/>
    <n v="1"/>
    <x v="887"/>
    <d v="2024-05-22T00:00:00"/>
    <x v="5"/>
    <n v="3.8"/>
    <x v="0"/>
    <x v="2"/>
    <n v="5"/>
    <n v="22"/>
    <s v="Wednesday"/>
    <n v="4"/>
  </r>
  <r>
    <x v="888"/>
    <x v="14"/>
    <x v="0"/>
    <x v="888"/>
    <n v="2"/>
    <x v="888"/>
    <d v="2024-06-10T00:00:00"/>
    <x v="4"/>
    <n v="3.1"/>
    <x v="0"/>
    <x v="10"/>
    <n v="6"/>
    <n v="10"/>
    <s v="Monday"/>
    <n v="2"/>
  </r>
  <r>
    <x v="889"/>
    <x v="17"/>
    <x v="2"/>
    <x v="889"/>
    <n v="4"/>
    <x v="889"/>
    <d v="2024-03-02T00:00:00"/>
    <x v="1"/>
    <n v="4.4000000000000004"/>
    <x v="0"/>
    <x v="7"/>
    <n v="3"/>
    <n v="2"/>
    <s v="Saturday"/>
    <n v="7"/>
  </r>
  <r>
    <x v="890"/>
    <x v="4"/>
    <x v="4"/>
    <x v="890"/>
    <n v="3"/>
    <x v="890"/>
    <d v="2024-08-24T00:00:00"/>
    <x v="3"/>
    <n v="4.2"/>
    <x v="0"/>
    <x v="11"/>
    <n v="8"/>
    <n v="24"/>
    <s v="Saturday"/>
    <n v="7"/>
  </r>
  <r>
    <x v="891"/>
    <x v="1"/>
    <x v="1"/>
    <x v="891"/>
    <n v="1"/>
    <x v="891"/>
    <d v="2024-03-03T00:00:00"/>
    <x v="1"/>
    <n v="4.2"/>
    <x v="0"/>
    <x v="7"/>
    <n v="3"/>
    <n v="3"/>
    <s v="Sunday"/>
    <n v="1"/>
  </r>
  <r>
    <x v="892"/>
    <x v="21"/>
    <x v="0"/>
    <x v="892"/>
    <n v="5"/>
    <x v="892"/>
    <d v="2024-10-09T00:00:00"/>
    <x v="5"/>
    <n v="3.2"/>
    <x v="0"/>
    <x v="4"/>
    <n v="10"/>
    <n v="9"/>
    <s v="Wednesday"/>
    <n v="4"/>
  </r>
  <r>
    <x v="893"/>
    <x v="2"/>
    <x v="2"/>
    <x v="893"/>
    <n v="3"/>
    <x v="893"/>
    <d v="2024-09-02T00:00:00"/>
    <x v="4"/>
    <n v="4.5"/>
    <x v="0"/>
    <x v="0"/>
    <n v="9"/>
    <n v="2"/>
    <s v="Monday"/>
    <n v="2"/>
  </r>
  <r>
    <x v="894"/>
    <x v="9"/>
    <x v="3"/>
    <x v="894"/>
    <n v="1"/>
    <x v="894"/>
    <d v="2025-01-08T00:00:00"/>
    <x v="1"/>
    <n v="1.4"/>
    <x v="1"/>
    <x v="6"/>
    <n v="1"/>
    <n v="8"/>
    <s v="Wednesday"/>
    <n v="4"/>
  </r>
  <r>
    <x v="895"/>
    <x v="20"/>
    <x v="3"/>
    <x v="895"/>
    <n v="4"/>
    <x v="895"/>
    <d v="2024-07-20T00:00:00"/>
    <x v="5"/>
    <n v="1.2"/>
    <x v="0"/>
    <x v="5"/>
    <n v="7"/>
    <n v="20"/>
    <s v="Saturday"/>
    <n v="7"/>
  </r>
  <r>
    <x v="896"/>
    <x v="11"/>
    <x v="2"/>
    <x v="896"/>
    <n v="5"/>
    <x v="896"/>
    <d v="2024-09-12T00:00:00"/>
    <x v="5"/>
    <n v="1.6"/>
    <x v="0"/>
    <x v="0"/>
    <n v="9"/>
    <n v="12"/>
    <s v="Thursday"/>
    <n v="5"/>
  </r>
  <r>
    <x v="897"/>
    <x v="5"/>
    <x v="4"/>
    <x v="897"/>
    <n v="2"/>
    <x v="897"/>
    <d v="2024-05-19T00:00:00"/>
    <x v="4"/>
    <n v="3.7"/>
    <x v="0"/>
    <x v="2"/>
    <n v="5"/>
    <n v="19"/>
    <s v="Sunday"/>
    <n v="1"/>
  </r>
  <r>
    <x v="898"/>
    <x v="24"/>
    <x v="1"/>
    <x v="898"/>
    <n v="1"/>
    <x v="898"/>
    <d v="2024-07-19T00:00:00"/>
    <x v="1"/>
    <n v="1"/>
    <x v="0"/>
    <x v="5"/>
    <n v="7"/>
    <n v="19"/>
    <s v="Friday"/>
    <n v="6"/>
  </r>
  <r>
    <x v="899"/>
    <x v="13"/>
    <x v="0"/>
    <x v="899"/>
    <n v="1"/>
    <x v="899"/>
    <d v="2024-05-21T00:00:00"/>
    <x v="5"/>
    <n v="2.5"/>
    <x v="0"/>
    <x v="2"/>
    <n v="5"/>
    <n v="21"/>
    <s v="Tuesday"/>
    <n v="3"/>
  </r>
  <r>
    <x v="900"/>
    <x v="11"/>
    <x v="2"/>
    <x v="900"/>
    <n v="3"/>
    <x v="900"/>
    <d v="2024-08-04T00:00:00"/>
    <x v="5"/>
    <n v="1.1000000000000001"/>
    <x v="0"/>
    <x v="11"/>
    <n v="8"/>
    <n v="4"/>
    <s v="Sunday"/>
    <n v="1"/>
  </r>
  <r>
    <x v="901"/>
    <x v="7"/>
    <x v="4"/>
    <x v="901"/>
    <n v="4"/>
    <x v="901"/>
    <d v="2024-09-14T00:00:00"/>
    <x v="4"/>
    <n v="4.5"/>
    <x v="0"/>
    <x v="0"/>
    <n v="9"/>
    <n v="14"/>
    <s v="Saturday"/>
    <n v="7"/>
  </r>
  <r>
    <x v="902"/>
    <x v="7"/>
    <x v="4"/>
    <x v="902"/>
    <n v="5"/>
    <x v="902"/>
    <d v="2025-01-23T00:00:00"/>
    <x v="0"/>
    <n v="2.7"/>
    <x v="1"/>
    <x v="6"/>
    <n v="1"/>
    <n v="23"/>
    <s v="Thursday"/>
    <n v="5"/>
  </r>
  <r>
    <x v="903"/>
    <x v="7"/>
    <x v="4"/>
    <x v="903"/>
    <n v="1"/>
    <x v="903"/>
    <d v="2024-08-08T00:00:00"/>
    <x v="2"/>
    <n v="3.6"/>
    <x v="0"/>
    <x v="11"/>
    <n v="8"/>
    <n v="8"/>
    <s v="Thursday"/>
    <n v="5"/>
  </r>
  <r>
    <x v="904"/>
    <x v="18"/>
    <x v="3"/>
    <x v="904"/>
    <n v="4"/>
    <x v="904"/>
    <d v="2024-02-19T00:00:00"/>
    <x v="4"/>
    <n v="2.2999999999999998"/>
    <x v="0"/>
    <x v="8"/>
    <n v="2"/>
    <n v="19"/>
    <s v="Monday"/>
    <n v="2"/>
  </r>
  <r>
    <x v="905"/>
    <x v="0"/>
    <x v="0"/>
    <x v="905"/>
    <n v="2"/>
    <x v="905"/>
    <d v="2024-10-02T00:00:00"/>
    <x v="0"/>
    <n v="4.8"/>
    <x v="0"/>
    <x v="4"/>
    <n v="10"/>
    <n v="2"/>
    <s v="Wednesday"/>
    <n v="4"/>
  </r>
  <r>
    <x v="906"/>
    <x v="7"/>
    <x v="4"/>
    <x v="906"/>
    <n v="1"/>
    <x v="906"/>
    <d v="2024-03-01T00:00:00"/>
    <x v="1"/>
    <n v="1.7"/>
    <x v="0"/>
    <x v="7"/>
    <n v="3"/>
    <n v="1"/>
    <s v="Friday"/>
    <n v="6"/>
  </r>
  <r>
    <x v="907"/>
    <x v="1"/>
    <x v="1"/>
    <x v="907"/>
    <n v="3"/>
    <x v="907"/>
    <d v="2024-03-29T00:00:00"/>
    <x v="0"/>
    <n v="2.8"/>
    <x v="0"/>
    <x v="7"/>
    <n v="3"/>
    <n v="29"/>
    <s v="Friday"/>
    <n v="6"/>
  </r>
  <r>
    <x v="908"/>
    <x v="16"/>
    <x v="4"/>
    <x v="908"/>
    <n v="5"/>
    <x v="908"/>
    <d v="2025-01-02T00:00:00"/>
    <x v="5"/>
    <n v="1.7"/>
    <x v="1"/>
    <x v="6"/>
    <n v="1"/>
    <n v="2"/>
    <s v="Thursday"/>
    <n v="5"/>
  </r>
  <r>
    <x v="909"/>
    <x v="19"/>
    <x v="2"/>
    <x v="909"/>
    <n v="1"/>
    <x v="909"/>
    <d v="2024-07-10T00:00:00"/>
    <x v="4"/>
    <n v="3.2"/>
    <x v="0"/>
    <x v="5"/>
    <n v="7"/>
    <n v="10"/>
    <s v="Wednesday"/>
    <n v="4"/>
  </r>
  <r>
    <x v="910"/>
    <x v="0"/>
    <x v="0"/>
    <x v="910"/>
    <n v="1"/>
    <x v="910"/>
    <d v="2024-10-25T00:00:00"/>
    <x v="3"/>
    <n v="4.0999999999999996"/>
    <x v="0"/>
    <x v="4"/>
    <n v="10"/>
    <n v="25"/>
    <s v="Friday"/>
    <n v="6"/>
  </r>
  <r>
    <x v="911"/>
    <x v="10"/>
    <x v="2"/>
    <x v="911"/>
    <n v="2"/>
    <x v="911"/>
    <d v="2024-05-03T00:00:00"/>
    <x v="5"/>
    <n v="4.2"/>
    <x v="0"/>
    <x v="2"/>
    <n v="5"/>
    <n v="3"/>
    <s v="Friday"/>
    <n v="6"/>
  </r>
  <r>
    <x v="912"/>
    <x v="2"/>
    <x v="2"/>
    <x v="912"/>
    <n v="1"/>
    <x v="912"/>
    <d v="2024-06-24T00:00:00"/>
    <x v="0"/>
    <n v="4.3"/>
    <x v="0"/>
    <x v="10"/>
    <n v="6"/>
    <n v="24"/>
    <s v="Monday"/>
    <n v="2"/>
  </r>
  <r>
    <x v="913"/>
    <x v="7"/>
    <x v="4"/>
    <x v="913"/>
    <n v="5"/>
    <x v="913"/>
    <d v="2024-06-15T00:00:00"/>
    <x v="4"/>
    <n v="1.1000000000000001"/>
    <x v="0"/>
    <x v="10"/>
    <n v="6"/>
    <n v="15"/>
    <s v="Saturday"/>
    <n v="7"/>
  </r>
  <r>
    <x v="914"/>
    <x v="24"/>
    <x v="1"/>
    <x v="914"/>
    <n v="5"/>
    <x v="914"/>
    <d v="2024-07-04T00:00:00"/>
    <x v="3"/>
    <n v="4.5999999999999996"/>
    <x v="0"/>
    <x v="5"/>
    <n v="7"/>
    <n v="4"/>
    <s v="Thursday"/>
    <n v="5"/>
  </r>
  <r>
    <x v="915"/>
    <x v="20"/>
    <x v="3"/>
    <x v="915"/>
    <n v="2"/>
    <x v="915"/>
    <d v="2024-09-13T00:00:00"/>
    <x v="1"/>
    <n v="4.0999999999999996"/>
    <x v="0"/>
    <x v="0"/>
    <n v="9"/>
    <n v="13"/>
    <s v="Friday"/>
    <n v="6"/>
  </r>
  <r>
    <x v="916"/>
    <x v="1"/>
    <x v="1"/>
    <x v="916"/>
    <n v="1"/>
    <x v="916"/>
    <d v="2024-05-19T00:00:00"/>
    <x v="2"/>
    <n v="2.9"/>
    <x v="0"/>
    <x v="2"/>
    <n v="5"/>
    <n v="19"/>
    <s v="Sunday"/>
    <n v="1"/>
  </r>
  <r>
    <x v="917"/>
    <x v="21"/>
    <x v="0"/>
    <x v="917"/>
    <n v="4"/>
    <x v="917"/>
    <d v="2024-04-10T00:00:00"/>
    <x v="2"/>
    <n v="3.3"/>
    <x v="0"/>
    <x v="9"/>
    <n v="4"/>
    <n v="10"/>
    <s v="Wednesday"/>
    <n v="4"/>
  </r>
  <r>
    <x v="918"/>
    <x v="4"/>
    <x v="4"/>
    <x v="918"/>
    <n v="2"/>
    <x v="918"/>
    <d v="2025-02-04T00:00:00"/>
    <x v="1"/>
    <n v="3.6"/>
    <x v="1"/>
    <x v="8"/>
    <n v="2"/>
    <n v="4"/>
    <s v="Tuesday"/>
    <n v="3"/>
  </r>
  <r>
    <x v="919"/>
    <x v="5"/>
    <x v="4"/>
    <x v="919"/>
    <n v="4"/>
    <x v="919"/>
    <d v="2024-10-17T00:00:00"/>
    <x v="4"/>
    <n v="3.8"/>
    <x v="0"/>
    <x v="4"/>
    <n v="10"/>
    <n v="17"/>
    <s v="Thursday"/>
    <n v="5"/>
  </r>
  <r>
    <x v="920"/>
    <x v="7"/>
    <x v="4"/>
    <x v="920"/>
    <n v="5"/>
    <x v="920"/>
    <d v="2024-12-15T00:00:00"/>
    <x v="4"/>
    <n v="2.7"/>
    <x v="0"/>
    <x v="1"/>
    <n v="12"/>
    <n v="15"/>
    <s v="Sunday"/>
    <n v="1"/>
  </r>
  <r>
    <x v="921"/>
    <x v="18"/>
    <x v="3"/>
    <x v="921"/>
    <n v="2"/>
    <x v="921"/>
    <d v="2024-09-08T00:00:00"/>
    <x v="0"/>
    <n v="3.4"/>
    <x v="0"/>
    <x v="0"/>
    <n v="9"/>
    <n v="8"/>
    <s v="Sunday"/>
    <n v="1"/>
  </r>
  <r>
    <x v="922"/>
    <x v="13"/>
    <x v="0"/>
    <x v="922"/>
    <n v="5"/>
    <x v="922"/>
    <d v="2024-12-10T00:00:00"/>
    <x v="0"/>
    <n v="3.1"/>
    <x v="0"/>
    <x v="1"/>
    <n v="12"/>
    <n v="10"/>
    <s v="Tuesday"/>
    <n v="3"/>
  </r>
  <r>
    <x v="923"/>
    <x v="8"/>
    <x v="1"/>
    <x v="923"/>
    <n v="3"/>
    <x v="923"/>
    <d v="2024-12-10T00:00:00"/>
    <x v="5"/>
    <n v="2.1"/>
    <x v="0"/>
    <x v="1"/>
    <n v="12"/>
    <n v="10"/>
    <s v="Tuesday"/>
    <n v="3"/>
  </r>
  <r>
    <x v="924"/>
    <x v="1"/>
    <x v="1"/>
    <x v="924"/>
    <n v="5"/>
    <x v="924"/>
    <d v="2024-09-09T00:00:00"/>
    <x v="1"/>
    <n v="3.1"/>
    <x v="0"/>
    <x v="0"/>
    <n v="9"/>
    <n v="9"/>
    <s v="Monday"/>
    <n v="2"/>
  </r>
  <r>
    <x v="925"/>
    <x v="23"/>
    <x v="4"/>
    <x v="925"/>
    <n v="3"/>
    <x v="925"/>
    <d v="2024-11-28T00:00:00"/>
    <x v="5"/>
    <n v="2.9"/>
    <x v="0"/>
    <x v="3"/>
    <n v="11"/>
    <n v="28"/>
    <s v="Thursday"/>
    <n v="5"/>
  </r>
  <r>
    <x v="926"/>
    <x v="19"/>
    <x v="2"/>
    <x v="926"/>
    <n v="2"/>
    <x v="926"/>
    <d v="2025-01-27T00:00:00"/>
    <x v="0"/>
    <n v="2.7"/>
    <x v="1"/>
    <x v="6"/>
    <n v="1"/>
    <n v="27"/>
    <s v="Monday"/>
    <n v="2"/>
  </r>
  <r>
    <x v="927"/>
    <x v="1"/>
    <x v="1"/>
    <x v="927"/>
    <n v="4"/>
    <x v="927"/>
    <d v="2024-05-06T00:00:00"/>
    <x v="2"/>
    <n v="3.7"/>
    <x v="0"/>
    <x v="2"/>
    <n v="5"/>
    <n v="6"/>
    <s v="Monday"/>
    <n v="2"/>
  </r>
  <r>
    <x v="928"/>
    <x v="8"/>
    <x v="1"/>
    <x v="928"/>
    <n v="2"/>
    <x v="928"/>
    <d v="2024-06-07T00:00:00"/>
    <x v="4"/>
    <n v="3.7"/>
    <x v="0"/>
    <x v="10"/>
    <n v="6"/>
    <n v="7"/>
    <s v="Friday"/>
    <n v="6"/>
  </r>
  <r>
    <x v="929"/>
    <x v="13"/>
    <x v="0"/>
    <x v="929"/>
    <n v="1"/>
    <x v="929"/>
    <d v="2024-10-29T00:00:00"/>
    <x v="1"/>
    <n v="4.4000000000000004"/>
    <x v="0"/>
    <x v="4"/>
    <n v="10"/>
    <n v="29"/>
    <s v="Tuesday"/>
    <n v="3"/>
  </r>
  <r>
    <x v="930"/>
    <x v="24"/>
    <x v="1"/>
    <x v="930"/>
    <n v="5"/>
    <x v="930"/>
    <d v="2024-12-06T00:00:00"/>
    <x v="3"/>
    <n v="1.5"/>
    <x v="0"/>
    <x v="1"/>
    <n v="12"/>
    <n v="6"/>
    <s v="Friday"/>
    <n v="6"/>
  </r>
  <r>
    <x v="931"/>
    <x v="21"/>
    <x v="0"/>
    <x v="931"/>
    <n v="4"/>
    <x v="931"/>
    <d v="2024-03-21T00:00:00"/>
    <x v="4"/>
    <n v="1.2"/>
    <x v="0"/>
    <x v="7"/>
    <n v="3"/>
    <n v="21"/>
    <s v="Thursday"/>
    <n v="5"/>
  </r>
  <r>
    <x v="932"/>
    <x v="1"/>
    <x v="1"/>
    <x v="932"/>
    <n v="3"/>
    <x v="932"/>
    <d v="2024-08-15T00:00:00"/>
    <x v="5"/>
    <n v="1.8"/>
    <x v="0"/>
    <x v="11"/>
    <n v="8"/>
    <n v="15"/>
    <s v="Thursday"/>
    <n v="5"/>
  </r>
  <r>
    <x v="933"/>
    <x v="5"/>
    <x v="4"/>
    <x v="933"/>
    <n v="4"/>
    <x v="933"/>
    <d v="2024-06-06T00:00:00"/>
    <x v="5"/>
    <n v="1.2"/>
    <x v="0"/>
    <x v="10"/>
    <n v="6"/>
    <n v="6"/>
    <s v="Thursday"/>
    <n v="5"/>
  </r>
  <r>
    <x v="934"/>
    <x v="18"/>
    <x v="3"/>
    <x v="934"/>
    <n v="4"/>
    <x v="934"/>
    <d v="2024-10-03T00:00:00"/>
    <x v="4"/>
    <n v="4.0999999999999996"/>
    <x v="0"/>
    <x v="4"/>
    <n v="10"/>
    <n v="3"/>
    <s v="Thursday"/>
    <n v="5"/>
  </r>
  <r>
    <x v="935"/>
    <x v="21"/>
    <x v="0"/>
    <x v="935"/>
    <n v="5"/>
    <x v="935"/>
    <d v="2024-06-14T00:00:00"/>
    <x v="5"/>
    <n v="3.6"/>
    <x v="0"/>
    <x v="10"/>
    <n v="6"/>
    <n v="14"/>
    <s v="Friday"/>
    <n v="6"/>
  </r>
  <r>
    <x v="936"/>
    <x v="13"/>
    <x v="0"/>
    <x v="936"/>
    <n v="5"/>
    <x v="936"/>
    <d v="2024-03-11T00:00:00"/>
    <x v="3"/>
    <n v="2.8"/>
    <x v="0"/>
    <x v="7"/>
    <n v="3"/>
    <n v="11"/>
    <s v="Monday"/>
    <n v="2"/>
  </r>
  <r>
    <x v="937"/>
    <x v="21"/>
    <x v="0"/>
    <x v="937"/>
    <n v="3"/>
    <x v="937"/>
    <d v="2024-04-12T00:00:00"/>
    <x v="3"/>
    <n v="3.5"/>
    <x v="0"/>
    <x v="9"/>
    <n v="4"/>
    <n v="12"/>
    <s v="Friday"/>
    <n v="6"/>
  </r>
  <r>
    <x v="938"/>
    <x v="3"/>
    <x v="3"/>
    <x v="938"/>
    <n v="3"/>
    <x v="938"/>
    <d v="2024-05-08T00:00:00"/>
    <x v="3"/>
    <n v="4"/>
    <x v="0"/>
    <x v="2"/>
    <n v="5"/>
    <n v="8"/>
    <s v="Wednesday"/>
    <n v="4"/>
  </r>
  <r>
    <x v="939"/>
    <x v="8"/>
    <x v="1"/>
    <x v="939"/>
    <n v="1"/>
    <x v="939"/>
    <d v="2024-08-16T00:00:00"/>
    <x v="2"/>
    <n v="3"/>
    <x v="0"/>
    <x v="11"/>
    <n v="8"/>
    <n v="16"/>
    <s v="Friday"/>
    <n v="6"/>
  </r>
  <r>
    <x v="940"/>
    <x v="3"/>
    <x v="3"/>
    <x v="940"/>
    <n v="2"/>
    <x v="940"/>
    <d v="2024-07-10T00:00:00"/>
    <x v="3"/>
    <n v="4"/>
    <x v="0"/>
    <x v="5"/>
    <n v="7"/>
    <n v="10"/>
    <s v="Wednesday"/>
    <n v="4"/>
  </r>
  <r>
    <x v="941"/>
    <x v="0"/>
    <x v="0"/>
    <x v="941"/>
    <n v="5"/>
    <x v="941"/>
    <d v="2025-01-17T00:00:00"/>
    <x v="0"/>
    <n v="4.8"/>
    <x v="1"/>
    <x v="6"/>
    <n v="1"/>
    <n v="17"/>
    <s v="Friday"/>
    <n v="6"/>
  </r>
  <r>
    <x v="942"/>
    <x v="6"/>
    <x v="1"/>
    <x v="942"/>
    <n v="2"/>
    <x v="942"/>
    <d v="2024-03-01T00:00:00"/>
    <x v="5"/>
    <n v="4"/>
    <x v="0"/>
    <x v="7"/>
    <n v="3"/>
    <n v="1"/>
    <s v="Friday"/>
    <n v="6"/>
  </r>
  <r>
    <x v="943"/>
    <x v="21"/>
    <x v="0"/>
    <x v="943"/>
    <n v="5"/>
    <x v="943"/>
    <d v="2024-05-08T00:00:00"/>
    <x v="0"/>
    <n v="1.2"/>
    <x v="0"/>
    <x v="2"/>
    <n v="5"/>
    <n v="8"/>
    <s v="Wednesday"/>
    <n v="4"/>
  </r>
  <r>
    <x v="944"/>
    <x v="9"/>
    <x v="3"/>
    <x v="944"/>
    <n v="4"/>
    <x v="944"/>
    <d v="2024-02-17T00:00:00"/>
    <x v="1"/>
    <n v="3.1"/>
    <x v="0"/>
    <x v="8"/>
    <n v="2"/>
    <n v="17"/>
    <s v="Saturday"/>
    <n v="7"/>
  </r>
  <r>
    <x v="945"/>
    <x v="18"/>
    <x v="3"/>
    <x v="945"/>
    <n v="1"/>
    <x v="945"/>
    <d v="2025-01-13T00:00:00"/>
    <x v="3"/>
    <n v="2.7"/>
    <x v="1"/>
    <x v="6"/>
    <n v="1"/>
    <n v="13"/>
    <s v="Monday"/>
    <n v="2"/>
  </r>
  <r>
    <x v="946"/>
    <x v="24"/>
    <x v="1"/>
    <x v="946"/>
    <n v="5"/>
    <x v="946"/>
    <d v="2024-06-20T00:00:00"/>
    <x v="3"/>
    <n v="1.4"/>
    <x v="0"/>
    <x v="10"/>
    <n v="6"/>
    <n v="20"/>
    <s v="Thursday"/>
    <n v="5"/>
  </r>
  <r>
    <x v="947"/>
    <x v="23"/>
    <x v="4"/>
    <x v="947"/>
    <n v="2"/>
    <x v="947"/>
    <d v="2024-04-12T00:00:00"/>
    <x v="3"/>
    <n v="3.5"/>
    <x v="0"/>
    <x v="9"/>
    <n v="4"/>
    <n v="12"/>
    <s v="Friday"/>
    <n v="6"/>
  </r>
  <r>
    <x v="948"/>
    <x v="1"/>
    <x v="1"/>
    <x v="948"/>
    <n v="4"/>
    <x v="948"/>
    <d v="2024-05-31T00:00:00"/>
    <x v="4"/>
    <n v="2.7"/>
    <x v="0"/>
    <x v="2"/>
    <n v="5"/>
    <n v="31"/>
    <s v="Friday"/>
    <n v="6"/>
  </r>
  <r>
    <x v="949"/>
    <x v="12"/>
    <x v="3"/>
    <x v="949"/>
    <n v="2"/>
    <x v="949"/>
    <d v="2024-06-02T00:00:00"/>
    <x v="0"/>
    <n v="1.9"/>
    <x v="0"/>
    <x v="10"/>
    <n v="6"/>
    <n v="2"/>
    <s v="Sunday"/>
    <n v="1"/>
  </r>
  <r>
    <x v="950"/>
    <x v="15"/>
    <x v="1"/>
    <x v="950"/>
    <n v="1"/>
    <x v="950"/>
    <d v="2024-11-21T00:00:00"/>
    <x v="2"/>
    <n v="1.6"/>
    <x v="0"/>
    <x v="3"/>
    <n v="11"/>
    <n v="21"/>
    <s v="Thursday"/>
    <n v="5"/>
  </r>
  <r>
    <x v="951"/>
    <x v="2"/>
    <x v="2"/>
    <x v="951"/>
    <n v="5"/>
    <x v="951"/>
    <d v="2024-03-30T00:00:00"/>
    <x v="5"/>
    <n v="4"/>
    <x v="0"/>
    <x v="7"/>
    <n v="3"/>
    <n v="30"/>
    <s v="Saturday"/>
    <n v="7"/>
  </r>
  <r>
    <x v="952"/>
    <x v="20"/>
    <x v="3"/>
    <x v="952"/>
    <n v="3"/>
    <x v="952"/>
    <d v="2025-01-04T00:00:00"/>
    <x v="3"/>
    <n v="2.2999999999999998"/>
    <x v="1"/>
    <x v="6"/>
    <n v="1"/>
    <n v="4"/>
    <s v="Saturday"/>
    <n v="7"/>
  </r>
  <r>
    <x v="953"/>
    <x v="2"/>
    <x v="2"/>
    <x v="953"/>
    <n v="1"/>
    <x v="953"/>
    <d v="2024-05-29T00:00:00"/>
    <x v="4"/>
    <n v="3.4"/>
    <x v="0"/>
    <x v="2"/>
    <n v="5"/>
    <n v="29"/>
    <s v="Wednesday"/>
    <n v="4"/>
  </r>
  <r>
    <x v="954"/>
    <x v="12"/>
    <x v="3"/>
    <x v="954"/>
    <n v="2"/>
    <x v="954"/>
    <d v="2024-03-08T00:00:00"/>
    <x v="0"/>
    <n v="3.6"/>
    <x v="0"/>
    <x v="7"/>
    <n v="3"/>
    <n v="8"/>
    <s v="Friday"/>
    <n v="6"/>
  </r>
  <r>
    <x v="955"/>
    <x v="4"/>
    <x v="4"/>
    <x v="955"/>
    <n v="3"/>
    <x v="955"/>
    <d v="2024-07-14T00:00:00"/>
    <x v="0"/>
    <n v="3.8"/>
    <x v="0"/>
    <x v="5"/>
    <n v="7"/>
    <n v="14"/>
    <s v="Sunday"/>
    <n v="1"/>
  </r>
  <r>
    <x v="956"/>
    <x v="6"/>
    <x v="1"/>
    <x v="956"/>
    <n v="2"/>
    <x v="956"/>
    <d v="2024-05-26T00:00:00"/>
    <x v="0"/>
    <n v="4.7"/>
    <x v="0"/>
    <x v="2"/>
    <n v="5"/>
    <n v="26"/>
    <s v="Sunday"/>
    <n v="1"/>
  </r>
  <r>
    <x v="957"/>
    <x v="21"/>
    <x v="0"/>
    <x v="957"/>
    <n v="1"/>
    <x v="957"/>
    <d v="2024-09-23T00:00:00"/>
    <x v="0"/>
    <n v="3.1"/>
    <x v="0"/>
    <x v="0"/>
    <n v="9"/>
    <n v="23"/>
    <s v="Monday"/>
    <n v="2"/>
  </r>
  <r>
    <x v="958"/>
    <x v="20"/>
    <x v="3"/>
    <x v="958"/>
    <n v="3"/>
    <x v="958"/>
    <d v="2024-08-27T00:00:00"/>
    <x v="3"/>
    <n v="1.2"/>
    <x v="0"/>
    <x v="11"/>
    <n v="8"/>
    <n v="27"/>
    <s v="Tuesday"/>
    <n v="3"/>
  </r>
  <r>
    <x v="959"/>
    <x v="12"/>
    <x v="3"/>
    <x v="959"/>
    <n v="3"/>
    <x v="959"/>
    <d v="2024-09-26T00:00:00"/>
    <x v="4"/>
    <n v="4.8"/>
    <x v="0"/>
    <x v="0"/>
    <n v="9"/>
    <n v="26"/>
    <s v="Thursday"/>
    <n v="5"/>
  </r>
  <r>
    <x v="960"/>
    <x v="13"/>
    <x v="0"/>
    <x v="960"/>
    <n v="5"/>
    <x v="960"/>
    <d v="2025-01-25T00:00:00"/>
    <x v="2"/>
    <n v="1.1000000000000001"/>
    <x v="1"/>
    <x v="6"/>
    <n v="1"/>
    <n v="25"/>
    <s v="Saturday"/>
    <n v="7"/>
  </r>
  <r>
    <x v="961"/>
    <x v="24"/>
    <x v="1"/>
    <x v="961"/>
    <n v="4"/>
    <x v="961"/>
    <d v="2024-09-11T00:00:00"/>
    <x v="1"/>
    <n v="3.5"/>
    <x v="0"/>
    <x v="0"/>
    <n v="9"/>
    <n v="11"/>
    <s v="Wednesday"/>
    <n v="4"/>
  </r>
  <r>
    <x v="962"/>
    <x v="11"/>
    <x v="2"/>
    <x v="962"/>
    <n v="1"/>
    <x v="962"/>
    <d v="2024-06-16T00:00:00"/>
    <x v="4"/>
    <n v="3"/>
    <x v="0"/>
    <x v="10"/>
    <n v="6"/>
    <n v="16"/>
    <s v="Sunday"/>
    <n v="1"/>
  </r>
  <r>
    <x v="963"/>
    <x v="18"/>
    <x v="3"/>
    <x v="963"/>
    <n v="4"/>
    <x v="963"/>
    <d v="2024-08-06T00:00:00"/>
    <x v="1"/>
    <n v="2.9"/>
    <x v="0"/>
    <x v="11"/>
    <n v="8"/>
    <n v="6"/>
    <s v="Tuesday"/>
    <n v="3"/>
  </r>
  <r>
    <x v="964"/>
    <x v="17"/>
    <x v="2"/>
    <x v="964"/>
    <n v="4"/>
    <x v="964"/>
    <d v="2024-12-08T00:00:00"/>
    <x v="1"/>
    <n v="3.5"/>
    <x v="0"/>
    <x v="1"/>
    <n v="12"/>
    <n v="8"/>
    <s v="Sunday"/>
    <n v="1"/>
  </r>
  <r>
    <x v="965"/>
    <x v="10"/>
    <x v="2"/>
    <x v="965"/>
    <n v="4"/>
    <x v="965"/>
    <d v="2024-06-28T00:00:00"/>
    <x v="4"/>
    <n v="1.5"/>
    <x v="0"/>
    <x v="10"/>
    <n v="6"/>
    <n v="28"/>
    <s v="Friday"/>
    <n v="6"/>
  </r>
  <r>
    <x v="966"/>
    <x v="0"/>
    <x v="0"/>
    <x v="966"/>
    <n v="4"/>
    <x v="966"/>
    <d v="2024-12-10T00:00:00"/>
    <x v="3"/>
    <n v="2.7"/>
    <x v="0"/>
    <x v="1"/>
    <n v="12"/>
    <n v="10"/>
    <s v="Tuesday"/>
    <n v="3"/>
  </r>
  <r>
    <x v="967"/>
    <x v="7"/>
    <x v="4"/>
    <x v="967"/>
    <n v="2"/>
    <x v="967"/>
    <d v="2024-04-23T00:00:00"/>
    <x v="3"/>
    <n v="1.8"/>
    <x v="0"/>
    <x v="9"/>
    <n v="4"/>
    <n v="23"/>
    <s v="Tuesday"/>
    <n v="3"/>
  </r>
  <r>
    <x v="968"/>
    <x v="18"/>
    <x v="3"/>
    <x v="968"/>
    <n v="5"/>
    <x v="968"/>
    <d v="2024-04-10T00:00:00"/>
    <x v="5"/>
    <n v="2"/>
    <x v="0"/>
    <x v="9"/>
    <n v="4"/>
    <n v="10"/>
    <s v="Wednesday"/>
    <n v="4"/>
  </r>
  <r>
    <x v="969"/>
    <x v="15"/>
    <x v="1"/>
    <x v="969"/>
    <n v="4"/>
    <x v="969"/>
    <d v="2024-09-07T00:00:00"/>
    <x v="2"/>
    <n v="4.9000000000000004"/>
    <x v="0"/>
    <x v="0"/>
    <n v="9"/>
    <n v="7"/>
    <s v="Saturday"/>
    <n v="7"/>
  </r>
  <r>
    <x v="970"/>
    <x v="16"/>
    <x v="4"/>
    <x v="970"/>
    <n v="4"/>
    <x v="970"/>
    <d v="2025-01-12T00:00:00"/>
    <x v="2"/>
    <n v="3.9"/>
    <x v="1"/>
    <x v="6"/>
    <n v="1"/>
    <n v="12"/>
    <s v="Sunday"/>
    <n v="1"/>
  </r>
  <r>
    <x v="971"/>
    <x v="20"/>
    <x v="3"/>
    <x v="971"/>
    <n v="5"/>
    <x v="971"/>
    <d v="2025-01-19T00:00:00"/>
    <x v="0"/>
    <n v="3.7"/>
    <x v="1"/>
    <x v="6"/>
    <n v="1"/>
    <n v="19"/>
    <s v="Sunday"/>
    <n v="1"/>
  </r>
  <r>
    <x v="972"/>
    <x v="0"/>
    <x v="0"/>
    <x v="972"/>
    <n v="3"/>
    <x v="972"/>
    <d v="2024-09-11T00:00:00"/>
    <x v="1"/>
    <n v="3.6"/>
    <x v="0"/>
    <x v="0"/>
    <n v="9"/>
    <n v="11"/>
    <s v="Wednesday"/>
    <n v="4"/>
  </r>
  <r>
    <x v="973"/>
    <x v="15"/>
    <x v="1"/>
    <x v="973"/>
    <n v="2"/>
    <x v="973"/>
    <d v="2024-03-24T00:00:00"/>
    <x v="1"/>
    <n v="3.5"/>
    <x v="0"/>
    <x v="7"/>
    <n v="3"/>
    <n v="24"/>
    <s v="Sunday"/>
    <n v="1"/>
  </r>
  <r>
    <x v="974"/>
    <x v="21"/>
    <x v="0"/>
    <x v="974"/>
    <n v="2"/>
    <x v="974"/>
    <d v="2024-12-09T00:00:00"/>
    <x v="0"/>
    <n v="1.9"/>
    <x v="0"/>
    <x v="1"/>
    <n v="12"/>
    <n v="9"/>
    <s v="Monday"/>
    <n v="2"/>
  </r>
  <r>
    <x v="975"/>
    <x v="23"/>
    <x v="4"/>
    <x v="975"/>
    <n v="1"/>
    <x v="975"/>
    <d v="2024-09-06T00:00:00"/>
    <x v="2"/>
    <n v="1.3"/>
    <x v="0"/>
    <x v="0"/>
    <n v="9"/>
    <n v="6"/>
    <s v="Friday"/>
    <n v="6"/>
  </r>
  <r>
    <x v="976"/>
    <x v="11"/>
    <x v="2"/>
    <x v="976"/>
    <n v="2"/>
    <x v="976"/>
    <d v="2024-08-15T00:00:00"/>
    <x v="2"/>
    <n v="1.3"/>
    <x v="0"/>
    <x v="11"/>
    <n v="8"/>
    <n v="15"/>
    <s v="Thursday"/>
    <n v="5"/>
  </r>
  <r>
    <x v="977"/>
    <x v="7"/>
    <x v="4"/>
    <x v="977"/>
    <n v="4"/>
    <x v="977"/>
    <d v="2024-12-27T00:00:00"/>
    <x v="1"/>
    <n v="3.7"/>
    <x v="0"/>
    <x v="1"/>
    <n v="12"/>
    <n v="27"/>
    <s v="Friday"/>
    <n v="6"/>
  </r>
  <r>
    <x v="978"/>
    <x v="4"/>
    <x v="4"/>
    <x v="978"/>
    <n v="2"/>
    <x v="978"/>
    <d v="2024-08-01T00:00:00"/>
    <x v="2"/>
    <n v="1.8"/>
    <x v="0"/>
    <x v="11"/>
    <n v="8"/>
    <n v="1"/>
    <s v="Thursday"/>
    <n v="5"/>
  </r>
  <r>
    <x v="979"/>
    <x v="10"/>
    <x v="2"/>
    <x v="979"/>
    <n v="5"/>
    <x v="979"/>
    <d v="2024-02-28T00:00:00"/>
    <x v="2"/>
    <n v="1.2"/>
    <x v="0"/>
    <x v="8"/>
    <n v="2"/>
    <n v="28"/>
    <s v="Wednesday"/>
    <n v="4"/>
  </r>
  <r>
    <x v="980"/>
    <x v="9"/>
    <x v="3"/>
    <x v="980"/>
    <n v="5"/>
    <x v="980"/>
    <d v="2024-07-28T00:00:00"/>
    <x v="2"/>
    <n v="1.5"/>
    <x v="0"/>
    <x v="5"/>
    <n v="7"/>
    <n v="28"/>
    <s v="Sunday"/>
    <n v="1"/>
  </r>
  <r>
    <x v="981"/>
    <x v="21"/>
    <x v="0"/>
    <x v="981"/>
    <n v="3"/>
    <x v="981"/>
    <d v="2024-10-25T00:00:00"/>
    <x v="1"/>
    <n v="2.9"/>
    <x v="0"/>
    <x v="4"/>
    <n v="10"/>
    <n v="25"/>
    <s v="Friday"/>
    <n v="6"/>
  </r>
  <r>
    <x v="982"/>
    <x v="13"/>
    <x v="0"/>
    <x v="982"/>
    <n v="5"/>
    <x v="982"/>
    <d v="2024-06-30T00:00:00"/>
    <x v="3"/>
    <n v="2.1"/>
    <x v="0"/>
    <x v="10"/>
    <n v="6"/>
    <n v="30"/>
    <s v="Sunday"/>
    <n v="1"/>
  </r>
  <r>
    <x v="983"/>
    <x v="1"/>
    <x v="1"/>
    <x v="983"/>
    <n v="3"/>
    <x v="983"/>
    <d v="2024-11-30T00:00:00"/>
    <x v="4"/>
    <n v="3"/>
    <x v="0"/>
    <x v="3"/>
    <n v="11"/>
    <n v="30"/>
    <s v="Saturday"/>
    <n v="7"/>
  </r>
  <r>
    <x v="984"/>
    <x v="1"/>
    <x v="1"/>
    <x v="984"/>
    <n v="5"/>
    <x v="984"/>
    <d v="2025-01-27T00:00:00"/>
    <x v="3"/>
    <n v="1.9"/>
    <x v="1"/>
    <x v="6"/>
    <n v="1"/>
    <n v="27"/>
    <s v="Monday"/>
    <n v="2"/>
  </r>
  <r>
    <x v="985"/>
    <x v="16"/>
    <x v="4"/>
    <x v="985"/>
    <n v="3"/>
    <x v="985"/>
    <d v="2024-11-24T00:00:00"/>
    <x v="0"/>
    <n v="4.5999999999999996"/>
    <x v="0"/>
    <x v="3"/>
    <n v="11"/>
    <n v="24"/>
    <s v="Sunday"/>
    <n v="1"/>
  </r>
  <r>
    <x v="986"/>
    <x v="0"/>
    <x v="0"/>
    <x v="986"/>
    <n v="5"/>
    <x v="986"/>
    <d v="2024-02-14T00:00:00"/>
    <x v="2"/>
    <n v="2.7"/>
    <x v="0"/>
    <x v="8"/>
    <n v="2"/>
    <n v="14"/>
    <s v="Wednesday"/>
    <n v="4"/>
  </r>
  <r>
    <x v="987"/>
    <x v="8"/>
    <x v="1"/>
    <x v="987"/>
    <n v="5"/>
    <x v="987"/>
    <d v="2024-12-06T00:00:00"/>
    <x v="3"/>
    <n v="4.2"/>
    <x v="0"/>
    <x v="1"/>
    <n v="12"/>
    <n v="6"/>
    <s v="Friday"/>
    <n v="6"/>
  </r>
  <r>
    <x v="988"/>
    <x v="3"/>
    <x v="3"/>
    <x v="988"/>
    <n v="4"/>
    <x v="988"/>
    <d v="2024-05-11T00:00:00"/>
    <x v="3"/>
    <n v="1.2"/>
    <x v="0"/>
    <x v="2"/>
    <n v="5"/>
    <n v="11"/>
    <s v="Saturday"/>
    <n v="7"/>
  </r>
  <r>
    <x v="989"/>
    <x v="0"/>
    <x v="0"/>
    <x v="989"/>
    <n v="5"/>
    <x v="989"/>
    <d v="2024-10-30T00:00:00"/>
    <x v="2"/>
    <n v="2.5"/>
    <x v="0"/>
    <x v="4"/>
    <n v="10"/>
    <n v="30"/>
    <s v="Wednesday"/>
    <n v="4"/>
  </r>
  <r>
    <x v="990"/>
    <x v="21"/>
    <x v="0"/>
    <x v="990"/>
    <n v="5"/>
    <x v="990"/>
    <d v="2024-07-28T00:00:00"/>
    <x v="2"/>
    <n v="4.9000000000000004"/>
    <x v="0"/>
    <x v="5"/>
    <n v="7"/>
    <n v="28"/>
    <s v="Sunday"/>
    <n v="1"/>
  </r>
  <r>
    <x v="991"/>
    <x v="5"/>
    <x v="4"/>
    <x v="991"/>
    <n v="2"/>
    <x v="991"/>
    <d v="2024-03-06T00:00:00"/>
    <x v="4"/>
    <n v="2.1"/>
    <x v="0"/>
    <x v="7"/>
    <n v="3"/>
    <n v="6"/>
    <s v="Wednesday"/>
    <n v="4"/>
  </r>
  <r>
    <x v="992"/>
    <x v="5"/>
    <x v="4"/>
    <x v="992"/>
    <n v="2"/>
    <x v="992"/>
    <d v="2024-11-27T00:00:00"/>
    <x v="5"/>
    <n v="3.7"/>
    <x v="0"/>
    <x v="3"/>
    <n v="11"/>
    <n v="27"/>
    <s v="Wednesday"/>
    <n v="4"/>
  </r>
  <r>
    <x v="993"/>
    <x v="5"/>
    <x v="4"/>
    <x v="993"/>
    <n v="4"/>
    <x v="993"/>
    <d v="2024-10-12T00:00:00"/>
    <x v="1"/>
    <n v="2.2000000000000002"/>
    <x v="0"/>
    <x v="4"/>
    <n v="10"/>
    <n v="12"/>
    <s v="Saturday"/>
    <n v="7"/>
  </r>
  <r>
    <x v="994"/>
    <x v="6"/>
    <x v="1"/>
    <x v="994"/>
    <n v="3"/>
    <x v="994"/>
    <d v="2024-07-30T00:00:00"/>
    <x v="5"/>
    <n v="2.5"/>
    <x v="0"/>
    <x v="5"/>
    <n v="7"/>
    <n v="30"/>
    <s v="Tuesday"/>
    <n v="3"/>
  </r>
  <r>
    <x v="995"/>
    <x v="12"/>
    <x v="3"/>
    <x v="995"/>
    <n v="3"/>
    <x v="995"/>
    <d v="2025-01-13T00:00:00"/>
    <x v="3"/>
    <n v="5"/>
    <x v="1"/>
    <x v="6"/>
    <n v="1"/>
    <n v="13"/>
    <s v="Monday"/>
    <n v="2"/>
  </r>
  <r>
    <x v="996"/>
    <x v="10"/>
    <x v="2"/>
    <x v="996"/>
    <n v="2"/>
    <x v="996"/>
    <d v="2024-12-18T00:00:00"/>
    <x v="2"/>
    <n v="2.4"/>
    <x v="0"/>
    <x v="1"/>
    <n v="12"/>
    <n v="18"/>
    <s v="Wednesday"/>
    <n v="4"/>
  </r>
  <r>
    <x v="997"/>
    <x v="2"/>
    <x v="2"/>
    <x v="997"/>
    <n v="1"/>
    <x v="997"/>
    <d v="2024-07-26T00:00:00"/>
    <x v="1"/>
    <n v="3.1"/>
    <x v="0"/>
    <x v="5"/>
    <n v="7"/>
    <n v="26"/>
    <s v="Friday"/>
    <n v="6"/>
  </r>
  <r>
    <x v="998"/>
    <x v="4"/>
    <x v="4"/>
    <x v="998"/>
    <n v="4"/>
    <x v="998"/>
    <d v="2024-10-02T00:00:00"/>
    <x v="5"/>
    <n v="3.2"/>
    <x v="0"/>
    <x v="4"/>
    <n v="10"/>
    <n v="2"/>
    <s v="Wednesday"/>
    <n v="4"/>
  </r>
  <r>
    <x v="999"/>
    <x v="7"/>
    <x v="4"/>
    <x v="999"/>
    <n v="4"/>
    <x v="999"/>
    <d v="2024-03-26T00:00:00"/>
    <x v="4"/>
    <n v="1.6"/>
    <x v="0"/>
    <x v="7"/>
    <n v="3"/>
    <n v="26"/>
    <s v="Tuesday"/>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9A1CBA-4440-49B1-A932-12E16316367E}"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0:A11" firstHeaderRow="1" firstDataRow="1" firstDataCol="0"/>
  <pivotFields count="15">
    <pivotField showAll="0"/>
    <pivotField showAll="0"/>
    <pivotField showAll="0">
      <items count="6">
        <item x="2"/>
        <item x="0"/>
        <item x="1"/>
        <item x="3"/>
        <item x="4"/>
        <item t="default"/>
      </items>
    </pivotField>
    <pivotField showAll="0">
      <items count="1001">
        <item x="736"/>
        <item x="522"/>
        <item x="591"/>
        <item x="289"/>
        <item x="536"/>
        <item x="937"/>
        <item x="606"/>
        <item x="964"/>
        <item x="371"/>
        <item x="379"/>
        <item x="418"/>
        <item x="514"/>
        <item x="852"/>
        <item x="931"/>
        <item x="792"/>
        <item x="969"/>
        <item x="402"/>
        <item x="362"/>
        <item x="950"/>
        <item x="41"/>
        <item x="843"/>
        <item x="894"/>
        <item x="786"/>
        <item x="919"/>
        <item x="134"/>
        <item x="420"/>
        <item x="779"/>
        <item x="49"/>
        <item x="875"/>
        <item x="973"/>
        <item x="650"/>
        <item x="248"/>
        <item x="192"/>
        <item x="283"/>
        <item x="74"/>
        <item x="458"/>
        <item x="456"/>
        <item x="284"/>
        <item x="186"/>
        <item x="8"/>
        <item x="250"/>
        <item x="678"/>
        <item x="25"/>
        <item x="80"/>
        <item x="759"/>
        <item x="63"/>
        <item x="370"/>
        <item x="764"/>
        <item x="140"/>
        <item x="201"/>
        <item x="735"/>
        <item x="873"/>
        <item x="541"/>
        <item x="361"/>
        <item x="737"/>
        <item x="651"/>
        <item x="40"/>
        <item x="69"/>
        <item x="164"/>
        <item x="258"/>
        <item x="904"/>
        <item x="42"/>
        <item x="589"/>
        <item x="627"/>
        <item x="747"/>
        <item x="87"/>
        <item x="900"/>
        <item x="841"/>
        <item x="37"/>
        <item x="856"/>
        <item x="227"/>
        <item x="138"/>
        <item x="239"/>
        <item x="126"/>
        <item x="450"/>
        <item x="818"/>
        <item x="719"/>
        <item x="812"/>
        <item x="820"/>
        <item x="24"/>
        <item x="66"/>
        <item x="777"/>
        <item x="268"/>
        <item x="340"/>
        <item x="484"/>
        <item x="100"/>
        <item x="18"/>
        <item x="907"/>
        <item x="191"/>
        <item x="454"/>
        <item x="696"/>
        <item x="799"/>
        <item x="571"/>
        <item x="153"/>
        <item x="395"/>
        <item x="491"/>
        <item x="203"/>
        <item x="437"/>
        <item x="294"/>
        <item x="350"/>
        <item x="794"/>
        <item x="204"/>
        <item x="149"/>
        <item x="756"/>
        <item x="824"/>
        <item x="620"/>
        <item x="982"/>
        <item x="231"/>
        <item x="384"/>
        <item x="401"/>
        <item x="476"/>
        <item x="918"/>
        <item x="972"/>
        <item x="609"/>
        <item x="429"/>
        <item x="993"/>
        <item x="195"/>
        <item x="232"/>
        <item x="716"/>
        <item x="679"/>
        <item x="314"/>
        <item x="697"/>
        <item x="298"/>
        <item x="991"/>
        <item x="814"/>
        <item x="709"/>
        <item x="313"/>
        <item x="483"/>
        <item x="560"/>
        <item x="695"/>
        <item x="858"/>
        <item x="503"/>
        <item x="12"/>
        <item x="763"/>
        <item x="607"/>
        <item x="785"/>
        <item x="14"/>
        <item x="520"/>
        <item x="421"/>
        <item x="497"/>
        <item x="266"/>
        <item x="209"/>
        <item x="518"/>
        <item x="393"/>
        <item x="388"/>
        <item x="521"/>
        <item x="599"/>
        <item x="425"/>
        <item x="259"/>
        <item x="770"/>
        <item x="878"/>
        <item x="414"/>
        <item x="453"/>
        <item x="360"/>
        <item x="757"/>
        <item x="804"/>
        <item x="782"/>
        <item x="838"/>
        <item x="618"/>
        <item x="668"/>
        <item x="53"/>
        <item x="859"/>
        <item x="243"/>
        <item x="583"/>
        <item x="359"/>
        <item x="922"/>
        <item x="559"/>
        <item x="575"/>
        <item x="925"/>
        <item x="615"/>
        <item x="544"/>
        <item x="446"/>
        <item x="976"/>
        <item x="347"/>
        <item x="949"/>
        <item x="142"/>
        <item x="505"/>
        <item x="377"/>
        <item x="882"/>
        <item x="264"/>
        <item x="970"/>
        <item x="625"/>
        <item x="43"/>
        <item x="385"/>
        <item x="526"/>
        <item x="524"/>
        <item x="493"/>
        <item x="96"/>
        <item x="457"/>
        <item x="684"/>
        <item x="914"/>
        <item x="71"/>
        <item x="990"/>
        <item x="813"/>
        <item x="552"/>
        <item x="629"/>
        <item x="547"/>
        <item x="854"/>
        <item x="455"/>
        <item x="780"/>
        <item x="558"/>
        <item x="152"/>
        <item x="270"/>
        <item x="311"/>
        <item x="732"/>
        <item x="604"/>
        <item x="687"/>
        <item x="499"/>
        <item x="957"/>
        <item x="5"/>
        <item x="160"/>
        <item x="574"/>
        <item x="835"/>
        <item x="516"/>
        <item x="978"/>
        <item x="13"/>
        <item x="295"/>
        <item x="2"/>
        <item x="197"/>
        <item x="64"/>
        <item x="892"/>
        <item x="748"/>
        <item x="257"/>
        <item x="390"/>
        <item x="47"/>
        <item x="936"/>
        <item x="207"/>
        <item x="128"/>
        <item x="383"/>
        <item x="728"/>
        <item x="766"/>
        <item x="994"/>
        <item x="374"/>
        <item x="225"/>
        <item x="316"/>
        <item x="903"/>
        <item x="108"/>
        <item x="52"/>
        <item x="477"/>
        <item x="358"/>
        <item x="392"/>
        <item x="171"/>
        <item x="154"/>
        <item x="704"/>
        <item x="677"/>
        <item x="122"/>
        <item x="568"/>
        <item x="172"/>
        <item x="487"/>
        <item x="330"/>
        <item x="642"/>
        <item x="525"/>
        <item x="94"/>
        <item x="1"/>
        <item x="489"/>
        <item x="200"/>
        <item x="659"/>
        <item x="722"/>
        <item x="753"/>
        <item x="798"/>
        <item x="35"/>
        <item x="463"/>
        <item x="184"/>
        <item x="116"/>
        <item x="877"/>
        <item x="531"/>
        <item x="787"/>
        <item x="933"/>
        <item x="702"/>
        <item x="706"/>
        <item x="750"/>
        <item x="751"/>
        <item x="846"/>
        <item x="640"/>
        <item x="212"/>
        <item x="917"/>
        <item x="694"/>
        <item x="500"/>
        <item x="771"/>
        <item x="718"/>
        <item x="287"/>
        <item x="351"/>
        <item x="851"/>
        <item x="318"/>
        <item x="135"/>
        <item x="865"/>
        <item x="637"/>
        <item x="363"/>
        <item x="634"/>
        <item x="478"/>
        <item x="115"/>
        <item x="827"/>
        <item x="965"/>
        <item x="840"/>
        <item x="685"/>
        <item x="569"/>
        <item x="61"/>
        <item x="245"/>
        <item x="267"/>
        <item x="664"/>
        <item x="739"/>
        <item x="793"/>
        <item x="433"/>
        <item x="396"/>
        <item x="682"/>
        <item x="486"/>
        <item x="31"/>
        <item x="255"/>
        <item x="62"/>
        <item x="935"/>
        <item x="662"/>
        <item x="143"/>
        <item x="159"/>
        <item x="891"/>
        <item x="671"/>
        <item x="356"/>
        <item x="844"/>
        <item x="131"/>
        <item x="948"/>
        <item x="341"/>
        <item x="533"/>
        <item x="784"/>
        <item x="275"/>
        <item x="579"/>
        <item x="930"/>
        <item x="915"/>
        <item x="466"/>
        <item x="595"/>
        <item x="690"/>
        <item x="580"/>
        <item x="890"/>
        <item x="734"/>
        <item x="761"/>
        <item x="246"/>
        <item x="427"/>
        <item x="303"/>
        <item x="726"/>
        <item x="196"/>
        <item x="202"/>
        <item x="502"/>
        <item x="721"/>
        <item x="150"/>
        <item x="999"/>
        <item x="332"/>
        <item x="509"/>
        <item x="440"/>
        <item x="872"/>
        <item x="434"/>
        <item x="686"/>
        <item x="254"/>
        <item x="81"/>
        <item x="538"/>
        <item x="883"/>
        <item x="789"/>
        <item x="811"/>
        <item x="985"/>
        <item x="886"/>
        <item x="180"/>
        <item x="681"/>
        <item x="849"/>
        <item x="733"/>
        <item x="767"/>
        <item x="564"/>
        <item x="56"/>
        <item x="461"/>
        <item x="510"/>
        <item x="887"/>
        <item x="623"/>
        <item x="730"/>
        <item x="15"/>
        <item x="199"/>
        <item x="146"/>
        <item x="621"/>
        <item x="263"/>
        <item x="755"/>
        <item x="326"/>
        <item x="162"/>
        <item x="467"/>
        <item x="847"/>
        <item x="329"/>
        <item x="723"/>
        <item x="749"/>
        <item x="50"/>
        <item x="908"/>
        <item x="460"/>
        <item x="643"/>
        <item x="480"/>
        <item x="253"/>
        <item x="654"/>
        <item x="504"/>
        <item x="57"/>
        <item x="727"/>
        <item x="337"/>
        <item x="596"/>
        <item x="980"/>
        <item x="444"/>
        <item x="791"/>
        <item x="310"/>
        <item x="95"/>
        <item x="593"/>
        <item x="670"/>
        <item x="98"/>
        <item x="635"/>
        <item x="506"/>
        <item x="173"/>
        <item x="91"/>
        <item x="740"/>
        <item x="481"/>
        <item x="692"/>
        <item x="760"/>
        <item x="113"/>
        <item x="938"/>
        <item x="715"/>
        <item x="357"/>
        <item x="262"/>
        <item x="928"/>
        <item x="554"/>
        <item x="774"/>
        <item x="376"/>
        <item x="435"/>
        <item x="850"/>
        <item x="653"/>
        <item x="556"/>
        <item x="507"/>
        <item x="369"/>
        <item x="699"/>
        <item x="86"/>
        <item x="707"/>
        <item x="821"/>
        <item x="416"/>
        <item x="967"/>
        <item x="16"/>
        <item x="496"/>
        <item x="624"/>
        <item x="876"/>
        <item x="513"/>
        <item x="28"/>
        <item x="78"/>
        <item x="610"/>
        <item x="921"/>
        <item x="815"/>
        <item x="65"/>
        <item x="407"/>
        <item x="187"/>
        <item x="648"/>
        <item x="185"/>
        <item x="652"/>
        <item x="633"/>
        <item x="776"/>
        <item x="713"/>
        <item x="367"/>
        <item x="597"/>
        <item x="731"/>
        <item x="592"/>
        <item x="236"/>
        <item x="529"/>
        <item x="105"/>
        <item x="630"/>
        <item x="768"/>
        <item x="712"/>
        <item x="178"/>
        <item x="299"/>
        <item x="823"/>
        <item x="221"/>
        <item x="848"/>
        <item x="946"/>
        <item x="983"/>
        <item x="966"/>
        <item x="279"/>
        <item x="602"/>
        <item x="473"/>
        <item x="971"/>
        <item x="646"/>
        <item x="364"/>
        <item x="319"/>
        <item x="689"/>
        <item x="163"/>
        <item x="448"/>
        <item x="459"/>
        <item x="309"/>
        <item x="613"/>
        <item x="67"/>
        <item x="288"/>
        <item x="188"/>
        <item x="70"/>
        <item x="672"/>
        <item x="48"/>
        <item x="923"/>
        <item x="445"/>
        <item x="136"/>
        <item x="380"/>
        <item x="855"/>
        <item x="302"/>
        <item x="661"/>
        <item x="885"/>
        <item x="729"/>
        <item x="614"/>
        <item x="123"/>
        <item x="632"/>
        <item x="170"/>
        <item x="775"/>
        <item x="7"/>
        <item x="214"/>
        <item x="428"/>
        <item x="403"/>
        <item x="744"/>
        <item x="553"/>
        <item x="700"/>
        <item x="426"/>
        <item x="676"/>
        <item x="805"/>
        <item x="423"/>
        <item x="765"/>
        <item x="836"/>
        <item x="307"/>
        <item x="611"/>
        <item x="565"/>
        <item x="992"/>
        <item x="515"/>
        <item x="242"/>
        <item x="235"/>
        <item x="628"/>
        <item x="216"/>
        <item x="88"/>
        <item x="399"/>
        <item x="638"/>
        <item x="530"/>
        <item x="333"/>
        <item x="352"/>
        <item x="114"/>
        <item x="566"/>
        <item x="912"/>
        <item x="72"/>
        <item x="829"/>
        <item x="895"/>
        <item x="585"/>
        <item x="884"/>
        <item x="93"/>
        <item x="4"/>
        <item x="300"/>
        <item x="125"/>
        <item x="290"/>
        <item x="809"/>
        <item x="479"/>
        <item x="9"/>
        <item x="439"/>
        <item x="342"/>
        <item x="59"/>
        <item x="306"/>
        <item x="179"/>
        <item x="720"/>
        <item x="129"/>
        <item x="810"/>
        <item x="961"/>
        <item x="693"/>
        <item x="277"/>
        <item x="482"/>
        <item x="386"/>
        <item x="901"/>
        <item x="796"/>
        <item x="612"/>
        <item x="222"/>
        <item x="317"/>
        <item x="381"/>
        <item x="443"/>
        <item x="616"/>
        <item x="626"/>
        <item x="986"/>
        <item x="39"/>
        <item x="551"/>
        <item x="240"/>
        <item x="169"/>
        <item x="688"/>
        <item x="641"/>
        <item x="408"/>
        <item x="932"/>
        <item x="673"/>
        <item x="424"/>
        <item x="508"/>
        <item x="743"/>
        <item x="832"/>
        <item x="121"/>
        <item x="881"/>
        <item x="104"/>
        <item x="422"/>
        <item x="83"/>
        <item x="788"/>
        <item x="27"/>
        <item x="995"/>
        <item x="291"/>
        <item x="247"/>
        <item x="378"/>
        <item x="82"/>
        <item x="708"/>
        <item x="417"/>
        <item x="471"/>
        <item x="475"/>
        <item x="304"/>
        <item x="308"/>
        <item x="46"/>
        <item x="927"/>
        <item x="582"/>
        <item x="981"/>
        <item x="947"/>
        <item x="54"/>
        <item x="573"/>
        <item x="954"/>
        <item x="462"/>
        <item x="389"/>
        <item x="157"/>
        <item x="667"/>
        <item x="608"/>
        <item x="472"/>
        <item x="906"/>
        <item x="598"/>
        <item x="404"/>
        <item x="177"/>
        <item x="89"/>
        <item x="588"/>
        <item x="441"/>
        <item x="130"/>
        <item x="323"/>
        <item x="807"/>
        <item x="617"/>
        <item x="842"/>
        <item x="955"/>
        <item x="120"/>
        <item x="896"/>
        <item x="639"/>
        <item x="963"/>
        <item x="537"/>
        <item x="913"/>
        <item x="109"/>
        <item x="724"/>
        <item x="660"/>
        <item x="118"/>
        <item x="224"/>
        <item x="338"/>
        <item x="465"/>
        <item x="244"/>
        <item x="578"/>
        <item x="549"/>
        <item x="960"/>
        <item x="594"/>
        <item x="773"/>
        <item x="577"/>
        <item x="680"/>
        <item x="223"/>
        <item x="795"/>
        <item x="939"/>
        <item x="800"/>
        <item x="60"/>
        <item x="834"/>
        <item x="511"/>
        <item x="494"/>
        <item x="252"/>
        <item x="468"/>
        <item x="44"/>
        <item x="899"/>
        <item x="897"/>
        <item x="175"/>
        <item x="576"/>
        <item x="600"/>
        <item x="176"/>
        <item x="137"/>
        <item x="97"/>
        <item x="926"/>
        <item x="527"/>
        <item x="474"/>
        <item x="703"/>
        <item x="23"/>
        <item x="208"/>
        <item x="19"/>
        <item x="205"/>
        <item x="166"/>
        <item x="738"/>
        <item x="213"/>
        <item x="3"/>
        <item x="839"/>
        <item x="911"/>
        <item x="293"/>
        <item x="828"/>
        <item x="102"/>
        <item x="996"/>
        <item x="210"/>
        <item x="868"/>
        <item x="864"/>
        <item x="147"/>
        <item x="655"/>
        <item x="490"/>
        <item x="237"/>
        <item x="710"/>
        <item x="45"/>
        <item x="953"/>
        <item x="354"/>
        <item x="570"/>
        <item x="106"/>
        <item x="442"/>
        <item x="183"/>
        <item x="327"/>
        <item x="132"/>
        <item x="945"/>
        <item x="845"/>
        <item x="276"/>
        <item x="73"/>
        <item x="830"/>
        <item x="355"/>
        <item x="802"/>
        <item x="77"/>
        <item x="198"/>
        <item x="90"/>
        <item x="658"/>
        <item x="334"/>
        <item x="394"/>
        <item x="705"/>
        <item x="211"/>
        <item x="822"/>
        <item x="228"/>
        <item x="998"/>
        <item x="742"/>
        <item x="665"/>
        <item x="959"/>
        <item x="619"/>
        <item x="902"/>
        <item x="174"/>
        <item x="36"/>
        <item x="951"/>
        <item x="84"/>
        <item x="916"/>
        <item x="958"/>
        <item x="167"/>
        <item x="366"/>
        <item x="331"/>
        <item x="411"/>
        <item x="271"/>
        <item x="979"/>
        <item x="837"/>
        <item x="644"/>
        <item x="546"/>
        <item x="249"/>
        <item x="233"/>
        <item x="977"/>
        <item x="819"/>
        <item x="447"/>
        <item x="110"/>
        <item x="550"/>
        <item x="889"/>
        <item x="501"/>
        <item x="944"/>
        <item x="989"/>
        <item x="281"/>
        <item x="669"/>
        <item x="261"/>
        <item x="701"/>
        <item x="572"/>
        <item x="645"/>
        <item x="391"/>
        <item x="324"/>
        <item x="861"/>
        <item x="968"/>
        <item x="215"/>
        <item x="469"/>
        <item x="562"/>
        <item x="746"/>
        <item x="870"/>
        <item x="758"/>
        <item x="32"/>
        <item x="38"/>
        <item x="519"/>
        <item x="21"/>
        <item x="398"/>
        <item x="586"/>
        <item x="344"/>
        <item x="741"/>
        <item x="220"/>
        <item x="286"/>
        <item x="373"/>
        <item x="905"/>
        <item x="754"/>
        <item x="119"/>
        <item x="869"/>
        <item x="194"/>
        <item x="561"/>
        <item x="816"/>
        <item x="219"/>
        <item x="251"/>
        <item x="278"/>
        <item x="438"/>
        <item x="879"/>
        <item x="563"/>
        <item x="101"/>
        <item x="33"/>
        <item x="432"/>
        <item x="58"/>
        <item x="555"/>
        <item x="975"/>
        <item x="675"/>
        <item x="320"/>
        <item x="372"/>
        <item x="6"/>
        <item x="470"/>
        <item x="523"/>
        <item x="451"/>
        <item x="26"/>
        <item x="68"/>
        <item x="649"/>
        <item x="698"/>
        <item x="557"/>
        <item x="55"/>
        <item x="112"/>
        <item x="92"/>
        <item x="189"/>
        <item x="581"/>
        <item x="193"/>
        <item x="218"/>
        <item x="941"/>
        <item x="322"/>
        <item x="321"/>
        <item x="415"/>
        <item x="409"/>
        <item x="711"/>
        <item x="85"/>
        <item x="158"/>
        <item x="498"/>
        <item x="397"/>
        <item x="590"/>
        <item x="206"/>
        <item x="871"/>
        <item x="285"/>
        <item x="265"/>
        <item x="368"/>
        <item x="348"/>
        <item x="674"/>
        <item x="997"/>
        <item x="382"/>
        <item x="984"/>
        <item x="495"/>
        <item x="867"/>
        <item x="803"/>
        <item x="797"/>
        <item x="406"/>
        <item x="920"/>
        <item x="315"/>
        <item x="410"/>
        <item x="806"/>
        <item x="365"/>
        <item x="909"/>
        <item x="260"/>
        <item x="636"/>
        <item x="783"/>
        <item x="229"/>
        <item x="339"/>
        <item x="752"/>
        <item x="825"/>
        <item x="929"/>
        <item x="405"/>
        <item x="769"/>
        <item x="880"/>
        <item x="956"/>
        <item x="156"/>
        <item x="305"/>
        <item x="161"/>
        <item x="772"/>
        <item x="103"/>
        <item x="241"/>
        <item x="535"/>
        <item x="148"/>
        <item x="168"/>
        <item x="449"/>
        <item x="413"/>
        <item x="75"/>
        <item x="234"/>
        <item x="133"/>
        <item x="272"/>
        <item x="282"/>
        <item x="666"/>
        <item x="269"/>
        <item x="605"/>
        <item x="974"/>
        <item x="545"/>
        <item x="862"/>
        <item x="860"/>
        <item x="226"/>
        <item x="464"/>
        <item x="280"/>
        <item x="117"/>
        <item x="430"/>
        <item x="155"/>
        <item x="826"/>
        <item x="419"/>
        <item x="691"/>
        <item x="857"/>
        <item x="601"/>
        <item x="297"/>
        <item x="17"/>
        <item x="217"/>
        <item x="325"/>
        <item x="256"/>
        <item x="124"/>
        <item x="107"/>
        <item x="292"/>
        <item x="181"/>
        <item x="833"/>
        <item x="656"/>
        <item x="349"/>
        <item x="534"/>
        <item x="238"/>
        <item x="353"/>
        <item x="584"/>
        <item x="492"/>
        <item x="145"/>
        <item x="111"/>
        <item x="485"/>
        <item x="898"/>
        <item x="528"/>
        <item x="436"/>
        <item x="808"/>
        <item x="888"/>
        <item x="517"/>
        <item x="412"/>
        <item x="539"/>
        <item x="762"/>
        <item x="79"/>
        <item x="296"/>
        <item x="987"/>
        <item x="335"/>
        <item x="345"/>
        <item x="942"/>
        <item x="452"/>
        <item x="51"/>
        <item x="778"/>
        <item x="76"/>
        <item x="273"/>
        <item x="10"/>
        <item x="817"/>
        <item x="952"/>
        <item x="943"/>
        <item x="431"/>
        <item x="532"/>
        <item x="230"/>
        <item x="801"/>
        <item x="663"/>
        <item x="548"/>
        <item x="182"/>
        <item x="657"/>
        <item x="336"/>
        <item x="962"/>
        <item x="543"/>
        <item x="831"/>
        <item x="631"/>
        <item x="853"/>
        <item x="274"/>
        <item x="863"/>
        <item x="924"/>
        <item x="20"/>
        <item x="587"/>
        <item x="400"/>
        <item x="714"/>
        <item x="30"/>
        <item x="781"/>
        <item x="745"/>
        <item x="387"/>
        <item x="940"/>
        <item x="934"/>
        <item x="542"/>
        <item x="683"/>
        <item x="346"/>
        <item x="99"/>
        <item x="139"/>
        <item x="312"/>
        <item x="301"/>
        <item x="22"/>
        <item x="622"/>
        <item x="141"/>
        <item x="488"/>
        <item x="603"/>
        <item x="725"/>
        <item x="567"/>
        <item x="375"/>
        <item x="790"/>
        <item x="11"/>
        <item x="647"/>
        <item x="151"/>
        <item x="165"/>
        <item x="540"/>
        <item x="0"/>
        <item x="190"/>
        <item x="29"/>
        <item x="874"/>
        <item x="144"/>
        <item x="34"/>
        <item x="717"/>
        <item x="328"/>
        <item x="988"/>
        <item x="343"/>
        <item x="127"/>
        <item x="910"/>
        <item x="893"/>
        <item x="512"/>
        <item x="866"/>
        <item t="default"/>
      </items>
    </pivotField>
    <pivotField showAll="0"/>
    <pivotField showAll="0"/>
    <pivotField numFmtId="14" showAll="0"/>
    <pivotField showAll="0">
      <items count="7">
        <item x="3"/>
        <item x="4"/>
        <item x="0"/>
        <item x="5"/>
        <item x="1"/>
        <item x="2"/>
        <item t="default"/>
      </items>
    </pivotField>
    <pivotField dataField="1" showAll="0"/>
    <pivotField showAll="0"/>
    <pivotField showAll="0"/>
    <pivotField showAll="0"/>
    <pivotField showAll="0"/>
    <pivotField showAll="0"/>
    <pivotField showAll="0"/>
  </pivotFields>
  <rowItems count="1">
    <i/>
  </rowItems>
  <colItems count="1">
    <i/>
  </colItems>
  <dataFields count="1">
    <dataField name="Average of Customer Rating" fld="8" subtotal="average" baseField="0" baseItem="0" numFmtId="2"/>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6C5930-0D35-4554-9223-C78252A57AEA}"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7:A8" firstHeaderRow="1" firstDataRow="1" firstDataCol="0"/>
  <pivotFields count="15">
    <pivotField showAll="0"/>
    <pivotField showAll="0"/>
    <pivotField showAll="0">
      <items count="6">
        <item x="2"/>
        <item x="0"/>
        <item x="1"/>
        <item x="3"/>
        <item x="4"/>
        <item t="default"/>
      </items>
    </pivotField>
    <pivotField showAll="0">
      <items count="1001">
        <item x="736"/>
        <item x="522"/>
        <item x="591"/>
        <item x="289"/>
        <item x="536"/>
        <item x="937"/>
        <item x="606"/>
        <item x="964"/>
        <item x="371"/>
        <item x="379"/>
        <item x="418"/>
        <item x="514"/>
        <item x="852"/>
        <item x="931"/>
        <item x="792"/>
        <item x="969"/>
        <item x="402"/>
        <item x="362"/>
        <item x="950"/>
        <item x="41"/>
        <item x="843"/>
        <item x="894"/>
        <item x="786"/>
        <item x="919"/>
        <item x="134"/>
        <item x="420"/>
        <item x="779"/>
        <item x="49"/>
        <item x="875"/>
        <item x="973"/>
        <item x="650"/>
        <item x="248"/>
        <item x="192"/>
        <item x="283"/>
        <item x="74"/>
        <item x="458"/>
        <item x="456"/>
        <item x="284"/>
        <item x="186"/>
        <item x="8"/>
        <item x="250"/>
        <item x="678"/>
        <item x="25"/>
        <item x="80"/>
        <item x="759"/>
        <item x="63"/>
        <item x="370"/>
        <item x="764"/>
        <item x="140"/>
        <item x="201"/>
        <item x="735"/>
        <item x="873"/>
        <item x="541"/>
        <item x="361"/>
        <item x="737"/>
        <item x="651"/>
        <item x="40"/>
        <item x="69"/>
        <item x="164"/>
        <item x="258"/>
        <item x="904"/>
        <item x="42"/>
        <item x="589"/>
        <item x="627"/>
        <item x="747"/>
        <item x="87"/>
        <item x="900"/>
        <item x="841"/>
        <item x="37"/>
        <item x="856"/>
        <item x="227"/>
        <item x="138"/>
        <item x="239"/>
        <item x="126"/>
        <item x="450"/>
        <item x="818"/>
        <item x="719"/>
        <item x="812"/>
        <item x="820"/>
        <item x="24"/>
        <item x="66"/>
        <item x="777"/>
        <item x="268"/>
        <item x="340"/>
        <item x="484"/>
        <item x="100"/>
        <item x="18"/>
        <item x="907"/>
        <item x="191"/>
        <item x="454"/>
        <item x="696"/>
        <item x="799"/>
        <item x="571"/>
        <item x="153"/>
        <item x="395"/>
        <item x="491"/>
        <item x="203"/>
        <item x="437"/>
        <item x="294"/>
        <item x="350"/>
        <item x="794"/>
        <item x="204"/>
        <item x="149"/>
        <item x="756"/>
        <item x="824"/>
        <item x="620"/>
        <item x="982"/>
        <item x="231"/>
        <item x="384"/>
        <item x="401"/>
        <item x="476"/>
        <item x="918"/>
        <item x="972"/>
        <item x="609"/>
        <item x="429"/>
        <item x="993"/>
        <item x="195"/>
        <item x="232"/>
        <item x="716"/>
        <item x="679"/>
        <item x="314"/>
        <item x="697"/>
        <item x="298"/>
        <item x="991"/>
        <item x="814"/>
        <item x="709"/>
        <item x="313"/>
        <item x="483"/>
        <item x="560"/>
        <item x="695"/>
        <item x="858"/>
        <item x="503"/>
        <item x="12"/>
        <item x="763"/>
        <item x="607"/>
        <item x="785"/>
        <item x="14"/>
        <item x="520"/>
        <item x="421"/>
        <item x="497"/>
        <item x="266"/>
        <item x="209"/>
        <item x="518"/>
        <item x="393"/>
        <item x="388"/>
        <item x="521"/>
        <item x="599"/>
        <item x="425"/>
        <item x="259"/>
        <item x="770"/>
        <item x="878"/>
        <item x="414"/>
        <item x="453"/>
        <item x="360"/>
        <item x="757"/>
        <item x="804"/>
        <item x="782"/>
        <item x="838"/>
        <item x="618"/>
        <item x="668"/>
        <item x="53"/>
        <item x="859"/>
        <item x="243"/>
        <item x="583"/>
        <item x="359"/>
        <item x="922"/>
        <item x="559"/>
        <item x="575"/>
        <item x="925"/>
        <item x="615"/>
        <item x="544"/>
        <item x="446"/>
        <item x="976"/>
        <item x="347"/>
        <item x="949"/>
        <item x="142"/>
        <item x="505"/>
        <item x="377"/>
        <item x="882"/>
        <item x="264"/>
        <item x="970"/>
        <item x="625"/>
        <item x="43"/>
        <item x="385"/>
        <item x="526"/>
        <item x="524"/>
        <item x="493"/>
        <item x="96"/>
        <item x="457"/>
        <item x="684"/>
        <item x="914"/>
        <item x="71"/>
        <item x="990"/>
        <item x="813"/>
        <item x="552"/>
        <item x="629"/>
        <item x="547"/>
        <item x="854"/>
        <item x="455"/>
        <item x="780"/>
        <item x="558"/>
        <item x="152"/>
        <item x="270"/>
        <item x="311"/>
        <item x="732"/>
        <item x="604"/>
        <item x="687"/>
        <item x="499"/>
        <item x="957"/>
        <item x="5"/>
        <item x="160"/>
        <item x="574"/>
        <item x="835"/>
        <item x="516"/>
        <item x="978"/>
        <item x="13"/>
        <item x="295"/>
        <item x="2"/>
        <item x="197"/>
        <item x="64"/>
        <item x="892"/>
        <item x="748"/>
        <item x="257"/>
        <item x="390"/>
        <item x="47"/>
        <item x="936"/>
        <item x="207"/>
        <item x="128"/>
        <item x="383"/>
        <item x="728"/>
        <item x="766"/>
        <item x="994"/>
        <item x="374"/>
        <item x="225"/>
        <item x="316"/>
        <item x="903"/>
        <item x="108"/>
        <item x="52"/>
        <item x="477"/>
        <item x="358"/>
        <item x="392"/>
        <item x="171"/>
        <item x="154"/>
        <item x="704"/>
        <item x="677"/>
        <item x="122"/>
        <item x="568"/>
        <item x="172"/>
        <item x="487"/>
        <item x="330"/>
        <item x="642"/>
        <item x="525"/>
        <item x="94"/>
        <item x="1"/>
        <item x="489"/>
        <item x="200"/>
        <item x="659"/>
        <item x="722"/>
        <item x="753"/>
        <item x="798"/>
        <item x="35"/>
        <item x="463"/>
        <item x="184"/>
        <item x="116"/>
        <item x="877"/>
        <item x="531"/>
        <item x="787"/>
        <item x="933"/>
        <item x="702"/>
        <item x="706"/>
        <item x="750"/>
        <item x="751"/>
        <item x="846"/>
        <item x="640"/>
        <item x="212"/>
        <item x="917"/>
        <item x="694"/>
        <item x="500"/>
        <item x="771"/>
        <item x="718"/>
        <item x="287"/>
        <item x="351"/>
        <item x="851"/>
        <item x="318"/>
        <item x="135"/>
        <item x="865"/>
        <item x="637"/>
        <item x="363"/>
        <item x="634"/>
        <item x="478"/>
        <item x="115"/>
        <item x="827"/>
        <item x="965"/>
        <item x="840"/>
        <item x="685"/>
        <item x="569"/>
        <item x="61"/>
        <item x="245"/>
        <item x="267"/>
        <item x="664"/>
        <item x="739"/>
        <item x="793"/>
        <item x="433"/>
        <item x="396"/>
        <item x="682"/>
        <item x="486"/>
        <item x="31"/>
        <item x="255"/>
        <item x="62"/>
        <item x="935"/>
        <item x="662"/>
        <item x="143"/>
        <item x="159"/>
        <item x="891"/>
        <item x="671"/>
        <item x="356"/>
        <item x="844"/>
        <item x="131"/>
        <item x="948"/>
        <item x="341"/>
        <item x="533"/>
        <item x="784"/>
        <item x="275"/>
        <item x="579"/>
        <item x="930"/>
        <item x="915"/>
        <item x="466"/>
        <item x="595"/>
        <item x="690"/>
        <item x="580"/>
        <item x="890"/>
        <item x="734"/>
        <item x="761"/>
        <item x="246"/>
        <item x="427"/>
        <item x="303"/>
        <item x="726"/>
        <item x="196"/>
        <item x="202"/>
        <item x="502"/>
        <item x="721"/>
        <item x="150"/>
        <item x="999"/>
        <item x="332"/>
        <item x="509"/>
        <item x="440"/>
        <item x="872"/>
        <item x="434"/>
        <item x="686"/>
        <item x="254"/>
        <item x="81"/>
        <item x="538"/>
        <item x="883"/>
        <item x="789"/>
        <item x="811"/>
        <item x="985"/>
        <item x="886"/>
        <item x="180"/>
        <item x="681"/>
        <item x="849"/>
        <item x="733"/>
        <item x="767"/>
        <item x="564"/>
        <item x="56"/>
        <item x="461"/>
        <item x="510"/>
        <item x="887"/>
        <item x="623"/>
        <item x="730"/>
        <item x="15"/>
        <item x="199"/>
        <item x="146"/>
        <item x="621"/>
        <item x="263"/>
        <item x="755"/>
        <item x="326"/>
        <item x="162"/>
        <item x="467"/>
        <item x="847"/>
        <item x="329"/>
        <item x="723"/>
        <item x="749"/>
        <item x="50"/>
        <item x="908"/>
        <item x="460"/>
        <item x="643"/>
        <item x="480"/>
        <item x="253"/>
        <item x="654"/>
        <item x="504"/>
        <item x="57"/>
        <item x="727"/>
        <item x="337"/>
        <item x="596"/>
        <item x="980"/>
        <item x="444"/>
        <item x="791"/>
        <item x="310"/>
        <item x="95"/>
        <item x="593"/>
        <item x="670"/>
        <item x="98"/>
        <item x="635"/>
        <item x="506"/>
        <item x="173"/>
        <item x="91"/>
        <item x="740"/>
        <item x="481"/>
        <item x="692"/>
        <item x="760"/>
        <item x="113"/>
        <item x="938"/>
        <item x="715"/>
        <item x="357"/>
        <item x="262"/>
        <item x="928"/>
        <item x="554"/>
        <item x="774"/>
        <item x="376"/>
        <item x="435"/>
        <item x="850"/>
        <item x="653"/>
        <item x="556"/>
        <item x="507"/>
        <item x="369"/>
        <item x="699"/>
        <item x="86"/>
        <item x="707"/>
        <item x="821"/>
        <item x="416"/>
        <item x="967"/>
        <item x="16"/>
        <item x="496"/>
        <item x="624"/>
        <item x="876"/>
        <item x="513"/>
        <item x="28"/>
        <item x="78"/>
        <item x="610"/>
        <item x="921"/>
        <item x="815"/>
        <item x="65"/>
        <item x="407"/>
        <item x="187"/>
        <item x="648"/>
        <item x="185"/>
        <item x="652"/>
        <item x="633"/>
        <item x="776"/>
        <item x="713"/>
        <item x="367"/>
        <item x="597"/>
        <item x="731"/>
        <item x="592"/>
        <item x="236"/>
        <item x="529"/>
        <item x="105"/>
        <item x="630"/>
        <item x="768"/>
        <item x="712"/>
        <item x="178"/>
        <item x="299"/>
        <item x="823"/>
        <item x="221"/>
        <item x="848"/>
        <item x="946"/>
        <item x="983"/>
        <item x="966"/>
        <item x="279"/>
        <item x="602"/>
        <item x="473"/>
        <item x="971"/>
        <item x="646"/>
        <item x="364"/>
        <item x="319"/>
        <item x="689"/>
        <item x="163"/>
        <item x="448"/>
        <item x="459"/>
        <item x="309"/>
        <item x="613"/>
        <item x="67"/>
        <item x="288"/>
        <item x="188"/>
        <item x="70"/>
        <item x="672"/>
        <item x="48"/>
        <item x="923"/>
        <item x="445"/>
        <item x="136"/>
        <item x="380"/>
        <item x="855"/>
        <item x="302"/>
        <item x="661"/>
        <item x="885"/>
        <item x="729"/>
        <item x="614"/>
        <item x="123"/>
        <item x="632"/>
        <item x="170"/>
        <item x="775"/>
        <item x="7"/>
        <item x="214"/>
        <item x="428"/>
        <item x="403"/>
        <item x="744"/>
        <item x="553"/>
        <item x="700"/>
        <item x="426"/>
        <item x="676"/>
        <item x="805"/>
        <item x="423"/>
        <item x="765"/>
        <item x="836"/>
        <item x="307"/>
        <item x="611"/>
        <item x="565"/>
        <item x="992"/>
        <item x="515"/>
        <item x="242"/>
        <item x="235"/>
        <item x="628"/>
        <item x="216"/>
        <item x="88"/>
        <item x="399"/>
        <item x="638"/>
        <item x="530"/>
        <item x="333"/>
        <item x="352"/>
        <item x="114"/>
        <item x="566"/>
        <item x="912"/>
        <item x="72"/>
        <item x="829"/>
        <item x="895"/>
        <item x="585"/>
        <item x="884"/>
        <item x="93"/>
        <item x="4"/>
        <item x="300"/>
        <item x="125"/>
        <item x="290"/>
        <item x="809"/>
        <item x="479"/>
        <item x="9"/>
        <item x="439"/>
        <item x="342"/>
        <item x="59"/>
        <item x="306"/>
        <item x="179"/>
        <item x="720"/>
        <item x="129"/>
        <item x="810"/>
        <item x="961"/>
        <item x="693"/>
        <item x="277"/>
        <item x="482"/>
        <item x="386"/>
        <item x="901"/>
        <item x="796"/>
        <item x="612"/>
        <item x="222"/>
        <item x="317"/>
        <item x="381"/>
        <item x="443"/>
        <item x="616"/>
        <item x="626"/>
        <item x="986"/>
        <item x="39"/>
        <item x="551"/>
        <item x="240"/>
        <item x="169"/>
        <item x="688"/>
        <item x="641"/>
        <item x="408"/>
        <item x="932"/>
        <item x="673"/>
        <item x="424"/>
        <item x="508"/>
        <item x="743"/>
        <item x="832"/>
        <item x="121"/>
        <item x="881"/>
        <item x="104"/>
        <item x="422"/>
        <item x="83"/>
        <item x="788"/>
        <item x="27"/>
        <item x="995"/>
        <item x="291"/>
        <item x="247"/>
        <item x="378"/>
        <item x="82"/>
        <item x="708"/>
        <item x="417"/>
        <item x="471"/>
        <item x="475"/>
        <item x="304"/>
        <item x="308"/>
        <item x="46"/>
        <item x="927"/>
        <item x="582"/>
        <item x="981"/>
        <item x="947"/>
        <item x="54"/>
        <item x="573"/>
        <item x="954"/>
        <item x="462"/>
        <item x="389"/>
        <item x="157"/>
        <item x="667"/>
        <item x="608"/>
        <item x="472"/>
        <item x="906"/>
        <item x="598"/>
        <item x="404"/>
        <item x="177"/>
        <item x="89"/>
        <item x="588"/>
        <item x="441"/>
        <item x="130"/>
        <item x="323"/>
        <item x="807"/>
        <item x="617"/>
        <item x="842"/>
        <item x="955"/>
        <item x="120"/>
        <item x="896"/>
        <item x="639"/>
        <item x="963"/>
        <item x="537"/>
        <item x="913"/>
        <item x="109"/>
        <item x="724"/>
        <item x="660"/>
        <item x="118"/>
        <item x="224"/>
        <item x="338"/>
        <item x="465"/>
        <item x="244"/>
        <item x="578"/>
        <item x="549"/>
        <item x="960"/>
        <item x="594"/>
        <item x="773"/>
        <item x="577"/>
        <item x="680"/>
        <item x="223"/>
        <item x="795"/>
        <item x="939"/>
        <item x="800"/>
        <item x="60"/>
        <item x="834"/>
        <item x="511"/>
        <item x="494"/>
        <item x="252"/>
        <item x="468"/>
        <item x="44"/>
        <item x="899"/>
        <item x="897"/>
        <item x="175"/>
        <item x="576"/>
        <item x="600"/>
        <item x="176"/>
        <item x="137"/>
        <item x="97"/>
        <item x="926"/>
        <item x="527"/>
        <item x="474"/>
        <item x="703"/>
        <item x="23"/>
        <item x="208"/>
        <item x="19"/>
        <item x="205"/>
        <item x="166"/>
        <item x="738"/>
        <item x="213"/>
        <item x="3"/>
        <item x="839"/>
        <item x="911"/>
        <item x="293"/>
        <item x="828"/>
        <item x="102"/>
        <item x="996"/>
        <item x="210"/>
        <item x="868"/>
        <item x="864"/>
        <item x="147"/>
        <item x="655"/>
        <item x="490"/>
        <item x="237"/>
        <item x="710"/>
        <item x="45"/>
        <item x="953"/>
        <item x="354"/>
        <item x="570"/>
        <item x="106"/>
        <item x="442"/>
        <item x="183"/>
        <item x="327"/>
        <item x="132"/>
        <item x="945"/>
        <item x="845"/>
        <item x="276"/>
        <item x="73"/>
        <item x="830"/>
        <item x="355"/>
        <item x="802"/>
        <item x="77"/>
        <item x="198"/>
        <item x="90"/>
        <item x="658"/>
        <item x="334"/>
        <item x="394"/>
        <item x="705"/>
        <item x="211"/>
        <item x="822"/>
        <item x="228"/>
        <item x="998"/>
        <item x="742"/>
        <item x="665"/>
        <item x="959"/>
        <item x="619"/>
        <item x="902"/>
        <item x="174"/>
        <item x="36"/>
        <item x="951"/>
        <item x="84"/>
        <item x="916"/>
        <item x="958"/>
        <item x="167"/>
        <item x="366"/>
        <item x="331"/>
        <item x="411"/>
        <item x="271"/>
        <item x="979"/>
        <item x="837"/>
        <item x="644"/>
        <item x="546"/>
        <item x="249"/>
        <item x="233"/>
        <item x="977"/>
        <item x="819"/>
        <item x="447"/>
        <item x="110"/>
        <item x="550"/>
        <item x="889"/>
        <item x="501"/>
        <item x="944"/>
        <item x="989"/>
        <item x="281"/>
        <item x="669"/>
        <item x="261"/>
        <item x="701"/>
        <item x="572"/>
        <item x="645"/>
        <item x="391"/>
        <item x="324"/>
        <item x="861"/>
        <item x="968"/>
        <item x="215"/>
        <item x="469"/>
        <item x="562"/>
        <item x="746"/>
        <item x="870"/>
        <item x="758"/>
        <item x="32"/>
        <item x="38"/>
        <item x="519"/>
        <item x="21"/>
        <item x="398"/>
        <item x="586"/>
        <item x="344"/>
        <item x="741"/>
        <item x="220"/>
        <item x="286"/>
        <item x="373"/>
        <item x="905"/>
        <item x="754"/>
        <item x="119"/>
        <item x="869"/>
        <item x="194"/>
        <item x="561"/>
        <item x="816"/>
        <item x="219"/>
        <item x="251"/>
        <item x="278"/>
        <item x="438"/>
        <item x="879"/>
        <item x="563"/>
        <item x="101"/>
        <item x="33"/>
        <item x="432"/>
        <item x="58"/>
        <item x="555"/>
        <item x="975"/>
        <item x="675"/>
        <item x="320"/>
        <item x="372"/>
        <item x="6"/>
        <item x="470"/>
        <item x="523"/>
        <item x="451"/>
        <item x="26"/>
        <item x="68"/>
        <item x="649"/>
        <item x="698"/>
        <item x="557"/>
        <item x="55"/>
        <item x="112"/>
        <item x="92"/>
        <item x="189"/>
        <item x="581"/>
        <item x="193"/>
        <item x="218"/>
        <item x="941"/>
        <item x="322"/>
        <item x="321"/>
        <item x="415"/>
        <item x="409"/>
        <item x="711"/>
        <item x="85"/>
        <item x="158"/>
        <item x="498"/>
        <item x="397"/>
        <item x="590"/>
        <item x="206"/>
        <item x="871"/>
        <item x="285"/>
        <item x="265"/>
        <item x="368"/>
        <item x="348"/>
        <item x="674"/>
        <item x="997"/>
        <item x="382"/>
        <item x="984"/>
        <item x="495"/>
        <item x="867"/>
        <item x="803"/>
        <item x="797"/>
        <item x="406"/>
        <item x="920"/>
        <item x="315"/>
        <item x="410"/>
        <item x="806"/>
        <item x="365"/>
        <item x="909"/>
        <item x="260"/>
        <item x="636"/>
        <item x="783"/>
        <item x="229"/>
        <item x="339"/>
        <item x="752"/>
        <item x="825"/>
        <item x="929"/>
        <item x="405"/>
        <item x="769"/>
        <item x="880"/>
        <item x="956"/>
        <item x="156"/>
        <item x="305"/>
        <item x="161"/>
        <item x="772"/>
        <item x="103"/>
        <item x="241"/>
        <item x="535"/>
        <item x="148"/>
        <item x="168"/>
        <item x="449"/>
        <item x="413"/>
        <item x="75"/>
        <item x="234"/>
        <item x="133"/>
        <item x="272"/>
        <item x="282"/>
        <item x="666"/>
        <item x="269"/>
        <item x="605"/>
        <item x="974"/>
        <item x="545"/>
        <item x="862"/>
        <item x="860"/>
        <item x="226"/>
        <item x="464"/>
        <item x="280"/>
        <item x="117"/>
        <item x="430"/>
        <item x="155"/>
        <item x="826"/>
        <item x="419"/>
        <item x="691"/>
        <item x="857"/>
        <item x="601"/>
        <item x="297"/>
        <item x="17"/>
        <item x="217"/>
        <item x="325"/>
        <item x="256"/>
        <item x="124"/>
        <item x="107"/>
        <item x="292"/>
        <item x="181"/>
        <item x="833"/>
        <item x="656"/>
        <item x="349"/>
        <item x="534"/>
        <item x="238"/>
        <item x="353"/>
        <item x="584"/>
        <item x="492"/>
        <item x="145"/>
        <item x="111"/>
        <item x="485"/>
        <item x="898"/>
        <item x="528"/>
        <item x="436"/>
        <item x="808"/>
        <item x="888"/>
        <item x="517"/>
        <item x="412"/>
        <item x="539"/>
        <item x="762"/>
        <item x="79"/>
        <item x="296"/>
        <item x="987"/>
        <item x="335"/>
        <item x="345"/>
        <item x="942"/>
        <item x="452"/>
        <item x="51"/>
        <item x="778"/>
        <item x="76"/>
        <item x="273"/>
        <item x="10"/>
        <item x="817"/>
        <item x="952"/>
        <item x="943"/>
        <item x="431"/>
        <item x="532"/>
        <item x="230"/>
        <item x="801"/>
        <item x="663"/>
        <item x="548"/>
        <item x="182"/>
        <item x="657"/>
        <item x="336"/>
        <item x="962"/>
        <item x="543"/>
        <item x="831"/>
        <item x="631"/>
        <item x="853"/>
        <item x="274"/>
        <item x="863"/>
        <item x="924"/>
        <item x="20"/>
        <item x="587"/>
        <item x="400"/>
        <item x="714"/>
        <item x="30"/>
        <item x="781"/>
        <item x="745"/>
        <item x="387"/>
        <item x="940"/>
        <item x="934"/>
        <item x="542"/>
        <item x="683"/>
        <item x="346"/>
        <item x="99"/>
        <item x="139"/>
        <item x="312"/>
        <item x="301"/>
        <item x="22"/>
        <item x="622"/>
        <item x="141"/>
        <item x="488"/>
        <item x="603"/>
        <item x="725"/>
        <item x="567"/>
        <item x="375"/>
        <item x="790"/>
        <item x="11"/>
        <item x="647"/>
        <item x="151"/>
        <item x="165"/>
        <item x="540"/>
        <item x="0"/>
        <item x="190"/>
        <item x="29"/>
        <item x="874"/>
        <item x="144"/>
        <item x="34"/>
        <item x="717"/>
        <item x="328"/>
        <item x="988"/>
        <item x="343"/>
        <item x="127"/>
        <item x="910"/>
        <item x="893"/>
        <item x="512"/>
        <item x="866"/>
        <item t="default"/>
      </items>
    </pivotField>
    <pivotField dataField="1" showAll="0"/>
    <pivotField showAll="0"/>
    <pivotField numFmtId="14" showAll="0"/>
    <pivotField showAll="0">
      <items count="7">
        <item x="3"/>
        <item x="4"/>
        <item x="0"/>
        <item x="5"/>
        <item x="1"/>
        <item x="2"/>
        <item t="default"/>
      </items>
    </pivotField>
    <pivotField showAll="0"/>
    <pivotField showAll="0"/>
    <pivotField showAll="0"/>
    <pivotField showAll="0"/>
    <pivotField showAll="0"/>
    <pivotField showAll="0"/>
    <pivotField showAll="0"/>
  </pivotFields>
  <rowItems count="1">
    <i/>
  </rowItems>
  <colItems count="1">
    <i/>
  </colItems>
  <dataFields count="1">
    <dataField name="Sum of Quantity Sol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8AE0F9-3720-4866-BD8C-F53912BFB477}"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4:A5" firstHeaderRow="1" firstDataRow="1" firstDataCol="0"/>
  <pivotFields count="15">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items count="6">
        <item x="2"/>
        <item x="0"/>
        <item x="1"/>
        <item x="3"/>
        <item x="4"/>
        <item t="default"/>
      </items>
    </pivotField>
    <pivotField showAll="0">
      <items count="1001">
        <item x="736"/>
        <item x="522"/>
        <item x="591"/>
        <item x="289"/>
        <item x="536"/>
        <item x="937"/>
        <item x="606"/>
        <item x="964"/>
        <item x="371"/>
        <item x="379"/>
        <item x="418"/>
        <item x="514"/>
        <item x="852"/>
        <item x="931"/>
        <item x="792"/>
        <item x="969"/>
        <item x="402"/>
        <item x="362"/>
        <item x="950"/>
        <item x="41"/>
        <item x="843"/>
        <item x="894"/>
        <item x="786"/>
        <item x="919"/>
        <item x="134"/>
        <item x="420"/>
        <item x="779"/>
        <item x="49"/>
        <item x="875"/>
        <item x="973"/>
        <item x="650"/>
        <item x="248"/>
        <item x="192"/>
        <item x="283"/>
        <item x="74"/>
        <item x="458"/>
        <item x="456"/>
        <item x="284"/>
        <item x="186"/>
        <item x="8"/>
        <item x="250"/>
        <item x="678"/>
        <item x="25"/>
        <item x="80"/>
        <item x="759"/>
        <item x="63"/>
        <item x="370"/>
        <item x="764"/>
        <item x="140"/>
        <item x="201"/>
        <item x="735"/>
        <item x="873"/>
        <item x="541"/>
        <item x="361"/>
        <item x="737"/>
        <item x="651"/>
        <item x="40"/>
        <item x="69"/>
        <item x="164"/>
        <item x="258"/>
        <item x="904"/>
        <item x="42"/>
        <item x="589"/>
        <item x="627"/>
        <item x="747"/>
        <item x="87"/>
        <item x="900"/>
        <item x="841"/>
        <item x="37"/>
        <item x="856"/>
        <item x="227"/>
        <item x="138"/>
        <item x="239"/>
        <item x="126"/>
        <item x="450"/>
        <item x="818"/>
        <item x="719"/>
        <item x="812"/>
        <item x="820"/>
        <item x="24"/>
        <item x="66"/>
        <item x="777"/>
        <item x="268"/>
        <item x="340"/>
        <item x="484"/>
        <item x="100"/>
        <item x="18"/>
        <item x="907"/>
        <item x="191"/>
        <item x="454"/>
        <item x="696"/>
        <item x="799"/>
        <item x="571"/>
        <item x="153"/>
        <item x="395"/>
        <item x="491"/>
        <item x="203"/>
        <item x="437"/>
        <item x="294"/>
        <item x="350"/>
        <item x="794"/>
        <item x="204"/>
        <item x="149"/>
        <item x="756"/>
        <item x="824"/>
        <item x="620"/>
        <item x="982"/>
        <item x="231"/>
        <item x="384"/>
        <item x="401"/>
        <item x="476"/>
        <item x="918"/>
        <item x="972"/>
        <item x="609"/>
        <item x="429"/>
        <item x="993"/>
        <item x="195"/>
        <item x="232"/>
        <item x="716"/>
        <item x="679"/>
        <item x="314"/>
        <item x="697"/>
        <item x="298"/>
        <item x="991"/>
        <item x="814"/>
        <item x="709"/>
        <item x="313"/>
        <item x="483"/>
        <item x="560"/>
        <item x="695"/>
        <item x="858"/>
        <item x="503"/>
        <item x="12"/>
        <item x="763"/>
        <item x="607"/>
        <item x="785"/>
        <item x="14"/>
        <item x="520"/>
        <item x="421"/>
        <item x="497"/>
        <item x="266"/>
        <item x="209"/>
        <item x="518"/>
        <item x="393"/>
        <item x="388"/>
        <item x="521"/>
        <item x="599"/>
        <item x="425"/>
        <item x="259"/>
        <item x="770"/>
        <item x="878"/>
        <item x="414"/>
        <item x="453"/>
        <item x="360"/>
        <item x="757"/>
        <item x="804"/>
        <item x="782"/>
        <item x="838"/>
        <item x="618"/>
        <item x="668"/>
        <item x="53"/>
        <item x="859"/>
        <item x="243"/>
        <item x="583"/>
        <item x="359"/>
        <item x="922"/>
        <item x="559"/>
        <item x="575"/>
        <item x="925"/>
        <item x="615"/>
        <item x="544"/>
        <item x="446"/>
        <item x="976"/>
        <item x="347"/>
        <item x="949"/>
        <item x="142"/>
        <item x="505"/>
        <item x="377"/>
        <item x="882"/>
        <item x="264"/>
        <item x="970"/>
        <item x="625"/>
        <item x="43"/>
        <item x="385"/>
        <item x="526"/>
        <item x="524"/>
        <item x="493"/>
        <item x="96"/>
        <item x="457"/>
        <item x="684"/>
        <item x="914"/>
        <item x="71"/>
        <item x="990"/>
        <item x="813"/>
        <item x="552"/>
        <item x="629"/>
        <item x="547"/>
        <item x="854"/>
        <item x="455"/>
        <item x="780"/>
        <item x="558"/>
        <item x="152"/>
        <item x="270"/>
        <item x="311"/>
        <item x="732"/>
        <item x="604"/>
        <item x="687"/>
        <item x="499"/>
        <item x="957"/>
        <item x="5"/>
        <item x="160"/>
        <item x="574"/>
        <item x="835"/>
        <item x="516"/>
        <item x="978"/>
        <item x="13"/>
        <item x="295"/>
        <item x="2"/>
        <item x="197"/>
        <item x="64"/>
        <item x="892"/>
        <item x="748"/>
        <item x="257"/>
        <item x="390"/>
        <item x="47"/>
        <item x="936"/>
        <item x="207"/>
        <item x="128"/>
        <item x="383"/>
        <item x="728"/>
        <item x="766"/>
        <item x="994"/>
        <item x="374"/>
        <item x="225"/>
        <item x="316"/>
        <item x="903"/>
        <item x="108"/>
        <item x="52"/>
        <item x="477"/>
        <item x="358"/>
        <item x="392"/>
        <item x="171"/>
        <item x="154"/>
        <item x="704"/>
        <item x="677"/>
        <item x="122"/>
        <item x="568"/>
        <item x="172"/>
        <item x="487"/>
        <item x="330"/>
        <item x="642"/>
        <item x="525"/>
        <item x="94"/>
        <item x="1"/>
        <item x="489"/>
        <item x="200"/>
        <item x="659"/>
        <item x="722"/>
        <item x="753"/>
        <item x="798"/>
        <item x="35"/>
        <item x="463"/>
        <item x="184"/>
        <item x="116"/>
        <item x="877"/>
        <item x="531"/>
        <item x="787"/>
        <item x="933"/>
        <item x="702"/>
        <item x="706"/>
        <item x="750"/>
        <item x="751"/>
        <item x="846"/>
        <item x="640"/>
        <item x="212"/>
        <item x="917"/>
        <item x="694"/>
        <item x="500"/>
        <item x="771"/>
        <item x="718"/>
        <item x="287"/>
        <item x="351"/>
        <item x="851"/>
        <item x="318"/>
        <item x="135"/>
        <item x="865"/>
        <item x="637"/>
        <item x="363"/>
        <item x="634"/>
        <item x="478"/>
        <item x="115"/>
        <item x="827"/>
        <item x="965"/>
        <item x="840"/>
        <item x="685"/>
        <item x="569"/>
        <item x="61"/>
        <item x="245"/>
        <item x="267"/>
        <item x="664"/>
        <item x="739"/>
        <item x="793"/>
        <item x="433"/>
        <item x="396"/>
        <item x="682"/>
        <item x="486"/>
        <item x="31"/>
        <item x="255"/>
        <item x="62"/>
        <item x="935"/>
        <item x="662"/>
        <item x="143"/>
        <item x="159"/>
        <item x="891"/>
        <item x="671"/>
        <item x="356"/>
        <item x="844"/>
        <item x="131"/>
        <item x="948"/>
        <item x="341"/>
        <item x="533"/>
        <item x="784"/>
        <item x="275"/>
        <item x="579"/>
        <item x="930"/>
        <item x="915"/>
        <item x="466"/>
        <item x="595"/>
        <item x="690"/>
        <item x="580"/>
        <item x="890"/>
        <item x="734"/>
        <item x="761"/>
        <item x="246"/>
        <item x="427"/>
        <item x="303"/>
        <item x="726"/>
        <item x="196"/>
        <item x="202"/>
        <item x="502"/>
        <item x="721"/>
        <item x="150"/>
        <item x="999"/>
        <item x="332"/>
        <item x="509"/>
        <item x="440"/>
        <item x="872"/>
        <item x="434"/>
        <item x="686"/>
        <item x="254"/>
        <item x="81"/>
        <item x="538"/>
        <item x="883"/>
        <item x="789"/>
        <item x="811"/>
        <item x="985"/>
        <item x="886"/>
        <item x="180"/>
        <item x="681"/>
        <item x="849"/>
        <item x="733"/>
        <item x="767"/>
        <item x="564"/>
        <item x="56"/>
        <item x="461"/>
        <item x="510"/>
        <item x="887"/>
        <item x="623"/>
        <item x="730"/>
        <item x="15"/>
        <item x="199"/>
        <item x="146"/>
        <item x="621"/>
        <item x="263"/>
        <item x="755"/>
        <item x="326"/>
        <item x="162"/>
        <item x="467"/>
        <item x="847"/>
        <item x="329"/>
        <item x="723"/>
        <item x="749"/>
        <item x="50"/>
        <item x="908"/>
        <item x="460"/>
        <item x="643"/>
        <item x="480"/>
        <item x="253"/>
        <item x="654"/>
        <item x="504"/>
        <item x="57"/>
        <item x="727"/>
        <item x="337"/>
        <item x="596"/>
        <item x="980"/>
        <item x="444"/>
        <item x="791"/>
        <item x="310"/>
        <item x="95"/>
        <item x="593"/>
        <item x="670"/>
        <item x="98"/>
        <item x="635"/>
        <item x="506"/>
        <item x="173"/>
        <item x="91"/>
        <item x="740"/>
        <item x="481"/>
        <item x="692"/>
        <item x="760"/>
        <item x="113"/>
        <item x="938"/>
        <item x="715"/>
        <item x="357"/>
        <item x="262"/>
        <item x="928"/>
        <item x="554"/>
        <item x="774"/>
        <item x="376"/>
        <item x="435"/>
        <item x="850"/>
        <item x="653"/>
        <item x="556"/>
        <item x="507"/>
        <item x="369"/>
        <item x="699"/>
        <item x="86"/>
        <item x="707"/>
        <item x="821"/>
        <item x="416"/>
        <item x="967"/>
        <item x="16"/>
        <item x="496"/>
        <item x="624"/>
        <item x="876"/>
        <item x="513"/>
        <item x="28"/>
        <item x="78"/>
        <item x="610"/>
        <item x="921"/>
        <item x="815"/>
        <item x="65"/>
        <item x="407"/>
        <item x="187"/>
        <item x="648"/>
        <item x="185"/>
        <item x="652"/>
        <item x="633"/>
        <item x="776"/>
        <item x="713"/>
        <item x="367"/>
        <item x="597"/>
        <item x="731"/>
        <item x="592"/>
        <item x="236"/>
        <item x="529"/>
        <item x="105"/>
        <item x="630"/>
        <item x="768"/>
        <item x="712"/>
        <item x="178"/>
        <item x="299"/>
        <item x="823"/>
        <item x="221"/>
        <item x="848"/>
        <item x="946"/>
        <item x="983"/>
        <item x="966"/>
        <item x="279"/>
        <item x="602"/>
        <item x="473"/>
        <item x="971"/>
        <item x="646"/>
        <item x="364"/>
        <item x="319"/>
        <item x="689"/>
        <item x="163"/>
        <item x="448"/>
        <item x="459"/>
        <item x="309"/>
        <item x="613"/>
        <item x="67"/>
        <item x="288"/>
        <item x="188"/>
        <item x="70"/>
        <item x="672"/>
        <item x="48"/>
        <item x="923"/>
        <item x="445"/>
        <item x="136"/>
        <item x="380"/>
        <item x="855"/>
        <item x="302"/>
        <item x="661"/>
        <item x="885"/>
        <item x="729"/>
        <item x="614"/>
        <item x="123"/>
        <item x="632"/>
        <item x="170"/>
        <item x="775"/>
        <item x="7"/>
        <item x="214"/>
        <item x="428"/>
        <item x="403"/>
        <item x="744"/>
        <item x="553"/>
        <item x="700"/>
        <item x="426"/>
        <item x="676"/>
        <item x="805"/>
        <item x="423"/>
        <item x="765"/>
        <item x="836"/>
        <item x="307"/>
        <item x="611"/>
        <item x="565"/>
        <item x="992"/>
        <item x="515"/>
        <item x="242"/>
        <item x="235"/>
        <item x="628"/>
        <item x="216"/>
        <item x="88"/>
        <item x="399"/>
        <item x="638"/>
        <item x="530"/>
        <item x="333"/>
        <item x="352"/>
        <item x="114"/>
        <item x="566"/>
        <item x="912"/>
        <item x="72"/>
        <item x="829"/>
        <item x="895"/>
        <item x="585"/>
        <item x="884"/>
        <item x="93"/>
        <item x="4"/>
        <item x="300"/>
        <item x="125"/>
        <item x="290"/>
        <item x="809"/>
        <item x="479"/>
        <item x="9"/>
        <item x="439"/>
        <item x="342"/>
        <item x="59"/>
        <item x="306"/>
        <item x="179"/>
        <item x="720"/>
        <item x="129"/>
        <item x="810"/>
        <item x="961"/>
        <item x="693"/>
        <item x="277"/>
        <item x="482"/>
        <item x="386"/>
        <item x="901"/>
        <item x="796"/>
        <item x="612"/>
        <item x="222"/>
        <item x="317"/>
        <item x="381"/>
        <item x="443"/>
        <item x="616"/>
        <item x="626"/>
        <item x="986"/>
        <item x="39"/>
        <item x="551"/>
        <item x="240"/>
        <item x="169"/>
        <item x="688"/>
        <item x="641"/>
        <item x="408"/>
        <item x="932"/>
        <item x="673"/>
        <item x="424"/>
        <item x="508"/>
        <item x="743"/>
        <item x="832"/>
        <item x="121"/>
        <item x="881"/>
        <item x="104"/>
        <item x="422"/>
        <item x="83"/>
        <item x="788"/>
        <item x="27"/>
        <item x="995"/>
        <item x="291"/>
        <item x="247"/>
        <item x="378"/>
        <item x="82"/>
        <item x="708"/>
        <item x="417"/>
        <item x="471"/>
        <item x="475"/>
        <item x="304"/>
        <item x="308"/>
        <item x="46"/>
        <item x="927"/>
        <item x="582"/>
        <item x="981"/>
        <item x="947"/>
        <item x="54"/>
        <item x="573"/>
        <item x="954"/>
        <item x="462"/>
        <item x="389"/>
        <item x="157"/>
        <item x="667"/>
        <item x="608"/>
        <item x="472"/>
        <item x="906"/>
        <item x="598"/>
        <item x="404"/>
        <item x="177"/>
        <item x="89"/>
        <item x="588"/>
        <item x="441"/>
        <item x="130"/>
        <item x="323"/>
        <item x="807"/>
        <item x="617"/>
        <item x="842"/>
        <item x="955"/>
        <item x="120"/>
        <item x="896"/>
        <item x="639"/>
        <item x="963"/>
        <item x="537"/>
        <item x="913"/>
        <item x="109"/>
        <item x="724"/>
        <item x="660"/>
        <item x="118"/>
        <item x="224"/>
        <item x="338"/>
        <item x="465"/>
        <item x="244"/>
        <item x="578"/>
        <item x="549"/>
        <item x="960"/>
        <item x="594"/>
        <item x="773"/>
        <item x="577"/>
        <item x="680"/>
        <item x="223"/>
        <item x="795"/>
        <item x="939"/>
        <item x="800"/>
        <item x="60"/>
        <item x="834"/>
        <item x="511"/>
        <item x="494"/>
        <item x="252"/>
        <item x="468"/>
        <item x="44"/>
        <item x="899"/>
        <item x="897"/>
        <item x="175"/>
        <item x="576"/>
        <item x="600"/>
        <item x="176"/>
        <item x="137"/>
        <item x="97"/>
        <item x="926"/>
        <item x="527"/>
        <item x="474"/>
        <item x="703"/>
        <item x="23"/>
        <item x="208"/>
        <item x="19"/>
        <item x="205"/>
        <item x="166"/>
        <item x="738"/>
        <item x="213"/>
        <item x="3"/>
        <item x="839"/>
        <item x="911"/>
        <item x="293"/>
        <item x="828"/>
        <item x="102"/>
        <item x="996"/>
        <item x="210"/>
        <item x="868"/>
        <item x="864"/>
        <item x="147"/>
        <item x="655"/>
        <item x="490"/>
        <item x="237"/>
        <item x="710"/>
        <item x="45"/>
        <item x="953"/>
        <item x="354"/>
        <item x="570"/>
        <item x="106"/>
        <item x="442"/>
        <item x="183"/>
        <item x="327"/>
        <item x="132"/>
        <item x="945"/>
        <item x="845"/>
        <item x="276"/>
        <item x="73"/>
        <item x="830"/>
        <item x="355"/>
        <item x="802"/>
        <item x="77"/>
        <item x="198"/>
        <item x="90"/>
        <item x="658"/>
        <item x="334"/>
        <item x="394"/>
        <item x="705"/>
        <item x="211"/>
        <item x="822"/>
        <item x="228"/>
        <item x="998"/>
        <item x="742"/>
        <item x="665"/>
        <item x="959"/>
        <item x="619"/>
        <item x="902"/>
        <item x="174"/>
        <item x="36"/>
        <item x="951"/>
        <item x="84"/>
        <item x="916"/>
        <item x="958"/>
        <item x="167"/>
        <item x="366"/>
        <item x="331"/>
        <item x="411"/>
        <item x="271"/>
        <item x="979"/>
        <item x="837"/>
        <item x="644"/>
        <item x="546"/>
        <item x="249"/>
        <item x="233"/>
        <item x="977"/>
        <item x="819"/>
        <item x="447"/>
        <item x="110"/>
        <item x="550"/>
        <item x="889"/>
        <item x="501"/>
        <item x="944"/>
        <item x="989"/>
        <item x="281"/>
        <item x="669"/>
        <item x="261"/>
        <item x="701"/>
        <item x="572"/>
        <item x="645"/>
        <item x="391"/>
        <item x="324"/>
        <item x="861"/>
        <item x="968"/>
        <item x="215"/>
        <item x="469"/>
        <item x="562"/>
        <item x="746"/>
        <item x="870"/>
        <item x="758"/>
        <item x="32"/>
        <item x="38"/>
        <item x="519"/>
        <item x="21"/>
        <item x="398"/>
        <item x="586"/>
        <item x="344"/>
        <item x="741"/>
        <item x="220"/>
        <item x="286"/>
        <item x="373"/>
        <item x="905"/>
        <item x="754"/>
        <item x="119"/>
        <item x="869"/>
        <item x="194"/>
        <item x="561"/>
        <item x="816"/>
        <item x="219"/>
        <item x="251"/>
        <item x="278"/>
        <item x="438"/>
        <item x="879"/>
        <item x="563"/>
        <item x="101"/>
        <item x="33"/>
        <item x="432"/>
        <item x="58"/>
        <item x="555"/>
        <item x="975"/>
        <item x="675"/>
        <item x="320"/>
        <item x="372"/>
        <item x="6"/>
        <item x="470"/>
        <item x="523"/>
        <item x="451"/>
        <item x="26"/>
        <item x="68"/>
        <item x="649"/>
        <item x="698"/>
        <item x="557"/>
        <item x="55"/>
        <item x="112"/>
        <item x="92"/>
        <item x="189"/>
        <item x="581"/>
        <item x="193"/>
        <item x="218"/>
        <item x="941"/>
        <item x="322"/>
        <item x="321"/>
        <item x="415"/>
        <item x="409"/>
        <item x="711"/>
        <item x="85"/>
        <item x="158"/>
        <item x="498"/>
        <item x="397"/>
        <item x="590"/>
        <item x="206"/>
        <item x="871"/>
        <item x="285"/>
        <item x="265"/>
        <item x="368"/>
        <item x="348"/>
        <item x="674"/>
        <item x="997"/>
        <item x="382"/>
        <item x="984"/>
        <item x="495"/>
        <item x="867"/>
        <item x="803"/>
        <item x="797"/>
        <item x="406"/>
        <item x="920"/>
        <item x="315"/>
        <item x="410"/>
        <item x="806"/>
        <item x="365"/>
        <item x="909"/>
        <item x="260"/>
        <item x="636"/>
        <item x="783"/>
        <item x="229"/>
        <item x="339"/>
        <item x="752"/>
        <item x="825"/>
        <item x="929"/>
        <item x="405"/>
        <item x="769"/>
        <item x="880"/>
        <item x="956"/>
        <item x="156"/>
        <item x="305"/>
        <item x="161"/>
        <item x="772"/>
        <item x="103"/>
        <item x="241"/>
        <item x="535"/>
        <item x="148"/>
        <item x="168"/>
        <item x="449"/>
        <item x="413"/>
        <item x="75"/>
        <item x="234"/>
        <item x="133"/>
        <item x="272"/>
        <item x="282"/>
        <item x="666"/>
        <item x="269"/>
        <item x="605"/>
        <item x="974"/>
        <item x="545"/>
        <item x="862"/>
        <item x="860"/>
        <item x="226"/>
        <item x="464"/>
        <item x="280"/>
        <item x="117"/>
        <item x="430"/>
        <item x="155"/>
        <item x="826"/>
        <item x="419"/>
        <item x="691"/>
        <item x="857"/>
        <item x="601"/>
        <item x="297"/>
        <item x="17"/>
        <item x="217"/>
        <item x="325"/>
        <item x="256"/>
        <item x="124"/>
        <item x="107"/>
        <item x="292"/>
        <item x="181"/>
        <item x="833"/>
        <item x="656"/>
        <item x="349"/>
        <item x="534"/>
        <item x="238"/>
        <item x="353"/>
        <item x="584"/>
        <item x="492"/>
        <item x="145"/>
        <item x="111"/>
        <item x="485"/>
        <item x="898"/>
        <item x="528"/>
        <item x="436"/>
        <item x="808"/>
        <item x="888"/>
        <item x="517"/>
        <item x="412"/>
        <item x="539"/>
        <item x="762"/>
        <item x="79"/>
        <item x="296"/>
        <item x="987"/>
        <item x="335"/>
        <item x="345"/>
        <item x="942"/>
        <item x="452"/>
        <item x="51"/>
        <item x="778"/>
        <item x="76"/>
        <item x="273"/>
        <item x="10"/>
        <item x="817"/>
        <item x="952"/>
        <item x="943"/>
        <item x="431"/>
        <item x="532"/>
        <item x="230"/>
        <item x="801"/>
        <item x="663"/>
        <item x="548"/>
        <item x="182"/>
        <item x="657"/>
        <item x="336"/>
        <item x="962"/>
        <item x="543"/>
        <item x="831"/>
        <item x="631"/>
        <item x="853"/>
        <item x="274"/>
        <item x="863"/>
        <item x="924"/>
        <item x="20"/>
        <item x="587"/>
        <item x="400"/>
        <item x="714"/>
        <item x="30"/>
        <item x="781"/>
        <item x="745"/>
        <item x="387"/>
        <item x="940"/>
        <item x="934"/>
        <item x="542"/>
        <item x="683"/>
        <item x="346"/>
        <item x="99"/>
        <item x="139"/>
        <item x="312"/>
        <item x="301"/>
        <item x="22"/>
        <item x="622"/>
        <item x="141"/>
        <item x="488"/>
        <item x="603"/>
        <item x="725"/>
        <item x="567"/>
        <item x="375"/>
        <item x="790"/>
        <item x="11"/>
        <item x="647"/>
        <item x="151"/>
        <item x="165"/>
        <item x="540"/>
        <item x="0"/>
        <item x="190"/>
        <item x="29"/>
        <item x="874"/>
        <item x="144"/>
        <item x="34"/>
        <item x="717"/>
        <item x="328"/>
        <item x="988"/>
        <item x="343"/>
        <item x="127"/>
        <item x="910"/>
        <item x="893"/>
        <item x="512"/>
        <item x="866"/>
        <item t="default"/>
      </items>
    </pivotField>
    <pivotField showAll="0"/>
    <pivotField showAll="0"/>
    <pivotField numFmtId="14" showAll="0"/>
    <pivotField showAll="0">
      <items count="7">
        <item x="3"/>
        <item x="4"/>
        <item x="0"/>
        <item x="5"/>
        <item x="1"/>
        <item x="2"/>
        <item t="default"/>
      </items>
    </pivotField>
    <pivotField showAll="0"/>
    <pivotField showAll="0"/>
    <pivotField showAll="0"/>
    <pivotField showAll="0"/>
    <pivotField showAll="0"/>
    <pivotField showAll="0"/>
    <pivotField showAll="0"/>
  </pivotFields>
  <rowItems count="1">
    <i/>
  </rowItems>
  <colItems count="1">
    <i/>
  </colItems>
  <dataFields count="1">
    <dataField name="Count of Ord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E03CAB-303B-4348-AF71-CC033818D94B}"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A2" firstHeaderRow="1" firstDataRow="1" firstDataCol="0"/>
  <pivotFields count="15">
    <pivotField showAll="0"/>
    <pivotField showAll="0"/>
    <pivotField showAll="0">
      <items count="6">
        <item x="2"/>
        <item x="0"/>
        <item x="1"/>
        <item x="3"/>
        <item x="4"/>
        <item t="default"/>
      </items>
    </pivotField>
    <pivotField showAll="0">
      <items count="1001">
        <item x="736"/>
        <item x="522"/>
        <item x="591"/>
        <item x="289"/>
        <item x="536"/>
        <item x="937"/>
        <item x="606"/>
        <item x="964"/>
        <item x="371"/>
        <item x="379"/>
        <item x="418"/>
        <item x="514"/>
        <item x="852"/>
        <item x="931"/>
        <item x="792"/>
        <item x="969"/>
        <item x="402"/>
        <item x="362"/>
        <item x="950"/>
        <item x="41"/>
        <item x="843"/>
        <item x="894"/>
        <item x="786"/>
        <item x="919"/>
        <item x="134"/>
        <item x="420"/>
        <item x="779"/>
        <item x="49"/>
        <item x="875"/>
        <item x="973"/>
        <item x="650"/>
        <item x="248"/>
        <item x="192"/>
        <item x="283"/>
        <item x="74"/>
        <item x="458"/>
        <item x="456"/>
        <item x="284"/>
        <item x="186"/>
        <item x="8"/>
        <item x="250"/>
        <item x="678"/>
        <item x="25"/>
        <item x="80"/>
        <item x="759"/>
        <item x="63"/>
        <item x="370"/>
        <item x="764"/>
        <item x="140"/>
        <item x="201"/>
        <item x="735"/>
        <item x="873"/>
        <item x="541"/>
        <item x="361"/>
        <item x="737"/>
        <item x="651"/>
        <item x="40"/>
        <item x="69"/>
        <item x="164"/>
        <item x="258"/>
        <item x="904"/>
        <item x="42"/>
        <item x="589"/>
        <item x="627"/>
        <item x="747"/>
        <item x="87"/>
        <item x="900"/>
        <item x="841"/>
        <item x="37"/>
        <item x="856"/>
        <item x="227"/>
        <item x="138"/>
        <item x="239"/>
        <item x="126"/>
        <item x="450"/>
        <item x="818"/>
        <item x="719"/>
        <item x="812"/>
        <item x="820"/>
        <item x="24"/>
        <item x="66"/>
        <item x="777"/>
        <item x="268"/>
        <item x="340"/>
        <item x="484"/>
        <item x="100"/>
        <item x="18"/>
        <item x="907"/>
        <item x="191"/>
        <item x="454"/>
        <item x="696"/>
        <item x="799"/>
        <item x="571"/>
        <item x="153"/>
        <item x="395"/>
        <item x="491"/>
        <item x="203"/>
        <item x="437"/>
        <item x="294"/>
        <item x="350"/>
        <item x="794"/>
        <item x="204"/>
        <item x="149"/>
        <item x="756"/>
        <item x="824"/>
        <item x="620"/>
        <item x="982"/>
        <item x="231"/>
        <item x="384"/>
        <item x="401"/>
        <item x="476"/>
        <item x="918"/>
        <item x="972"/>
        <item x="609"/>
        <item x="429"/>
        <item x="993"/>
        <item x="195"/>
        <item x="232"/>
        <item x="716"/>
        <item x="679"/>
        <item x="314"/>
        <item x="697"/>
        <item x="298"/>
        <item x="991"/>
        <item x="814"/>
        <item x="709"/>
        <item x="313"/>
        <item x="483"/>
        <item x="560"/>
        <item x="695"/>
        <item x="858"/>
        <item x="503"/>
        <item x="12"/>
        <item x="763"/>
        <item x="607"/>
        <item x="785"/>
        <item x="14"/>
        <item x="520"/>
        <item x="421"/>
        <item x="497"/>
        <item x="266"/>
        <item x="209"/>
        <item x="518"/>
        <item x="393"/>
        <item x="388"/>
        <item x="521"/>
        <item x="599"/>
        <item x="425"/>
        <item x="259"/>
        <item x="770"/>
        <item x="878"/>
        <item x="414"/>
        <item x="453"/>
        <item x="360"/>
        <item x="757"/>
        <item x="804"/>
        <item x="782"/>
        <item x="838"/>
        <item x="618"/>
        <item x="668"/>
        <item x="53"/>
        <item x="859"/>
        <item x="243"/>
        <item x="583"/>
        <item x="359"/>
        <item x="922"/>
        <item x="559"/>
        <item x="575"/>
        <item x="925"/>
        <item x="615"/>
        <item x="544"/>
        <item x="446"/>
        <item x="976"/>
        <item x="347"/>
        <item x="949"/>
        <item x="142"/>
        <item x="505"/>
        <item x="377"/>
        <item x="882"/>
        <item x="264"/>
        <item x="970"/>
        <item x="625"/>
        <item x="43"/>
        <item x="385"/>
        <item x="526"/>
        <item x="524"/>
        <item x="493"/>
        <item x="96"/>
        <item x="457"/>
        <item x="684"/>
        <item x="914"/>
        <item x="71"/>
        <item x="990"/>
        <item x="813"/>
        <item x="552"/>
        <item x="629"/>
        <item x="547"/>
        <item x="854"/>
        <item x="455"/>
        <item x="780"/>
        <item x="558"/>
        <item x="152"/>
        <item x="270"/>
        <item x="311"/>
        <item x="732"/>
        <item x="604"/>
        <item x="687"/>
        <item x="499"/>
        <item x="957"/>
        <item x="5"/>
        <item x="160"/>
        <item x="574"/>
        <item x="835"/>
        <item x="516"/>
        <item x="978"/>
        <item x="13"/>
        <item x="295"/>
        <item x="2"/>
        <item x="197"/>
        <item x="64"/>
        <item x="892"/>
        <item x="748"/>
        <item x="257"/>
        <item x="390"/>
        <item x="47"/>
        <item x="936"/>
        <item x="207"/>
        <item x="128"/>
        <item x="383"/>
        <item x="728"/>
        <item x="766"/>
        <item x="994"/>
        <item x="374"/>
        <item x="225"/>
        <item x="316"/>
        <item x="903"/>
        <item x="108"/>
        <item x="52"/>
        <item x="477"/>
        <item x="358"/>
        <item x="392"/>
        <item x="171"/>
        <item x="154"/>
        <item x="704"/>
        <item x="677"/>
        <item x="122"/>
        <item x="568"/>
        <item x="172"/>
        <item x="487"/>
        <item x="330"/>
        <item x="642"/>
        <item x="525"/>
        <item x="94"/>
        <item x="1"/>
        <item x="489"/>
        <item x="200"/>
        <item x="659"/>
        <item x="722"/>
        <item x="753"/>
        <item x="798"/>
        <item x="35"/>
        <item x="463"/>
        <item x="184"/>
        <item x="116"/>
        <item x="877"/>
        <item x="531"/>
        <item x="787"/>
        <item x="933"/>
        <item x="702"/>
        <item x="706"/>
        <item x="750"/>
        <item x="751"/>
        <item x="846"/>
        <item x="640"/>
        <item x="212"/>
        <item x="917"/>
        <item x="694"/>
        <item x="500"/>
        <item x="771"/>
        <item x="718"/>
        <item x="287"/>
        <item x="351"/>
        <item x="851"/>
        <item x="318"/>
        <item x="135"/>
        <item x="865"/>
        <item x="637"/>
        <item x="363"/>
        <item x="634"/>
        <item x="478"/>
        <item x="115"/>
        <item x="827"/>
        <item x="965"/>
        <item x="840"/>
        <item x="685"/>
        <item x="569"/>
        <item x="61"/>
        <item x="245"/>
        <item x="267"/>
        <item x="664"/>
        <item x="739"/>
        <item x="793"/>
        <item x="433"/>
        <item x="396"/>
        <item x="682"/>
        <item x="486"/>
        <item x="31"/>
        <item x="255"/>
        <item x="62"/>
        <item x="935"/>
        <item x="662"/>
        <item x="143"/>
        <item x="159"/>
        <item x="891"/>
        <item x="671"/>
        <item x="356"/>
        <item x="844"/>
        <item x="131"/>
        <item x="948"/>
        <item x="341"/>
        <item x="533"/>
        <item x="784"/>
        <item x="275"/>
        <item x="579"/>
        <item x="930"/>
        <item x="915"/>
        <item x="466"/>
        <item x="595"/>
        <item x="690"/>
        <item x="580"/>
        <item x="890"/>
        <item x="734"/>
        <item x="761"/>
        <item x="246"/>
        <item x="427"/>
        <item x="303"/>
        <item x="726"/>
        <item x="196"/>
        <item x="202"/>
        <item x="502"/>
        <item x="721"/>
        <item x="150"/>
        <item x="999"/>
        <item x="332"/>
        <item x="509"/>
        <item x="440"/>
        <item x="872"/>
        <item x="434"/>
        <item x="686"/>
        <item x="254"/>
        <item x="81"/>
        <item x="538"/>
        <item x="883"/>
        <item x="789"/>
        <item x="811"/>
        <item x="985"/>
        <item x="886"/>
        <item x="180"/>
        <item x="681"/>
        <item x="849"/>
        <item x="733"/>
        <item x="767"/>
        <item x="564"/>
        <item x="56"/>
        <item x="461"/>
        <item x="510"/>
        <item x="887"/>
        <item x="623"/>
        <item x="730"/>
        <item x="15"/>
        <item x="199"/>
        <item x="146"/>
        <item x="621"/>
        <item x="263"/>
        <item x="755"/>
        <item x="326"/>
        <item x="162"/>
        <item x="467"/>
        <item x="847"/>
        <item x="329"/>
        <item x="723"/>
        <item x="749"/>
        <item x="50"/>
        <item x="908"/>
        <item x="460"/>
        <item x="643"/>
        <item x="480"/>
        <item x="253"/>
        <item x="654"/>
        <item x="504"/>
        <item x="57"/>
        <item x="727"/>
        <item x="337"/>
        <item x="596"/>
        <item x="980"/>
        <item x="444"/>
        <item x="791"/>
        <item x="310"/>
        <item x="95"/>
        <item x="593"/>
        <item x="670"/>
        <item x="98"/>
        <item x="635"/>
        <item x="506"/>
        <item x="173"/>
        <item x="91"/>
        <item x="740"/>
        <item x="481"/>
        <item x="692"/>
        <item x="760"/>
        <item x="113"/>
        <item x="938"/>
        <item x="715"/>
        <item x="357"/>
        <item x="262"/>
        <item x="928"/>
        <item x="554"/>
        <item x="774"/>
        <item x="376"/>
        <item x="435"/>
        <item x="850"/>
        <item x="653"/>
        <item x="556"/>
        <item x="507"/>
        <item x="369"/>
        <item x="699"/>
        <item x="86"/>
        <item x="707"/>
        <item x="821"/>
        <item x="416"/>
        <item x="967"/>
        <item x="16"/>
        <item x="496"/>
        <item x="624"/>
        <item x="876"/>
        <item x="513"/>
        <item x="28"/>
        <item x="78"/>
        <item x="610"/>
        <item x="921"/>
        <item x="815"/>
        <item x="65"/>
        <item x="407"/>
        <item x="187"/>
        <item x="648"/>
        <item x="185"/>
        <item x="652"/>
        <item x="633"/>
        <item x="776"/>
        <item x="713"/>
        <item x="367"/>
        <item x="597"/>
        <item x="731"/>
        <item x="592"/>
        <item x="236"/>
        <item x="529"/>
        <item x="105"/>
        <item x="630"/>
        <item x="768"/>
        <item x="712"/>
        <item x="178"/>
        <item x="299"/>
        <item x="823"/>
        <item x="221"/>
        <item x="848"/>
        <item x="946"/>
        <item x="983"/>
        <item x="966"/>
        <item x="279"/>
        <item x="602"/>
        <item x="473"/>
        <item x="971"/>
        <item x="646"/>
        <item x="364"/>
        <item x="319"/>
        <item x="689"/>
        <item x="163"/>
        <item x="448"/>
        <item x="459"/>
        <item x="309"/>
        <item x="613"/>
        <item x="67"/>
        <item x="288"/>
        <item x="188"/>
        <item x="70"/>
        <item x="672"/>
        <item x="48"/>
        <item x="923"/>
        <item x="445"/>
        <item x="136"/>
        <item x="380"/>
        <item x="855"/>
        <item x="302"/>
        <item x="661"/>
        <item x="885"/>
        <item x="729"/>
        <item x="614"/>
        <item x="123"/>
        <item x="632"/>
        <item x="170"/>
        <item x="775"/>
        <item x="7"/>
        <item x="214"/>
        <item x="428"/>
        <item x="403"/>
        <item x="744"/>
        <item x="553"/>
        <item x="700"/>
        <item x="426"/>
        <item x="676"/>
        <item x="805"/>
        <item x="423"/>
        <item x="765"/>
        <item x="836"/>
        <item x="307"/>
        <item x="611"/>
        <item x="565"/>
        <item x="992"/>
        <item x="515"/>
        <item x="242"/>
        <item x="235"/>
        <item x="628"/>
        <item x="216"/>
        <item x="88"/>
        <item x="399"/>
        <item x="638"/>
        <item x="530"/>
        <item x="333"/>
        <item x="352"/>
        <item x="114"/>
        <item x="566"/>
        <item x="912"/>
        <item x="72"/>
        <item x="829"/>
        <item x="895"/>
        <item x="585"/>
        <item x="884"/>
        <item x="93"/>
        <item x="4"/>
        <item x="300"/>
        <item x="125"/>
        <item x="290"/>
        <item x="809"/>
        <item x="479"/>
        <item x="9"/>
        <item x="439"/>
        <item x="342"/>
        <item x="59"/>
        <item x="306"/>
        <item x="179"/>
        <item x="720"/>
        <item x="129"/>
        <item x="810"/>
        <item x="961"/>
        <item x="693"/>
        <item x="277"/>
        <item x="482"/>
        <item x="386"/>
        <item x="901"/>
        <item x="796"/>
        <item x="612"/>
        <item x="222"/>
        <item x="317"/>
        <item x="381"/>
        <item x="443"/>
        <item x="616"/>
        <item x="626"/>
        <item x="986"/>
        <item x="39"/>
        <item x="551"/>
        <item x="240"/>
        <item x="169"/>
        <item x="688"/>
        <item x="641"/>
        <item x="408"/>
        <item x="932"/>
        <item x="673"/>
        <item x="424"/>
        <item x="508"/>
        <item x="743"/>
        <item x="832"/>
        <item x="121"/>
        <item x="881"/>
        <item x="104"/>
        <item x="422"/>
        <item x="83"/>
        <item x="788"/>
        <item x="27"/>
        <item x="995"/>
        <item x="291"/>
        <item x="247"/>
        <item x="378"/>
        <item x="82"/>
        <item x="708"/>
        <item x="417"/>
        <item x="471"/>
        <item x="475"/>
        <item x="304"/>
        <item x="308"/>
        <item x="46"/>
        <item x="927"/>
        <item x="582"/>
        <item x="981"/>
        <item x="947"/>
        <item x="54"/>
        <item x="573"/>
        <item x="954"/>
        <item x="462"/>
        <item x="389"/>
        <item x="157"/>
        <item x="667"/>
        <item x="608"/>
        <item x="472"/>
        <item x="906"/>
        <item x="598"/>
        <item x="404"/>
        <item x="177"/>
        <item x="89"/>
        <item x="588"/>
        <item x="441"/>
        <item x="130"/>
        <item x="323"/>
        <item x="807"/>
        <item x="617"/>
        <item x="842"/>
        <item x="955"/>
        <item x="120"/>
        <item x="896"/>
        <item x="639"/>
        <item x="963"/>
        <item x="537"/>
        <item x="913"/>
        <item x="109"/>
        <item x="724"/>
        <item x="660"/>
        <item x="118"/>
        <item x="224"/>
        <item x="338"/>
        <item x="465"/>
        <item x="244"/>
        <item x="578"/>
        <item x="549"/>
        <item x="960"/>
        <item x="594"/>
        <item x="773"/>
        <item x="577"/>
        <item x="680"/>
        <item x="223"/>
        <item x="795"/>
        <item x="939"/>
        <item x="800"/>
        <item x="60"/>
        <item x="834"/>
        <item x="511"/>
        <item x="494"/>
        <item x="252"/>
        <item x="468"/>
        <item x="44"/>
        <item x="899"/>
        <item x="897"/>
        <item x="175"/>
        <item x="576"/>
        <item x="600"/>
        <item x="176"/>
        <item x="137"/>
        <item x="97"/>
        <item x="926"/>
        <item x="527"/>
        <item x="474"/>
        <item x="703"/>
        <item x="23"/>
        <item x="208"/>
        <item x="19"/>
        <item x="205"/>
        <item x="166"/>
        <item x="738"/>
        <item x="213"/>
        <item x="3"/>
        <item x="839"/>
        <item x="911"/>
        <item x="293"/>
        <item x="828"/>
        <item x="102"/>
        <item x="996"/>
        <item x="210"/>
        <item x="868"/>
        <item x="864"/>
        <item x="147"/>
        <item x="655"/>
        <item x="490"/>
        <item x="237"/>
        <item x="710"/>
        <item x="45"/>
        <item x="953"/>
        <item x="354"/>
        <item x="570"/>
        <item x="106"/>
        <item x="442"/>
        <item x="183"/>
        <item x="327"/>
        <item x="132"/>
        <item x="945"/>
        <item x="845"/>
        <item x="276"/>
        <item x="73"/>
        <item x="830"/>
        <item x="355"/>
        <item x="802"/>
        <item x="77"/>
        <item x="198"/>
        <item x="90"/>
        <item x="658"/>
        <item x="334"/>
        <item x="394"/>
        <item x="705"/>
        <item x="211"/>
        <item x="822"/>
        <item x="228"/>
        <item x="998"/>
        <item x="742"/>
        <item x="665"/>
        <item x="959"/>
        <item x="619"/>
        <item x="902"/>
        <item x="174"/>
        <item x="36"/>
        <item x="951"/>
        <item x="84"/>
        <item x="916"/>
        <item x="958"/>
        <item x="167"/>
        <item x="366"/>
        <item x="331"/>
        <item x="411"/>
        <item x="271"/>
        <item x="979"/>
        <item x="837"/>
        <item x="644"/>
        <item x="546"/>
        <item x="249"/>
        <item x="233"/>
        <item x="977"/>
        <item x="819"/>
        <item x="447"/>
        <item x="110"/>
        <item x="550"/>
        <item x="889"/>
        <item x="501"/>
        <item x="944"/>
        <item x="989"/>
        <item x="281"/>
        <item x="669"/>
        <item x="261"/>
        <item x="701"/>
        <item x="572"/>
        <item x="645"/>
        <item x="391"/>
        <item x="324"/>
        <item x="861"/>
        <item x="968"/>
        <item x="215"/>
        <item x="469"/>
        <item x="562"/>
        <item x="746"/>
        <item x="870"/>
        <item x="758"/>
        <item x="32"/>
        <item x="38"/>
        <item x="519"/>
        <item x="21"/>
        <item x="398"/>
        <item x="586"/>
        <item x="344"/>
        <item x="741"/>
        <item x="220"/>
        <item x="286"/>
        <item x="373"/>
        <item x="905"/>
        <item x="754"/>
        <item x="119"/>
        <item x="869"/>
        <item x="194"/>
        <item x="561"/>
        <item x="816"/>
        <item x="219"/>
        <item x="251"/>
        <item x="278"/>
        <item x="438"/>
        <item x="879"/>
        <item x="563"/>
        <item x="101"/>
        <item x="33"/>
        <item x="432"/>
        <item x="58"/>
        <item x="555"/>
        <item x="975"/>
        <item x="675"/>
        <item x="320"/>
        <item x="372"/>
        <item x="6"/>
        <item x="470"/>
        <item x="523"/>
        <item x="451"/>
        <item x="26"/>
        <item x="68"/>
        <item x="649"/>
        <item x="698"/>
        <item x="557"/>
        <item x="55"/>
        <item x="112"/>
        <item x="92"/>
        <item x="189"/>
        <item x="581"/>
        <item x="193"/>
        <item x="218"/>
        <item x="941"/>
        <item x="322"/>
        <item x="321"/>
        <item x="415"/>
        <item x="409"/>
        <item x="711"/>
        <item x="85"/>
        <item x="158"/>
        <item x="498"/>
        <item x="397"/>
        <item x="590"/>
        <item x="206"/>
        <item x="871"/>
        <item x="285"/>
        <item x="265"/>
        <item x="368"/>
        <item x="348"/>
        <item x="674"/>
        <item x="997"/>
        <item x="382"/>
        <item x="984"/>
        <item x="495"/>
        <item x="867"/>
        <item x="803"/>
        <item x="797"/>
        <item x="406"/>
        <item x="920"/>
        <item x="315"/>
        <item x="410"/>
        <item x="806"/>
        <item x="365"/>
        <item x="909"/>
        <item x="260"/>
        <item x="636"/>
        <item x="783"/>
        <item x="229"/>
        <item x="339"/>
        <item x="752"/>
        <item x="825"/>
        <item x="929"/>
        <item x="405"/>
        <item x="769"/>
        <item x="880"/>
        <item x="956"/>
        <item x="156"/>
        <item x="305"/>
        <item x="161"/>
        <item x="772"/>
        <item x="103"/>
        <item x="241"/>
        <item x="535"/>
        <item x="148"/>
        <item x="168"/>
        <item x="449"/>
        <item x="413"/>
        <item x="75"/>
        <item x="234"/>
        <item x="133"/>
        <item x="272"/>
        <item x="282"/>
        <item x="666"/>
        <item x="269"/>
        <item x="605"/>
        <item x="974"/>
        <item x="545"/>
        <item x="862"/>
        <item x="860"/>
        <item x="226"/>
        <item x="464"/>
        <item x="280"/>
        <item x="117"/>
        <item x="430"/>
        <item x="155"/>
        <item x="826"/>
        <item x="419"/>
        <item x="691"/>
        <item x="857"/>
        <item x="601"/>
        <item x="297"/>
        <item x="17"/>
        <item x="217"/>
        <item x="325"/>
        <item x="256"/>
        <item x="124"/>
        <item x="107"/>
        <item x="292"/>
        <item x="181"/>
        <item x="833"/>
        <item x="656"/>
        <item x="349"/>
        <item x="534"/>
        <item x="238"/>
        <item x="353"/>
        <item x="584"/>
        <item x="492"/>
        <item x="145"/>
        <item x="111"/>
        <item x="485"/>
        <item x="898"/>
        <item x="528"/>
        <item x="436"/>
        <item x="808"/>
        <item x="888"/>
        <item x="517"/>
        <item x="412"/>
        <item x="539"/>
        <item x="762"/>
        <item x="79"/>
        <item x="296"/>
        <item x="987"/>
        <item x="335"/>
        <item x="345"/>
        <item x="942"/>
        <item x="452"/>
        <item x="51"/>
        <item x="778"/>
        <item x="76"/>
        <item x="273"/>
        <item x="10"/>
        <item x="817"/>
        <item x="952"/>
        <item x="943"/>
        <item x="431"/>
        <item x="532"/>
        <item x="230"/>
        <item x="801"/>
        <item x="663"/>
        <item x="548"/>
        <item x="182"/>
        <item x="657"/>
        <item x="336"/>
        <item x="962"/>
        <item x="543"/>
        <item x="831"/>
        <item x="631"/>
        <item x="853"/>
        <item x="274"/>
        <item x="863"/>
        <item x="924"/>
        <item x="20"/>
        <item x="587"/>
        <item x="400"/>
        <item x="714"/>
        <item x="30"/>
        <item x="781"/>
        <item x="745"/>
        <item x="387"/>
        <item x="940"/>
        <item x="934"/>
        <item x="542"/>
        <item x="683"/>
        <item x="346"/>
        <item x="99"/>
        <item x="139"/>
        <item x="312"/>
        <item x="301"/>
        <item x="22"/>
        <item x="622"/>
        <item x="141"/>
        <item x="488"/>
        <item x="603"/>
        <item x="725"/>
        <item x="567"/>
        <item x="375"/>
        <item x="790"/>
        <item x="11"/>
        <item x="647"/>
        <item x="151"/>
        <item x="165"/>
        <item x="540"/>
        <item x="0"/>
        <item x="190"/>
        <item x="29"/>
        <item x="874"/>
        <item x="144"/>
        <item x="34"/>
        <item x="717"/>
        <item x="328"/>
        <item x="988"/>
        <item x="343"/>
        <item x="127"/>
        <item x="910"/>
        <item x="893"/>
        <item x="512"/>
        <item x="866"/>
        <item t="default"/>
      </items>
    </pivotField>
    <pivotField showAll="0"/>
    <pivotField dataField="1" showAll="0"/>
    <pivotField numFmtId="14" showAll="0"/>
    <pivotField showAll="0">
      <items count="7">
        <item x="3"/>
        <item x="4"/>
        <item x="0"/>
        <item x="5"/>
        <item x="1"/>
        <item x="2"/>
        <item t="default"/>
      </items>
    </pivotField>
    <pivotField showAll="0"/>
    <pivotField showAll="0"/>
    <pivotField showAll="0"/>
    <pivotField showAll="0"/>
    <pivotField showAll="0"/>
    <pivotField showAll="0"/>
    <pivotField showAll="0"/>
  </pivotFields>
  <rowItems count="1">
    <i/>
  </rowItems>
  <colItems count="1">
    <i/>
  </colItems>
  <dataFields count="1">
    <dataField name="Sum of Total Sales (INR)" fld="5" baseField="0" baseItem="0" numFmtId="165"/>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954DE5-106D-4BF2-831E-92900376DE94}"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3:A14" firstHeaderRow="1" firstDataRow="1" firstDataCol="0"/>
  <pivotFields count="15">
    <pivotField showAll="0"/>
    <pivotField showAll="0"/>
    <pivotField showAll="0">
      <items count="6">
        <item x="2"/>
        <item x="0"/>
        <item x="1"/>
        <item x="3"/>
        <item x="4"/>
        <item t="default"/>
      </items>
    </pivotField>
    <pivotField showAll="0">
      <items count="1001">
        <item x="736"/>
        <item x="522"/>
        <item x="591"/>
        <item x="289"/>
        <item x="536"/>
        <item x="937"/>
        <item x="606"/>
        <item x="964"/>
        <item x="371"/>
        <item x="379"/>
        <item x="418"/>
        <item x="514"/>
        <item x="852"/>
        <item x="931"/>
        <item x="792"/>
        <item x="969"/>
        <item x="402"/>
        <item x="362"/>
        <item x="950"/>
        <item x="41"/>
        <item x="843"/>
        <item x="894"/>
        <item x="786"/>
        <item x="919"/>
        <item x="134"/>
        <item x="420"/>
        <item x="779"/>
        <item x="49"/>
        <item x="875"/>
        <item x="973"/>
        <item x="650"/>
        <item x="248"/>
        <item x="192"/>
        <item x="283"/>
        <item x="74"/>
        <item x="458"/>
        <item x="456"/>
        <item x="284"/>
        <item x="186"/>
        <item x="8"/>
        <item x="250"/>
        <item x="678"/>
        <item x="25"/>
        <item x="80"/>
        <item x="759"/>
        <item x="63"/>
        <item x="370"/>
        <item x="764"/>
        <item x="140"/>
        <item x="201"/>
        <item x="735"/>
        <item x="873"/>
        <item x="541"/>
        <item x="361"/>
        <item x="737"/>
        <item x="651"/>
        <item x="40"/>
        <item x="69"/>
        <item x="164"/>
        <item x="258"/>
        <item x="904"/>
        <item x="42"/>
        <item x="589"/>
        <item x="627"/>
        <item x="747"/>
        <item x="87"/>
        <item x="900"/>
        <item x="841"/>
        <item x="37"/>
        <item x="856"/>
        <item x="227"/>
        <item x="138"/>
        <item x="239"/>
        <item x="126"/>
        <item x="450"/>
        <item x="818"/>
        <item x="719"/>
        <item x="812"/>
        <item x="820"/>
        <item x="24"/>
        <item x="66"/>
        <item x="777"/>
        <item x="268"/>
        <item x="340"/>
        <item x="484"/>
        <item x="100"/>
        <item x="18"/>
        <item x="907"/>
        <item x="191"/>
        <item x="454"/>
        <item x="696"/>
        <item x="799"/>
        <item x="571"/>
        <item x="153"/>
        <item x="395"/>
        <item x="491"/>
        <item x="203"/>
        <item x="437"/>
        <item x="294"/>
        <item x="350"/>
        <item x="794"/>
        <item x="204"/>
        <item x="149"/>
        <item x="756"/>
        <item x="824"/>
        <item x="620"/>
        <item x="982"/>
        <item x="231"/>
        <item x="384"/>
        <item x="401"/>
        <item x="476"/>
        <item x="918"/>
        <item x="972"/>
        <item x="609"/>
        <item x="429"/>
        <item x="993"/>
        <item x="195"/>
        <item x="232"/>
        <item x="716"/>
        <item x="679"/>
        <item x="314"/>
        <item x="697"/>
        <item x="298"/>
        <item x="991"/>
        <item x="814"/>
        <item x="709"/>
        <item x="313"/>
        <item x="483"/>
        <item x="560"/>
        <item x="695"/>
        <item x="858"/>
        <item x="503"/>
        <item x="12"/>
        <item x="763"/>
        <item x="607"/>
        <item x="785"/>
        <item x="14"/>
        <item x="520"/>
        <item x="421"/>
        <item x="497"/>
        <item x="266"/>
        <item x="209"/>
        <item x="518"/>
        <item x="393"/>
        <item x="388"/>
        <item x="521"/>
        <item x="599"/>
        <item x="425"/>
        <item x="259"/>
        <item x="770"/>
        <item x="878"/>
        <item x="414"/>
        <item x="453"/>
        <item x="360"/>
        <item x="757"/>
        <item x="804"/>
        <item x="782"/>
        <item x="838"/>
        <item x="618"/>
        <item x="668"/>
        <item x="53"/>
        <item x="859"/>
        <item x="243"/>
        <item x="583"/>
        <item x="359"/>
        <item x="922"/>
        <item x="559"/>
        <item x="575"/>
        <item x="925"/>
        <item x="615"/>
        <item x="544"/>
        <item x="446"/>
        <item x="976"/>
        <item x="347"/>
        <item x="949"/>
        <item x="142"/>
        <item x="505"/>
        <item x="377"/>
        <item x="882"/>
        <item x="264"/>
        <item x="970"/>
        <item x="625"/>
        <item x="43"/>
        <item x="385"/>
        <item x="526"/>
        <item x="524"/>
        <item x="493"/>
        <item x="96"/>
        <item x="457"/>
        <item x="684"/>
        <item x="914"/>
        <item x="71"/>
        <item x="990"/>
        <item x="813"/>
        <item x="552"/>
        <item x="629"/>
        <item x="547"/>
        <item x="854"/>
        <item x="455"/>
        <item x="780"/>
        <item x="558"/>
        <item x="152"/>
        <item x="270"/>
        <item x="311"/>
        <item x="732"/>
        <item x="604"/>
        <item x="687"/>
        <item x="499"/>
        <item x="957"/>
        <item x="5"/>
        <item x="160"/>
        <item x="574"/>
        <item x="835"/>
        <item x="516"/>
        <item x="978"/>
        <item x="13"/>
        <item x="295"/>
        <item x="2"/>
        <item x="197"/>
        <item x="64"/>
        <item x="892"/>
        <item x="748"/>
        <item x="257"/>
        <item x="390"/>
        <item x="47"/>
        <item x="936"/>
        <item x="207"/>
        <item x="128"/>
        <item x="383"/>
        <item x="728"/>
        <item x="766"/>
        <item x="994"/>
        <item x="374"/>
        <item x="225"/>
        <item x="316"/>
        <item x="903"/>
        <item x="108"/>
        <item x="52"/>
        <item x="477"/>
        <item x="358"/>
        <item x="392"/>
        <item x="171"/>
        <item x="154"/>
        <item x="704"/>
        <item x="677"/>
        <item x="122"/>
        <item x="568"/>
        <item x="172"/>
        <item x="487"/>
        <item x="330"/>
        <item x="642"/>
        <item x="525"/>
        <item x="94"/>
        <item x="1"/>
        <item x="489"/>
        <item x="200"/>
        <item x="659"/>
        <item x="722"/>
        <item x="753"/>
        <item x="798"/>
        <item x="35"/>
        <item x="463"/>
        <item x="184"/>
        <item x="116"/>
        <item x="877"/>
        <item x="531"/>
        <item x="787"/>
        <item x="933"/>
        <item x="702"/>
        <item x="706"/>
        <item x="750"/>
        <item x="751"/>
        <item x="846"/>
        <item x="640"/>
        <item x="212"/>
        <item x="917"/>
        <item x="694"/>
        <item x="500"/>
        <item x="771"/>
        <item x="718"/>
        <item x="287"/>
        <item x="351"/>
        <item x="851"/>
        <item x="318"/>
        <item x="135"/>
        <item x="865"/>
        <item x="637"/>
        <item x="363"/>
        <item x="634"/>
        <item x="478"/>
        <item x="115"/>
        <item x="827"/>
        <item x="965"/>
        <item x="840"/>
        <item x="685"/>
        <item x="569"/>
        <item x="61"/>
        <item x="245"/>
        <item x="267"/>
        <item x="664"/>
        <item x="739"/>
        <item x="793"/>
        <item x="433"/>
        <item x="396"/>
        <item x="682"/>
        <item x="486"/>
        <item x="31"/>
        <item x="255"/>
        <item x="62"/>
        <item x="935"/>
        <item x="662"/>
        <item x="143"/>
        <item x="159"/>
        <item x="891"/>
        <item x="671"/>
        <item x="356"/>
        <item x="844"/>
        <item x="131"/>
        <item x="948"/>
        <item x="341"/>
        <item x="533"/>
        <item x="784"/>
        <item x="275"/>
        <item x="579"/>
        <item x="930"/>
        <item x="915"/>
        <item x="466"/>
        <item x="595"/>
        <item x="690"/>
        <item x="580"/>
        <item x="890"/>
        <item x="734"/>
        <item x="761"/>
        <item x="246"/>
        <item x="427"/>
        <item x="303"/>
        <item x="726"/>
        <item x="196"/>
        <item x="202"/>
        <item x="502"/>
        <item x="721"/>
        <item x="150"/>
        <item x="999"/>
        <item x="332"/>
        <item x="509"/>
        <item x="440"/>
        <item x="872"/>
        <item x="434"/>
        <item x="686"/>
        <item x="254"/>
        <item x="81"/>
        <item x="538"/>
        <item x="883"/>
        <item x="789"/>
        <item x="811"/>
        <item x="985"/>
        <item x="886"/>
        <item x="180"/>
        <item x="681"/>
        <item x="849"/>
        <item x="733"/>
        <item x="767"/>
        <item x="564"/>
        <item x="56"/>
        <item x="461"/>
        <item x="510"/>
        <item x="887"/>
        <item x="623"/>
        <item x="730"/>
        <item x="15"/>
        <item x="199"/>
        <item x="146"/>
        <item x="621"/>
        <item x="263"/>
        <item x="755"/>
        <item x="326"/>
        <item x="162"/>
        <item x="467"/>
        <item x="847"/>
        <item x="329"/>
        <item x="723"/>
        <item x="749"/>
        <item x="50"/>
        <item x="908"/>
        <item x="460"/>
        <item x="643"/>
        <item x="480"/>
        <item x="253"/>
        <item x="654"/>
        <item x="504"/>
        <item x="57"/>
        <item x="727"/>
        <item x="337"/>
        <item x="596"/>
        <item x="980"/>
        <item x="444"/>
        <item x="791"/>
        <item x="310"/>
        <item x="95"/>
        <item x="593"/>
        <item x="670"/>
        <item x="98"/>
        <item x="635"/>
        <item x="506"/>
        <item x="173"/>
        <item x="91"/>
        <item x="740"/>
        <item x="481"/>
        <item x="692"/>
        <item x="760"/>
        <item x="113"/>
        <item x="938"/>
        <item x="715"/>
        <item x="357"/>
        <item x="262"/>
        <item x="928"/>
        <item x="554"/>
        <item x="774"/>
        <item x="376"/>
        <item x="435"/>
        <item x="850"/>
        <item x="653"/>
        <item x="556"/>
        <item x="507"/>
        <item x="369"/>
        <item x="699"/>
        <item x="86"/>
        <item x="707"/>
        <item x="821"/>
        <item x="416"/>
        <item x="967"/>
        <item x="16"/>
        <item x="496"/>
        <item x="624"/>
        <item x="876"/>
        <item x="513"/>
        <item x="28"/>
        <item x="78"/>
        <item x="610"/>
        <item x="921"/>
        <item x="815"/>
        <item x="65"/>
        <item x="407"/>
        <item x="187"/>
        <item x="648"/>
        <item x="185"/>
        <item x="652"/>
        <item x="633"/>
        <item x="776"/>
        <item x="713"/>
        <item x="367"/>
        <item x="597"/>
        <item x="731"/>
        <item x="592"/>
        <item x="236"/>
        <item x="529"/>
        <item x="105"/>
        <item x="630"/>
        <item x="768"/>
        <item x="712"/>
        <item x="178"/>
        <item x="299"/>
        <item x="823"/>
        <item x="221"/>
        <item x="848"/>
        <item x="946"/>
        <item x="983"/>
        <item x="966"/>
        <item x="279"/>
        <item x="602"/>
        <item x="473"/>
        <item x="971"/>
        <item x="646"/>
        <item x="364"/>
        <item x="319"/>
        <item x="689"/>
        <item x="163"/>
        <item x="448"/>
        <item x="459"/>
        <item x="309"/>
        <item x="613"/>
        <item x="67"/>
        <item x="288"/>
        <item x="188"/>
        <item x="70"/>
        <item x="672"/>
        <item x="48"/>
        <item x="923"/>
        <item x="445"/>
        <item x="136"/>
        <item x="380"/>
        <item x="855"/>
        <item x="302"/>
        <item x="661"/>
        <item x="885"/>
        <item x="729"/>
        <item x="614"/>
        <item x="123"/>
        <item x="632"/>
        <item x="170"/>
        <item x="775"/>
        <item x="7"/>
        <item x="214"/>
        <item x="428"/>
        <item x="403"/>
        <item x="744"/>
        <item x="553"/>
        <item x="700"/>
        <item x="426"/>
        <item x="676"/>
        <item x="805"/>
        <item x="423"/>
        <item x="765"/>
        <item x="836"/>
        <item x="307"/>
        <item x="611"/>
        <item x="565"/>
        <item x="992"/>
        <item x="515"/>
        <item x="242"/>
        <item x="235"/>
        <item x="628"/>
        <item x="216"/>
        <item x="88"/>
        <item x="399"/>
        <item x="638"/>
        <item x="530"/>
        <item x="333"/>
        <item x="352"/>
        <item x="114"/>
        <item x="566"/>
        <item x="912"/>
        <item x="72"/>
        <item x="829"/>
        <item x="895"/>
        <item x="585"/>
        <item x="884"/>
        <item x="93"/>
        <item x="4"/>
        <item x="300"/>
        <item x="125"/>
        <item x="290"/>
        <item x="809"/>
        <item x="479"/>
        <item x="9"/>
        <item x="439"/>
        <item x="342"/>
        <item x="59"/>
        <item x="306"/>
        <item x="179"/>
        <item x="720"/>
        <item x="129"/>
        <item x="810"/>
        <item x="961"/>
        <item x="693"/>
        <item x="277"/>
        <item x="482"/>
        <item x="386"/>
        <item x="901"/>
        <item x="796"/>
        <item x="612"/>
        <item x="222"/>
        <item x="317"/>
        <item x="381"/>
        <item x="443"/>
        <item x="616"/>
        <item x="626"/>
        <item x="986"/>
        <item x="39"/>
        <item x="551"/>
        <item x="240"/>
        <item x="169"/>
        <item x="688"/>
        <item x="641"/>
        <item x="408"/>
        <item x="932"/>
        <item x="673"/>
        <item x="424"/>
        <item x="508"/>
        <item x="743"/>
        <item x="832"/>
        <item x="121"/>
        <item x="881"/>
        <item x="104"/>
        <item x="422"/>
        <item x="83"/>
        <item x="788"/>
        <item x="27"/>
        <item x="995"/>
        <item x="291"/>
        <item x="247"/>
        <item x="378"/>
        <item x="82"/>
        <item x="708"/>
        <item x="417"/>
        <item x="471"/>
        <item x="475"/>
        <item x="304"/>
        <item x="308"/>
        <item x="46"/>
        <item x="927"/>
        <item x="582"/>
        <item x="981"/>
        <item x="947"/>
        <item x="54"/>
        <item x="573"/>
        <item x="954"/>
        <item x="462"/>
        <item x="389"/>
        <item x="157"/>
        <item x="667"/>
        <item x="608"/>
        <item x="472"/>
        <item x="906"/>
        <item x="598"/>
        <item x="404"/>
        <item x="177"/>
        <item x="89"/>
        <item x="588"/>
        <item x="441"/>
        <item x="130"/>
        <item x="323"/>
        <item x="807"/>
        <item x="617"/>
        <item x="842"/>
        <item x="955"/>
        <item x="120"/>
        <item x="896"/>
        <item x="639"/>
        <item x="963"/>
        <item x="537"/>
        <item x="913"/>
        <item x="109"/>
        <item x="724"/>
        <item x="660"/>
        <item x="118"/>
        <item x="224"/>
        <item x="338"/>
        <item x="465"/>
        <item x="244"/>
        <item x="578"/>
        <item x="549"/>
        <item x="960"/>
        <item x="594"/>
        <item x="773"/>
        <item x="577"/>
        <item x="680"/>
        <item x="223"/>
        <item x="795"/>
        <item x="939"/>
        <item x="800"/>
        <item x="60"/>
        <item x="834"/>
        <item x="511"/>
        <item x="494"/>
        <item x="252"/>
        <item x="468"/>
        <item x="44"/>
        <item x="899"/>
        <item x="897"/>
        <item x="175"/>
        <item x="576"/>
        <item x="600"/>
        <item x="176"/>
        <item x="137"/>
        <item x="97"/>
        <item x="926"/>
        <item x="527"/>
        <item x="474"/>
        <item x="703"/>
        <item x="23"/>
        <item x="208"/>
        <item x="19"/>
        <item x="205"/>
        <item x="166"/>
        <item x="738"/>
        <item x="213"/>
        <item x="3"/>
        <item x="839"/>
        <item x="911"/>
        <item x="293"/>
        <item x="828"/>
        <item x="102"/>
        <item x="996"/>
        <item x="210"/>
        <item x="868"/>
        <item x="864"/>
        <item x="147"/>
        <item x="655"/>
        <item x="490"/>
        <item x="237"/>
        <item x="710"/>
        <item x="45"/>
        <item x="953"/>
        <item x="354"/>
        <item x="570"/>
        <item x="106"/>
        <item x="442"/>
        <item x="183"/>
        <item x="327"/>
        <item x="132"/>
        <item x="945"/>
        <item x="845"/>
        <item x="276"/>
        <item x="73"/>
        <item x="830"/>
        <item x="355"/>
        <item x="802"/>
        <item x="77"/>
        <item x="198"/>
        <item x="90"/>
        <item x="658"/>
        <item x="334"/>
        <item x="394"/>
        <item x="705"/>
        <item x="211"/>
        <item x="822"/>
        <item x="228"/>
        <item x="998"/>
        <item x="742"/>
        <item x="665"/>
        <item x="959"/>
        <item x="619"/>
        <item x="902"/>
        <item x="174"/>
        <item x="36"/>
        <item x="951"/>
        <item x="84"/>
        <item x="916"/>
        <item x="958"/>
        <item x="167"/>
        <item x="366"/>
        <item x="331"/>
        <item x="411"/>
        <item x="271"/>
        <item x="979"/>
        <item x="837"/>
        <item x="644"/>
        <item x="546"/>
        <item x="249"/>
        <item x="233"/>
        <item x="977"/>
        <item x="819"/>
        <item x="447"/>
        <item x="110"/>
        <item x="550"/>
        <item x="889"/>
        <item x="501"/>
        <item x="944"/>
        <item x="989"/>
        <item x="281"/>
        <item x="669"/>
        <item x="261"/>
        <item x="701"/>
        <item x="572"/>
        <item x="645"/>
        <item x="391"/>
        <item x="324"/>
        <item x="861"/>
        <item x="968"/>
        <item x="215"/>
        <item x="469"/>
        <item x="562"/>
        <item x="746"/>
        <item x="870"/>
        <item x="758"/>
        <item x="32"/>
        <item x="38"/>
        <item x="519"/>
        <item x="21"/>
        <item x="398"/>
        <item x="586"/>
        <item x="344"/>
        <item x="741"/>
        <item x="220"/>
        <item x="286"/>
        <item x="373"/>
        <item x="905"/>
        <item x="754"/>
        <item x="119"/>
        <item x="869"/>
        <item x="194"/>
        <item x="561"/>
        <item x="816"/>
        <item x="219"/>
        <item x="251"/>
        <item x="278"/>
        <item x="438"/>
        <item x="879"/>
        <item x="563"/>
        <item x="101"/>
        <item x="33"/>
        <item x="432"/>
        <item x="58"/>
        <item x="555"/>
        <item x="975"/>
        <item x="675"/>
        <item x="320"/>
        <item x="372"/>
        <item x="6"/>
        <item x="470"/>
        <item x="523"/>
        <item x="451"/>
        <item x="26"/>
        <item x="68"/>
        <item x="649"/>
        <item x="698"/>
        <item x="557"/>
        <item x="55"/>
        <item x="112"/>
        <item x="92"/>
        <item x="189"/>
        <item x="581"/>
        <item x="193"/>
        <item x="218"/>
        <item x="941"/>
        <item x="322"/>
        <item x="321"/>
        <item x="415"/>
        <item x="409"/>
        <item x="711"/>
        <item x="85"/>
        <item x="158"/>
        <item x="498"/>
        <item x="397"/>
        <item x="590"/>
        <item x="206"/>
        <item x="871"/>
        <item x="285"/>
        <item x="265"/>
        <item x="368"/>
        <item x="348"/>
        <item x="674"/>
        <item x="997"/>
        <item x="382"/>
        <item x="984"/>
        <item x="495"/>
        <item x="867"/>
        <item x="803"/>
        <item x="797"/>
        <item x="406"/>
        <item x="920"/>
        <item x="315"/>
        <item x="410"/>
        <item x="806"/>
        <item x="365"/>
        <item x="909"/>
        <item x="260"/>
        <item x="636"/>
        <item x="783"/>
        <item x="229"/>
        <item x="339"/>
        <item x="752"/>
        <item x="825"/>
        <item x="929"/>
        <item x="405"/>
        <item x="769"/>
        <item x="880"/>
        <item x="956"/>
        <item x="156"/>
        <item x="305"/>
        <item x="161"/>
        <item x="772"/>
        <item x="103"/>
        <item x="241"/>
        <item x="535"/>
        <item x="148"/>
        <item x="168"/>
        <item x="449"/>
        <item x="413"/>
        <item x="75"/>
        <item x="234"/>
        <item x="133"/>
        <item x="272"/>
        <item x="282"/>
        <item x="666"/>
        <item x="269"/>
        <item x="605"/>
        <item x="974"/>
        <item x="545"/>
        <item x="862"/>
        <item x="860"/>
        <item x="226"/>
        <item x="464"/>
        <item x="280"/>
        <item x="117"/>
        <item x="430"/>
        <item x="155"/>
        <item x="826"/>
        <item x="419"/>
        <item x="691"/>
        <item x="857"/>
        <item x="601"/>
        <item x="297"/>
        <item x="17"/>
        <item x="217"/>
        <item x="325"/>
        <item x="256"/>
        <item x="124"/>
        <item x="107"/>
        <item x="292"/>
        <item x="181"/>
        <item x="833"/>
        <item x="656"/>
        <item x="349"/>
        <item x="534"/>
        <item x="238"/>
        <item x="353"/>
        <item x="584"/>
        <item x="492"/>
        <item x="145"/>
        <item x="111"/>
        <item x="485"/>
        <item x="898"/>
        <item x="528"/>
        <item x="436"/>
        <item x="808"/>
        <item x="888"/>
        <item x="517"/>
        <item x="412"/>
        <item x="539"/>
        <item x="762"/>
        <item x="79"/>
        <item x="296"/>
        <item x="987"/>
        <item x="335"/>
        <item x="345"/>
        <item x="942"/>
        <item x="452"/>
        <item x="51"/>
        <item x="778"/>
        <item x="76"/>
        <item x="273"/>
        <item x="10"/>
        <item x="817"/>
        <item x="952"/>
        <item x="943"/>
        <item x="431"/>
        <item x="532"/>
        <item x="230"/>
        <item x="801"/>
        <item x="663"/>
        <item x="548"/>
        <item x="182"/>
        <item x="657"/>
        <item x="336"/>
        <item x="962"/>
        <item x="543"/>
        <item x="831"/>
        <item x="631"/>
        <item x="853"/>
        <item x="274"/>
        <item x="863"/>
        <item x="924"/>
        <item x="20"/>
        <item x="587"/>
        <item x="400"/>
        <item x="714"/>
        <item x="30"/>
        <item x="781"/>
        <item x="745"/>
        <item x="387"/>
        <item x="940"/>
        <item x="934"/>
        <item x="542"/>
        <item x="683"/>
        <item x="346"/>
        <item x="99"/>
        <item x="139"/>
        <item x="312"/>
        <item x="301"/>
        <item x="22"/>
        <item x="622"/>
        <item x="141"/>
        <item x="488"/>
        <item x="603"/>
        <item x="725"/>
        <item x="567"/>
        <item x="375"/>
        <item x="790"/>
        <item x="11"/>
        <item x="647"/>
        <item x="151"/>
        <item x="165"/>
        <item x="540"/>
        <item x="0"/>
        <item x="190"/>
        <item x="29"/>
        <item x="874"/>
        <item x="144"/>
        <item x="34"/>
        <item x="717"/>
        <item x="328"/>
        <item x="988"/>
        <item x="343"/>
        <item x="127"/>
        <item x="910"/>
        <item x="893"/>
        <item x="512"/>
        <item x="866"/>
        <item t="default"/>
      </items>
    </pivotField>
    <pivotField showAll="0"/>
    <pivotField dataField="1" showAll="0">
      <items count="1001">
        <item x="736"/>
        <item x="536"/>
        <item x="950"/>
        <item x="894"/>
        <item x="522"/>
        <item x="289"/>
        <item x="458"/>
        <item x="937"/>
        <item x="402"/>
        <item x="591"/>
        <item x="80"/>
        <item x="759"/>
        <item x="420"/>
        <item x="418"/>
        <item x="606"/>
        <item x="852"/>
        <item x="541"/>
        <item x="737"/>
        <item x="964"/>
        <item x="69"/>
        <item x="362"/>
        <item x="379"/>
        <item x="973"/>
        <item x="843"/>
        <item x="931"/>
        <item x="969"/>
        <item x="371"/>
        <item x="138"/>
        <item x="41"/>
        <item x="514"/>
        <item x="779"/>
        <item x="8"/>
        <item x="126"/>
        <item x="919"/>
        <item x="777"/>
        <item x="792"/>
        <item x="875"/>
        <item x="192"/>
        <item x="140"/>
        <item x="201"/>
        <item x="456"/>
        <item x="153"/>
        <item x="491"/>
        <item x="437"/>
        <item x="786"/>
        <item x="40"/>
        <item x="620"/>
        <item x="231"/>
        <item x="384"/>
        <item x="134"/>
        <item x="49"/>
        <item x="650"/>
        <item x="186"/>
        <item x="232"/>
        <item x="314"/>
        <item x="678"/>
        <item x="283"/>
        <item x="709"/>
        <item x="74"/>
        <item x="627"/>
        <item x="63"/>
        <item x="785"/>
        <item x="370"/>
        <item x="764"/>
        <item x="14"/>
        <item x="520"/>
        <item x="209"/>
        <item x="521"/>
        <item x="248"/>
        <item x="618"/>
        <item x="859"/>
        <item x="250"/>
        <item x="818"/>
        <item x="284"/>
        <item x="25"/>
        <item x="820"/>
        <item x="24"/>
        <item x="43"/>
        <item x="484"/>
        <item x="526"/>
        <item x="493"/>
        <item x="42"/>
        <item x="589"/>
        <item x="361"/>
        <item x="558"/>
        <item x="747"/>
        <item x="957"/>
        <item x="900"/>
        <item x="149"/>
        <item x="824"/>
        <item x="13"/>
        <item x="37"/>
        <item x="918"/>
        <item x="197"/>
        <item x="227"/>
        <item x="257"/>
        <item x="728"/>
        <item x="225"/>
        <item x="903"/>
        <item x="429"/>
        <item x="904"/>
        <item x="735"/>
        <item x="298"/>
        <item x="873"/>
        <item x="991"/>
        <item x="719"/>
        <item x="651"/>
        <item x="695"/>
        <item x="907"/>
        <item x="763"/>
        <item x="751"/>
        <item x="191"/>
        <item x="164"/>
        <item x="500"/>
        <item x="771"/>
        <item x="518"/>
        <item x="318"/>
        <item x="395"/>
        <item x="267"/>
        <item x="258"/>
        <item x="664"/>
        <item x="259"/>
        <item x="856"/>
        <item x="203"/>
        <item x="294"/>
        <item x="360"/>
        <item x="143"/>
        <item x="782"/>
        <item x="350"/>
        <item x="891"/>
        <item x="794"/>
        <item x="583"/>
        <item x="450"/>
        <item x="595"/>
        <item x="615"/>
        <item x="446"/>
        <item x="976"/>
        <item x="347"/>
        <item x="949"/>
        <item x="401"/>
        <item x="476"/>
        <item x="142"/>
        <item x="377"/>
        <item x="66"/>
        <item x="254"/>
        <item x="340"/>
        <item x="264"/>
        <item x="972"/>
        <item x="87"/>
        <item x="789"/>
        <item x="886"/>
        <item x="180"/>
        <item x="100"/>
        <item x="681"/>
        <item x="524"/>
        <item x="716"/>
        <item x="564"/>
        <item x="679"/>
        <item x="887"/>
        <item x="841"/>
        <item x="71"/>
        <item x="730"/>
        <item x="454"/>
        <item x="326"/>
        <item x="696"/>
        <item x="723"/>
        <item x="552"/>
        <item x="460"/>
        <item x="643"/>
        <item x="560"/>
        <item x="635"/>
        <item x="173"/>
        <item x="239"/>
        <item x="113"/>
        <item x="715"/>
        <item x="376"/>
        <item x="270"/>
        <item x="369"/>
        <item x="812"/>
        <item x="732"/>
        <item x="421"/>
        <item x="687"/>
        <item x="5"/>
        <item x="756"/>
        <item x="513"/>
        <item x="268"/>
        <item x="978"/>
        <item x="407"/>
        <item x="648"/>
        <item x="425"/>
        <item x="18"/>
        <item x="770"/>
        <item x="64"/>
        <item x="713"/>
        <item x="390"/>
        <item x="731"/>
        <item x="630"/>
        <item x="383"/>
        <item x="221"/>
        <item x="453"/>
        <item x="609"/>
        <item x="602"/>
        <item x="993"/>
        <item x="163"/>
        <item x="448"/>
        <item x="67"/>
        <item x="188"/>
        <item x="799"/>
        <item x="672"/>
        <item x="358"/>
        <item x="571"/>
        <item x="445"/>
        <item x="136"/>
        <item x="855"/>
        <item x="302"/>
        <item x="925"/>
        <item x="661"/>
        <item x="814"/>
        <item x="487"/>
        <item x="642"/>
        <item x="765"/>
        <item x="483"/>
        <item x="882"/>
        <item x="515"/>
        <item x="200"/>
        <item x="628"/>
        <item x="798"/>
        <item x="463"/>
        <item x="184"/>
        <item x="530"/>
        <item x="912"/>
        <item x="204"/>
        <item x="829"/>
        <item x="531"/>
        <item x="702"/>
        <item x="684"/>
        <item x="982"/>
        <item x="179"/>
        <item x="693"/>
        <item x="277"/>
        <item x="482"/>
        <item x="381"/>
        <item x="851"/>
        <item x="865"/>
        <item x="393"/>
        <item x="634"/>
        <item x="629"/>
        <item x="478"/>
        <item x="673"/>
        <item x="424"/>
        <item x="388"/>
        <item x="685"/>
        <item x="195"/>
        <item x="455"/>
        <item x="793"/>
        <item x="433"/>
        <item x="396"/>
        <item x="682"/>
        <item x="54"/>
        <item x="906"/>
        <item x="697"/>
        <item x="323"/>
        <item x="842"/>
        <item x="313"/>
        <item x="757"/>
        <item x="804"/>
        <item x="838"/>
        <item x="109"/>
        <item x="578"/>
        <item x="773"/>
        <item x="577"/>
        <item x="341"/>
        <item x="939"/>
        <item x="275"/>
        <item x="834"/>
        <item x="359"/>
        <item x="494"/>
        <item x="899"/>
        <item x="915"/>
        <item x="574"/>
        <item x="176"/>
        <item x="835"/>
        <item x="761"/>
        <item x="703"/>
        <item x="858"/>
        <item x="23"/>
        <item x="3"/>
        <item x="293"/>
        <item x="726"/>
        <item x="503"/>
        <item x="295"/>
        <item x="12"/>
        <item x="953"/>
        <item x="607"/>
        <item x="106"/>
        <item x="327"/>
        <item x="132"/>
        <item x="207"/>
        <item x="945"/>
        <item x="128"/>
        <item x="830"/>
        <item x="77"/>
        <item x="970"/>
        <item x="497"/>
        <item x="994"/>
        <item x="316"/>
        <item x="266"/>
        <item x="619"/>
        <item x="916"/>
        <item x="366"/>
        <item x="331"/>
        <item x="644"/>
        <item x="849"/>
        <item x="819"/>
        <item x="261"/>
        <item x="701"/>
        <item x="392"/>
        <item x="171"/>
        <item x="677"/>
        <item x="599"/>
        <item x="645"/>
        <item x="122"/>
        <item x="199"/>
        <item x="146"/>
        <item x="562"/>
        <item x="813"/>
        <item x="519"/>
        <item x="329"/>
        <item x="344"/>
        <item x="286"/>
        <item x="878"/>
        <item x="94"/>
        <item x="414"/>
        <item x="438"/>
        <item x="879"/>
        <item x="101"/>
        <item x="310"/>
        <item x="593"/>
        <item x="975"/>
        <item x="854"/>
        <item x="372"/>
        <item x="668"/>
        <item x="470"/>
        <item x="451"/>
        <item x="98"/>
        <item x="53"/>
        <item x="35"/>
        <item x="243"/>
        <item x="91"/>
        <item x="116"/>
        <item x="780"/>
        <item x="692"/>
        <item x="92"/>
        <item x="189"/>
        <item x="922"/>
        <item x="218"/>
        <item x="928"/>
        <item x="321"/>
        <item x="559"/>
        <item x="575"/>
        <item x="435"/>
        <item x="206"/>
        <item x="871"/>
        <item x="285"/>
        <item x="653"/>
        <item x="544"/>
        <item x="265"/>
        <item x="846"/>
        <item x="674"/>
        <item x="640"/>
        <item x="212"/>
        <item x="997"/>
        <item x="806"/>
        <item x="365"/>
        <item x="909"/>
        <item x="967"/>
        <item x="636"/>
        <item x="16"/>
        <item x="287"/>
        <item x="351"/>
        <item x="929"/>
        <item x="505"/>
        <item x="405"/>
        <item x="637"/>
        <item x="160"/>
        <item x="156"/>
        <item x="103"/>
        <item x="921"/>
        <item x="625"/>
        <item x="840"/>
        <item x="605"/>
        <item x="385"/>
        <item x="65"/>
        <item x="280"/>
        <item x="430"/>
        <item x="61"/>
        <item x="739"/>
        <item x="325"/>
        <item x="2"/>
        <item x="96"/>
        <item x="457"/>
        <item x="367"/>
        <item x="47"/>
        <item x="181"/>
        <item x="486"/>
        <item x="105"/>
        <item x="914"/>
        <item x="768"/>
        <item x="712"/>
        <item x="898"/>
        <item x="62"/>
        <item x="412"/>
        <item x="990"/>
        <item x="374"/>
        <item x="473"/>
        <item x="273"/>
        <item x="844"/>
        <item x="319"/>
        <item x="689"/>
        <item x="532"/>
        <item x="230"/>
        <item x="663"/>
        <item x="962"/>
        <item x="309"/>
        <item x="288"/>
        <item x="631"/>
        <item x="20"/>
        <item x="714"/>
        <item x="30"/>
        <item x="781"/>
        <item x="547"/>
        <item x="745"/>
        <item x="466"/>
        <item x="99"/>
        <item x="139"/>
        <item x="154"/>
        <item x="890"/>
        <item x="603"/>
        <item x="567"/>
        <item x="375"/>
        <item x="790"/>
        <item x="729"/>
        <item x="246"/>
        <item x="647"/>
        <item x="151"/>
        <item x="303"/>
        <item x="170"/>
        <item x="502"/>
        <item x="910"/>
        <item x="403"/>
        <item x="553"/>
        <item x="700"/>
        <item x="152"/>
        <item x="440"/>
        <item x="311"/>
        <item x="992"/>
        <item x="1"/>
        <item x="722"/>
        <item x="242"/>
        <item x="81"/>
        <item x="538"/>
        <item x="883"/>
        <item x="604"/>
        <item x="811"/>
        <item x="753"/>
        <item x="985"/>
        <item x="499"/>
        <item x="93"/>
        <item x="300"/>
        <item x="290"/>
        <item x="733"/>
        <item x="787"/>
        <item x="933"/>
        <item x="706"/>
        <item x="9"/>
        <item x="439"/>
        <item x="516"/>
        <item x="59"/>
        <item x="461"/>
        <item x="917"/>
        <item x="386"/>
        <item x="612"/>
        <item x="847"/>
        <item x="892"/>
        <item x="748"/>
        <item x="616"/>
        <item x="626"/>
        <item x="936"/>
        <item x="135"/>
        <item x="654"/>
        <item x="504"/>
        <item x="363"/>
        <item x="169"/>
        <item x="688"/>
        <item x="727"/>
        <item x="337"/>
        <item x="115"/>
        <item x="444"/>
        <item x="766"/>
        <item x="791"/>
        <item x="965"/>
        <item x="95"/>
        <item x="788"/>
        <item x="569"/>
        <item x="291"/>
        <item x="708"/>
        <item x="108"/>
        <item x="52"/>
        <item x="477"/>
        <item x="947"/>
        <item x="938"/>
        <item x="954"/>
        <item x="554"/>
        <item x="472"/>
        <item x="255"/>
        <item x="89"/>
        <item x="704"/>
        <item x="507"/>
        <item x="807"/>
        <item x="568"/>
        <item x="172"/>
        <item x="662"/>
        <item x="330"/>
        <item x="159"/>
        <item x="671"/>
        <item x="131"/>
        <item x="707"/>
        <item x="948"/>
        <item x="821"/>
        <item x="525"/>
        <item x="800"/>
        <item x="533"/>
        <item x="624"/>
        <item x="876"/>
        <item x="579"/>
        <item x="44"/>
        <item x="489"/>
        <item x="659"/>
        <item x="897"/>
        <item x="580"/>
        <item x="97"/>
        <item x="926"/>
        <item x="166"/>
        <item x="187"/>
        <item x="213"/>
        <item x="877"/>
        <item x="839"/>
        <item x="911"/>
        <item x="996"/>
        <item x="196"/>
        <item x="202"/>
        <item x="185"/>
        <item x="655"/>
        <item x="490"/>
        <item x="999"/>
        <item x="597"/>
        <item x="354"/>
        <item x="570"/>
        <item x="509"/>
        <item x="592"/>
        <item x="845"/>
        <item x="750"/>
        <item x="686"/>
        <item x="299"/>
        <item x="802"/>
        <item x="198"/>
        <item x="983"/>
        <item x="694"/>
        <item x="822"/>
        <item x="228"/>
        <item x="718"/>
        <item x="646"/>
        <item x="167"/>
        <item x="411"/>
        <item x="613"/>
        <item x="546"/>
        <item x="249"/>
        <item x="827"/>
        <item x="767"/>
        <item x="923"/>
        <item x="245"/>
        <item x="623"/>
        <item x="614"/>
        <item x="263"/>
        <item x="123"/>
        <item x="632"/>
        <item x="162"/>
        <item x="870"/>
        <item x="775"/>
        <item x="398"/>
        <item x="741"/>
        <item x="7"/>
        <item x="905"/>
        <item x="428"/>
        <item x="480"/>
        <item x="253"/>
        <item x="219"/>
        <item x="31"/>
        <item x="57"/>
        <item x="805"/>
        <item x="596"/>
        <item x="935"/>
        <item x="33"/>
        <item x="432"/>
        <item x="235"/>
        <item x="555"/>
        <item x="216"/>
        <item x="670"/>
        <item x="88"/>
        <item x="356"/>
        <item x="506"/>
        <item x="481"/>
        <item x="784"/>
        <item x="357"/>
        <item x="322"/>
        <item x="930"/>
        <item x="4"/>
        <item x="125"/>
        <item x="409"/>
        <item x="711"/>
        <item x="809"/>
        <item x="690"/>
        <item x="850"/>
        <item x="479"/>
        <item x="734"/>
        <item x="342"/>
        <item x="348"/>
        <item x="427"/>
        <item x="382"/>
        <item x="495"/>
        <item x="720"/>
        <item x="129"/>
        <item x="810"/>
        <item x="406"/>
        <item x="86"/>
        <item x="260"/>
        <item x="721"/>
        <item x="150"/>
        <item x="416"/>
        <item x="783"/>
        <item x="496"/>
        <item x="443"/>
        <item x="339"/>
        <item x="752"/>
        <item x="332"/>
        <item x="825"/>
        <item x="769"/>
        <item x="872"/>
        <item x="434"/>
        <item x="956"/>
        <item x="408"/>
        <item x="932"/>
        <item x="610"/>
        <item x="121"/>
        <item x="881"/>
        <item x="974"/>
        <item x="422"/>
        <item x="815"/>
        <item x="995"/>
        <item x="247"/>
        <item x="82"/>
        <item x="471"/>
        <item x="475"/>
        <item x="304"/>
        <item x="308"/>
        <item x="582"/>
        <item x="776"/>
        <item x="981"/>
        <item x="462"/>
        <item x="389"/>
        <item x="667"/>
        <item x="236"/>
        <item x="529"/>
        <item x="353"/>
        <item x="56"/>
        <item x="510"/>
        <item x="441"/>
        <item x="15"/>
        <item x="617"/>
        <item x="848"/>
        <item x="888"/>
        <item x="621"/>
        <item x="955"/>
        <item x="966"/>
        <item x="279"/>
        <item x="755"/>
        <item x="942"/>
        <item x="467"/>
        <item x="338"/>
        <item x="749"/>
        <item x="50"/>
        <item x="364"/>
        <item x="244"/>
        <item x="908"/>
        <item x="223"/>
        <item x="336"/>
        <item x="70"/>
        <item x="980"/>
        <item x="940"/>
        <item x="576"/>
        <item x="380"/>
        <item x="301"/>
        <item x="137"/>
        <item x="885"/>
        <item x="740"/>
        <item x="0"/>
        <item x="828"/>
        <item x="760"/>
        <item x="210"/>
        <item x="34"/>
        <item x="214"/>
        <item x="127"/>
        <item x="262"/>
        <item x="774"/>
        <item x="710"/>
        <item x="426"/>
        <item x="423"/>
        <item x="556"/>
        <item x="836"/>
        <item x="307"/>
        <item x="611"/>
        <item x="73"/>
        <item x="699"/>
        <item x="355"/>
        <item x="658"/>
        <item x="705"/>
        <item x="211"/>
        <item x="333"/>
        <item x="742"/>
        <item x="959"/>
        <item x="174"/>
        <item x="352"/>
        <item x="114"/>
        <item x="566"/>
        <item x="72"/>
        <item x="895"/>
        <item x="958"/>
        <item x="585"/>
        <item x="884"/>
        <item x="28"/>
        <item x="78"/>
        <item x="233"/>
        <item x="281"/>
        <item x="961"/>
        <item x="391"/>
        <item x="215"/>
        <item x="652"/>
        <item x="901"/>
        <item x="796"/>
        <item x="222"/>
        <item x="32"/>
        <item x="317"/>
        <item x="633"/>
        <item x="21"/>
        <item x="754"/>
        <item x="178"/>
        <item x="823"/>
        <item x="946"/>
        <item x="743"/>
        <item x="832"/>
        <item x="83"/>
        <item x="971"/>
        <item x="27"/>
        <item x="6"/>
        <item x="523"/>
        <item x="68"/>
        <item x="557"/>
        <item x="378"/>
        <item x="459"/>
        <item x="927"/>
        <item x="193"/>
        <item x="573"/>
        <item x="48"/>
        <item x="85"/>
        <item x="177"/>
        <item x="498"/>
        <item x="397"/>
        <item x="590"/>
        <item x="588"/>
        <item x="120"/>
        <item x="963"/>
        <item x="537"/>
        <item x="867"/>
        <item x="724"/>
        <item x="797"/>
        <item x="118"/>
        <item x="465"/>
        <item x="744"/>
        <item x="680"/>
        <item x="676"/>
        <item x="252"/>
        <item x="468"/>
        <item x="565"/>
        <item x="305"/>
        <item x="600"/>
        <item x="168"/>
        <item x="75"/>
        <item x="399"/>
        <item x="272"/>
        <item x="638"/>
        <item x="474"/>
        <item x="862"/>
        <item x="117"/>
        <item x="738"/>
        <item x="868"/>
        <item x="601"/>
        <item x="297"/>
        <item x="147"/>
        <item x="256"/>
        <item x="124"/>
        <item x="292"/>
        <item x="183"/>
        <item x="349"/>
        <item x="584"/>
        <item x="306"/>
        <item x="111"/>
        <item x="90"/>
        <item x="394"/>
        <item x="539"/>
        <item x="452"/>
        <item x="51"/>
        <item x="778"/>
        <item x="998"/>
        <item x="665"/>
        <item x="986"/>
        <item x="952"/>
        <item x="36"/>
        <item x="39"/>
        <item x="84"/>
        <item x="801"/>
        <item x="551"/>
        <item x="240"/>
        <item x="182"/>
        <item x="271"/>
        <item x="641"/>
        <item x="853"/>
        <item x="274"/>
        <item x="400"/>
        <item x="508"/>
        <item x="977"/>
        <item x="447"/>
        <item x="110"/>
        <item x="550"/>
        <item x="889"/>
        <item x="501"/>
        <item x="944"/>
        <item x="104"/>
        <item x="312"/>
        <item x="141"/>
        <item x="572"/>
        <item x="861"/>
        <item x="469"/>
        <item x="165"/>
        <item x="540"/>
        <item x="417"/>
        <item x="874"/>
        <item x="746"/>
        <item x="758"/>
        <item x="46"/>
        <item x="38"/>
        <item x="328"/>
        <item x="220"/>
        <item x="373"/>
        <item x="157"/>
        <item x="893"/>
        <item x="512"/>
        <item x="119"/>
        <item x="869"/>
        <item x="866"/>
        <item x="608"/>
        <item x="561"/>
        <item x="816"/>
        <item x="251"/>
        <item x="598"/>
        <item x="278"/>
        <item x="404"/>
        <item x="130"/>
        <item x="896"/>
        <item x="639"/>
        <item x="58"/>
        <item x="913"/>
        <item x="675"/>
        <item x="660"/>
        <item x="224"/>
        <item x="549"/>
        <item x="26"/>
        <item x="960"/>
        <item x="594"/>
        <item x="698"/>
        <item x="795"/>
        <item x="60"/>
        <item x="511"/>
        <item x="415"/>
        <item x="175"/>
        <item x="527"/>
        <item x="208"/>
        <item x="19"/>
        <item x="205"/>
        <item x="102"/>
        <item x="803"/>
        <item x="864"/>
        <item x="315"/>
        <item x="410"/>
        <item x="237"/>
        <item x="45"/>
        <item x="442"/>
        <item x="276"/>
        <item x="161"/>
        <item x="241"/>
        <item x="535"/>
        <item x="449"/>
        <item x="334"/>
        <item x="413"/>
        <item x="860"/>
        <item x="902"/>
        <item x="826"/>
        <item x="419"/>
        <item x="951"/>
        <item x="17"/>
        <item x="217"/>
        <item x="979"/>
        <item x="837"/>
        <item x="989"/>
        <item x="669"/>
        <item x="492"/>
        <item x="485"/>
        <item x="436"/>
        <item x="324"/>
        <item x="968"/>
        <item x="762"/>
        <item x="79"/>
        <item x="345"/>
        <item x="586"/>
        <item x="194"/>
        <item x="548"/>
        <item x="563"/>
        <item x="387"/>
        <item x="934"/>
        <item x="542"/>
        <item x="346"/>
        <item x="320"/>
        <item x="22"/>
        <item x="622"/>
        <item x="488"/>
        <item x="725"/>
        <item x="649"/>
        <item x="55"/>
        <item x="112"/>
        <item x="190"/>
        <item x="29"/>
        <item x="144"/>
        <item x="581"/>
        <item x="717"/>
        <item x="988"/>
        <item x="343"/>
        <item x="941"/>
        <item x="158"/>
        <item x="368"/>
        <item x="984"/>
        <item x="920"/>
        <item x="229"/>
        <item x="880"/>
        <item x="772"/>
        <item x="148"/>
        <item x="234"/>
        <item x="133"/>
        <item x="282"/>
        <item x="666"/>
        <item x="269"/>
        <item x="545"/>
        <item x="226"/>
        <item x="464"/>
        <item x="155"/>
        <item x="691"/>
        <item x="857"/>
        <item x="107"/>
        <item x="833"/>
        <item x="656"/>
        <item x="534"/>
        <item x="238"/>
        <item x="145"/>
        <item x="528"/>
        <item x="808"/>
        <item x="517"/>
        <item x="296"/>
        <item x="987"/>
        <item x="335"/>
        <item x="76"/>
        <item x="10"/>
        <item x="817"/>
        <item x="943"/>
        <item x="431"/>
        <item x="657"/>
        <item x="543"/>
        <item x="831"/>
        <item x="863"/>
        <item x="924"/>
        <item x="587"/>
        <item x="683"/>
        <item x="11"/>
        <item t="default"/>
      </items>
    </pivotField>
    <pivotField numFmtId="14" showAll="0"/>
    <pivotField showAll="0">
      <items count="7">
        <item x="3"/>
        <item x="4"/>
        <item x="0"/>
        <item x="5"/>
        <item x="1"/>
        <item x="2"/>
        <item t="default"/>
      </items>
    </pivotField>
    <pivotField showAll="0"/>
    <pivotField showAll="0"/>
    <pivotField showAll="0"/>
    <pivotField showAll="0"/>
    <pivotField showAll="0"/>
    <pivotField showAll="0"/>
    <pivotField showAll="0"/>
  </pivotFields>
  <rowItems count="1">
    <i/>
  </rowItems>
  <colItems count="1">
    <i/>
  </colItems>
  <dataFields count="1">
    <dataField name="Average of Total Sales (INR)" fld="5" subtotal="average" baseField="0" baseItem="0" numFmtId="164"/>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671D50-B859-4779-BE3D-033EA229E213}"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G1:H9" firstHeaderRow="1" firstDataRow="1" firstDataCol="1"/>
  <pivotFields count="15">
    <pivotField showAll="0"/>
    <pivotField axis="axisRow" showAll="0" measureFilter="1">
      <items count="26">
        <item x="16"/>
        <item x="13"/>
        <item x="14"/>
        <item x="4"/>
        <item x="24"/>
        <item x="0"/>
        <item x="2"/>
        <item x="21"/>
        <item x="17"/>
        <item x="20"/>
        <item x="8"/>
        <item x="1"/>
        <item x="18"/>
        <item x="11"/>
        <item x="5"/>
        <item x="10"/>
        <item x="22"/>
        <item x="19"/>
        <item x="12"/>
        <item x="3"/>
        <item x="6"/>
        <item x="23"/>
        <item x="7"/>
        <item x="9"/>
        <item x="15"/>
        <item t="default"/>
      </items>
    </pivotField>
    <pivotField showAll="0">
      <items count="6">
        <item x="2"/>
        <item x="0"/>
        <item x="1"/>
        <item x="3"/>
        <item x="4"/>
        <item t="default"/>
      </items>
    </pivotField>
    <pivotField showAll="0">
      <items count="1001">
        <item x="736"/>
        <item x="522"/>
        <item x="591"/>
        <item x="289"/>
        <item x="536"/>
        <item x="937"/>
        <item x="606"/>
        <item x="964"/>
        <item x="371"/>
        <item x="379"/>
        <item x="418"/>
        <item x="514"/>
        <item x="852"/>
        <item x="931"/>
        <item x="792"/>
        <item x="969"/>
        <item x="402"/>
        <item x="362"/>
        <item x="950"/>
        <item x="41"/>
        <item x="843"/>
        <item x="894"/>
        <item x="786"/>
        <item x="919"/>
        <item x="134"/>
        <item x="420"/>
        <item x="779"/>
        <item x="49"/>
        <item x="875"/>
        <item x="973"/>
        <item x="650"/>
        <item x="248"/>
        <item x="192"/>
        <item x="283"/>
        <item x="74"/>
        <item x="458"/>
        <item x="456"/>
        <item x="284"/>
        <item x="186"/>
        <item x="8"/>
        <item x="250"/>
        <item x="678"/>
        <item x="25"/>
        <item x="80"/>
        <item x="759"/>
        <item x="63"/>
        <item x="370"/>
        <item x="764"/>
        <item x="140"/>
        <item x="201"/>
        <item x="735"/>
        <item x="873"/>
        <item x="541"/>
        <item x="361"/>
        <item x="737"/>
        <item x="651"/>
        <item x="40"/>
        <item x="69"/>
        <item x="164"/>
        <item x="258"/>
        <item x="904"/>
        <item x="42"/>
        <item x="589"/>
        <item x="627"/>
        <item x="747"/>
        <item x="87"/>
        <item x="900"/>
        <item x="841"/>
        <item x="37"/>
        <item x="856"/>
        <item x="227"/>
        <item x="138"/>
        <item x="239"/>
        <item x="126"/>
        <item x="450"/>
        <item x="818"/>
        <item x="719"/>
        <item x="812"/>
        <item x="820"/>
        <item x="24"/>
        <item x="66"/>
        <item x="777"/>
        <item x="268"/>
        <item x="340"/>
        <item x="484"/>
        <item x="100"/>
        <item x="18"/>
        <item x="907"/>
        <item x="191"/>
        <item x="454"/>
        <item x="696"/>
        <item x="799"/>
        <item x="571"/>
        <item x="153"/>
        <item x="395"/>
        <item x="491"/>
        <item x="203"/>
        <item x="437"/>
        <item x="294"/>
        <item x="350"/>
        <item x="794"/>
        <item x="204"/>
        <item x="149"/>
        <item x="756"/>
        <item x="824"/>
        <item x="620"/>
        <item x="982"/>
        <item x="231"/>
        <item x="384"/>
        <item x="401"/>
        <item x="476"/>
        <item x="918"/>
        <item x="972"/>
        <item x="609"/>
        <item x="429"/>
        <item x="993"/>
        <item x="195"/>
        <item x="232"/>
        <item x="716"/>
        <item x="679"/>
        <item x="314"/>
        <item x="697"/>
        <item x="298"/>
        <item x="991"/>
        <item x="814"/>
        <item x="709"/>
        <item x="313"/>
        <item x="483"/>
        <item x="560"/>
        <item x="695"/>
        <item x="858"/>
        <item x="503"/>
        <item x="12"/>
        <item x="763"/>
        <item x="607"/>
        <item x="785"/>
        <item x="14"/>
        <item x="520"/>
        <item x="421"/>
        <item x="497"/>
        <item x="266"/>
        <item x="209"/>
        <item x="518"/>
        <item x="393"/>
        <item x="388"/>
        <item x="521"/>
        <item x="599"/>
        <item x="425"/>
        <item x="259"/>
        <item x="770"/>
        <item x="878"/>
        <item x="414"/>
        <item x="453"/>
        <item x="360"/>
        <item x="757"/>
        <item x="804"/>
        <item x="782"/>
        <item x="838"/>
        <item x="618"/>
        <item x="668"/>
        <item x="53"/>
        <item x="859"/>
        <item x="243"/>
        <item x="583"/>
        <item x="359"/>
        <item x="922"/>
        <item x="559"/>
        <item x="575"/>
        <item x="925"/>
        <item x="615"/>
        <item x="544"/>
        <item x="446"/>
        <item x="976"/>
        <item x="347"/>
        <item x="949"/>
        <item x="142"/>
        <item x="505"/>
        <item x="377"/>
        <item x="882"/>
        <item x="264"/>
        <item x="970"/>
        <item x="625"/>
        <item x="43"/>
        <item x="385"/>
        <item x="526"/>
        <item x="524"/>
        <item x="493"/>
        <item x="96"/>
        <item x="457"/>
        <item x="684"/>
        <item x="914"/>
        <item x="71"/>
        <item x="990"/>
        <item x="813"/>
        <item x="552"/>
        <item x="629"/>
        <item x="547"/>
        <item x="854"/>
        <item x="455"/>
        <item x="780"/>
        <item x="558"/>
        <item x="152"/>
        <item x="270"/>
        <item x="311"/>
        <item x="732"/>
        <item x="604"/>
        <item x="687"/>
        <item x="499"/>
        <item x="957"/>
        <item x="5"/>
        <item x="160"/>
        <item x="574"/>
        <item x="835"/>
        <item x="516"/>
        <item x="978"/>
        <item x="13"/>
        <item x="295"/>
        <item x="2"/>
        <item x="197"/>
        <item x="64"/>
        <item x="892"/>
        <item x="748"/>
        <item x="257"/>
        <item x="390"/>
        <item x="47"/>
        <item x="936"/>
        <item x="207"/>
        <item x="128"/>
        <item x="383"/>
        <item x="728"/>
        <item x="766"/>
        <item x="994"/>
        <item x="374"/>
        <item x="225"/>
        <item x="316"/>
        <item x="903"/>
        <item x="108"/>
        <item x="52"/>
        <item x="477"/>
        <item x="358"/>
        <item x="392"/>
        <item x="171"/>
        <item x="154"/>
        <item x="704"/>
        <item x="677"/>
        <item x="122"/>
        <item x="568"/>
        <item x="172"/>
        <item x="487"/>
        <item x="330"/>
        <item x="642"/>
        <item x="525"/>
        <item x="94"/>
        <item x="1"/>
        <item x="489"/>
        <item x="200"/>
        <item x="659"/>
        <item x="722"/>
        <item x="753"/>
        <item x="798"/>
        <item x="35"/>
        <item x="463"/>
        <item x="184"/>
        <item x="116"/>
        <item x="877"/>
        <item x="531"/>
        <item x="787"/>
        <item x="933"/>
        <item x="702"/>
        <item x="706"/>
        <item x="750"/>
        <item x="751"/>
        <item x="846"/>
        <item x="640"/>
        <item x="212"/>
        <item x="917"/>
        <item x="694"/>
        <item x="500"/>
        <item x="771"/>
        <item x="718"/>
        <item x="287"/>
        <item x="351"/>
        <item x="851"/>
        <item x="318"/>
        <item x="135"/>
        <item x="865"/>
        <item x="637"/>
        <item x="363"/>
        <item x="634"/>
        <item x="478"/>
        <item x="115"/>
        <item x="827"/>
        <item x="965"/>
        <item x="840"/>
        <item x="685"/>
        <item x="569"/>
        <item x="61"/>
        <item x="245"/>
        <item x="267"/>
        <item x="664"/>
        <item x="739"/>
        <item x="793"/>
        <item x="433"/>
        <item x="396"/>
        <item x="682"/>
        <item x="486"/>
        <item x="31"/>
        <item x="255"/>
        <item x="62"/>
        <item x="935"/>
        <item x="662"/>
        <item x="143"/>
        <item x="159"/>
        <item x="891"/>
        <item x="671"/>
        <item x="356"/>
        <item x="844"/>
        <item x="131"/>
        <item x="948"/>
        <item x="341"/>
        <item x="533"/>
        <item x="784"/>
        <item x="275"/>
        <item x="579"/>
        <item x="930"/>
        <item x="915"/>
        <item x="466"/>
        <item x="595"/>
        <item x="690"/>
        <item x="580"/>
        <item x="890"/>
        <item x="734"/>
        <item x="761"/>
        <item x="246"/>
        <item x="427"/>
        <item x="303"/>
        <item x="726"/>
        <item x="196"/>
        <item x="202"/>
        <item x="502"/>
        <item x="721"/>
        <item x="150"/>
        <item x="999"/>
        <item x="332"/>
        <item x="509"/>
        <item x="440"/>
        <item x="872"/>
        <item x="434"/>
        <item x="686"/>
        <item x="254"/>
        <item x="81"/>
        <item x="538"/>
        <item x="883"/>
        <item x="789"/>
        <item x="811"/>
        <item x="985"/>
        <item x="886"/>
        <item x="180"/>
        <item x="681"/>
        <item x="849"/>
        <item x="733"/>
        <item x="767"/>
        <item x="564"/>
        <item x="56"/>
        <item x="461"/>
        <item x="510"/>
        <item x="887"/>
        <item x="623"/>
        <item x="730"/>
        <item x="15"/>
        <item x="199"/>
        <item x="146"/>
        <item x="621"/>
        <item x="263"/>
        <item x="755"/>
        <item x="326"/>
        <item x="162"/>
        <item x="467"/>
        <item x="847"/>
        <item x="329"/>
        <item x="723"/>
        <item x="749"/>
        <item x="50"/>
        <item x="908"/>
        <item x="460"/>
        <item x="643"/>
        <item x="480"/>
        <item x="253"/>
        <item x="654"/>
        <item x="504"/>
        <item x="57"/>
        <item x="727"/>
        <item x="337"/>
        <item x="596"/>
        <item x="980"/>
        <item x="444"/>
        <item x="791"/>
        <item x="310"/>
        <item x="95"/>
        <item x="593"/>
        <item x="670"/>
        <item x="98"/>
        <item x="635"/>
        <item x="506"/>
        <item x="173"/>
        <item x="91"/>
        <item x="740"/>
        <item x="481"/>
        <item x="692"/>
        <item x="760"/>
        <item x="113"/>
        <item x="938"/>
        <item x="715"/>
        <item x="357"/>
        <item x="262"/>
        <item x="928"/>
        <item x="554"/>
        <item x="774"/>
        <item x="376"/>
        <item x="435"/>
        <item x="850"/>
        <item x="653"/>
        <item x="556"/>
        <item x="507"/>
        <item x="369"/>
        <item x="699"/>
        <item x="86"/>
        <item x="707"/>
        <item x="821"/>
        <item x="416"/>
        <item x="967"/>
        <item x="16"/>
        <item x="496"/>
        <item x="624"/>
        <item x="876"/>
        <item x="513"/>
        <item x="28"/>
        <item x="78"/>
        <item x="610"/>
        <item x="921"/>
        <item x="815"/>
        <item x="65"/>
        <item x="407"/>
        <item x="187"/>
        <item x="648"/>
        <item x="185"/>
        <item x="652"/>
        <item x="633"/>
        <item x="776"/>
        <item x="713"/>
        <item x="367"/>
        <item x="597"/>
        <item x="731"/>
        <item x="592"/>
        <item x="236"/>
        <item x="529"/>
        <item x="105"/>
        <item x="630"/>
        <item x="768"/>
        <item x="712"/>
        <item x="178"/>
        <item x="299"/>
        <item x="823"/>
        <item x="221"/>
        <item x="848"/>
        <item x="946"/>
        <item x="983"/>
        <item x="966"/>
        <item x="279"/>
        <item x="602"/>
        <item x="473"/>
        <item x="971"/>
        <item x="646"/>
        <item x="364"/>
        <item x="319"/>
        <item x="689"/>
        <item x="163"/>
        <item x="448"/>
        <item x="459"/>
        <item x="309"/>
        <item x="613"/>
        <item x="67"/>
        <item x="288"/>
        <item x="188"/>
        <item x="70"/>
        <item x="672"/>
        <item x="48"/>
        <item x="923"/>
        <item x="445"/>
        <item x="136"/>
        <item x="380"/>
        <item x="855"/>
        <item x="302"/>
        <item x="661"/>
        <item x="885"/>
        <item x="729"/>
        <item x="614"/>
        <item x="123"/>
        <item x="632"/>
        <item x="170"/>
        <item x="775"/>
        <item x="7"/>
        <item x="214"/>
        <item x="428"/>
        <item x="403"/>
        <item x="744"/>
        <item x="553"/>
        <item x="700"/>
        <item x="426"/>
        <item x="676"/>
        <item x="805"/>
        <item x="423"/>
        <item x="765"/>
        <item x="836"/>
        <item x="307"/>
        <item x="611"/>
        <item x="565"/>
        <item x="992"/>
        <item x="515"/>
        <item x="242"/>
        <item x="235"/>
        <item x="628"/>
        <item x="216"/>
        <item x="88"/>
        <item x="399"/>
        <item x="638"/>
        <item x="530"/>
        <item x="333"/>
        <item x="352"/>
        <item x="114"/>
        <item x="566"/>
        <item x="912"/>
        <item x="72"/>
        <item x="829"/>
        <item x="895"/>
        <item x="585"/>
        <item x="884"/>
        <item x="93"/>
        <item x="4"/>
        <item x="300"/>
        <item x="125"/>
        <item x="290"/>
        <item x="809"/>
        <item x="479"/>
        <item x="9"/>
        <item x="439"/>
        <item x="342"/>
        <item x="59"/>
        <item x="306"/>
        <item x="179"/>
        <item x="720"/>
        <item x="129"/>
        <item x="810"/>
        <item x="961"/>
        <item x="693"/>
        <item x="277"/>
        <item x="482"/>
        <item x="386"/>
        <item x="901"/>
        <item x="796"/>
        <item x="612"/>
        <item x="222"/>
        <item x="317"/>
        <item x="381"/>
        <item x="443"/>
        <item x="616"/>
        <item x="626"/>
        <item x="986"/>
        <item x="39"/>
        <item x="551"/>
        <item x="240"/>
        <item x="169"/>
        <item x="688"/>
        <item x="641"/>
        <item x="408"/>
        <item x="932"/>
        <item x="673"/>
        <item x="424"/>
        <item x="508"/>
        <item x="743"/>
        <item x="832"/>
        <item x="121"/>
        <item x="881"/>
        <item x="104"/>
        <item x="422"/>
        <item x="83"/>
        <item x="788"/>
        <item x="27"/>
        <item x="995"/>
        <item x="291"/>
        <item x="247"/>
        <item x="378"/>
        <item x="82"/>
        <item x="708"/>
        <item x="417"/>
        <item x="471"/>
        <item x="475"/>
        <item x="304"/>
        <item x="308"/>
        <item x="46"/>
        <item x="927"/>
        <item x="582"/>
        <item x="981"/>
        <item x="947"/>
        <item x="54"/>
        <item x="573"/>
        <item x="954"/>
        <item x="462"/>
        <item x="389"/>
        <item x="157"/>
        <item x="667"/>
        <item x="608"/>
        <item x="472"/>
        <item x="906"/>
        <item x="598"/>
        <item x="404"/>
        <item x="177"/>
        <item x="89"/>
        <item x="588"/>
        <item x="441"/>
        <item x="130"/>
        <item x="323"/>
        <item x="807"/>
        <item x="617"/>
        <item x="842"/>
        <item x="955"/>
        <item x="120"/>
        <item x="896"/>
        <item x="639"/>
        <item x="963"/>
        <item x="537"/>
        <item x="913"/>
        <item x="109"/>
        <item x="724"/>
        <item x="660"/>
        <item x="118"/>
        <item x="224"/>
        <item x="338"/>
        <item x="465"/>
        <item x="244"/>
        <item x="578"/>
        <item x="549"/>
        <item x="960"/>
        <item x="594"/>
        <item x="773"/>
        <item x="577"/>
        <item x="680"/>
        <item x="223"/>
        <item x="795"/>
        <item x="939"/>
        <item x="800"/>
        <item x="60"/>
        <item x="834"/>
        <item x="511"/>
        <item x="494"/>
        <item x="252"/>
        <item x="468"/>
        <item x="44"/>
        <item x="899"/>
        <item x="897"/>
        <item x="175"/>
        <item x="576"/>
        <item x="600"/>
        <item x="176"/>
        <item x="137"/>
        <item x="97"/>
        <item x="926"/>
        <item x="527"/>
        <item x="474"/>
        <item x="703"/>
        <item x="23"/>
        <item x="208"/>
        <item x="19"/>
        <item x="205"/>
        <item x="166"/>
        <item x="738"/>
        <item x="213"/>
        <item x="3"/>
        <item x="839"/>
        <item x="911"/>
        <item x="293"/>
        <item x="828"/>
        <item x="102"/>
        <item x="996"/>
        <item x="210"/>
        <item x="868"/>
        <item x="864"/>
        <item x="147"/>
        <item x="655"/>
        <item x="490"/>
        <item x="237"/>
        <item x="710"/>
        <item x="45"/>
        <item x="953"/>
        <item x="354"/>
        <item x="570"/>
        <item x="106"/>
        <item x="442"/>
        <item x="183"/>
        <item x="327"/>
        <item x="132"/>
        <item x="945"/>
        <item x="845"/>
        <item x="276"/>
        <item x="73"/>
        <item x="830"/>
        <item x="355"/>
        <item x="802"/>
        <item x="77"/>
        <item x="198"/>
        <item x="90"/>
        <item x="658"/>
        <item x="334"/>
        <item x="394"/>
        <item x="705"/>
        <item x="211"/>
        <item x="822"/>
        <item x="228"/>
        <item x="998"/>
        <item x="742"/>
        <item x="665"/>
        <item x="959"/>
        <item x="619"/>
        <item x="902"/>
        <item x="174"/>
        <item x="36"/>
        <item x="951"/>
        <item x="84"/>
        <item x="916"/>
        <item x="958"/>
        <item x="167"/>
        <item x="366"/>
        <item x="331"/>
        <item x="411"/>
        <item x="271"/>
        <item x="979"/>
        <item x="837"/>
        <item x="644"/>
        <item x="546"/>
        <item x="249"/>
        <item x="233"/>
        <item x="977"/>
        <item x="819"/>
        <item x="447"/>
        <item x="110"/>
        <item x="550"/>
        <item x="889"/>
        <item x="501"/>
        <item x="944"/>
        <item x="989"/>
        <item x="281"/>
        <item x="669"/>
        <item x="261"/>
        <item x="701"/>
        <item x="572"/>
        <item x="645"/>
        <item x="391"/>
        <item x="324"/>
        <item x="861"/>
        <item x="968"/>
        <item x="215"/>
        <item x="469"/>
        <item x="562"/>
        <item x="746"/>
        <item x="870"/>
        <item x="758"/>
        <item x="32"/>
        <item x="38"/>
        <item x="519"/>
        <item x="21"/>
        <item x="398"/>
        <item x="586"/>
        <item x="344"/>
        <item x="741"/>
        <item x="220"/>
        <item x="286"/>
        <item x="373"/>
        <item x="905"/>
        <item x="754"/>
        <item x="119"/>
        <item x="869"/>
        <item x="194"/>
        <item x="561"/>
        <item x="816"/>
        <item x="219"/>
        <item x="251"/>
        <item x="278"/>
        <item x="438"/>
        <item x="879"/>
        <item x="563"/>
        <item x="101"/>
        <item x="33"/>
        <item x="432"/>
        <item x="58"/>
        <item x="555"/>
        <item x="975"/>
        <item x="675"/>
        <item x="320"/>
        <item x="372"/>
        <item x="6"/>
        <item x="470"/>
        <item x="523"/>
        <item x="451"/>
        <item x="26"/>
        <item x="68"/>
        <item x="649"/>
        <item x="698"/>
        <item x="557"/>
        <item x="55"/>
        <item x="112"/>
        <item x="92"/>
        <item x="189"/>
        <item x="581"/>
        <item x="193"/>
        <item x="218"/>
        <item x="941"/>
        <item x="322"/>
        <item x="321"/>
        <item x="415"/>
        <item x="409"/>
        <item x="711"/>
        <item x="85"/>
        <item x="158"/>
        <item x="498"/>
        <item x="397"/>
        <item x="590"/>
        <item x="206"/>
        <item x="871"/>
        <item x="285"/>
        <item x="265"/>
        <item x="368"/>
        <item x="348"/>
        <item x="674"/>
        <item x="997"/>
        <item x="382"/>
        <item x="984"/>
        <item x="495"/>
        <item x="867"/>
        <item x="803"/>
        <item x="797"/>
        <item x="406"/>
        <item x="920"/>
        <item x="315"/>
        <item x="410"/>
        <item x="806"/>
        <item x="365"/>
        <item x="909"/>
        <item x="260"/>
        <item x="636"/>
        <item x="783"/>
        <item x="229"/>
        <item x="339"/>
        <item x="752"/>
        <item x="825"/>
        <item x="929"/>
        <item x="405"/>
        <item x="769"/>
        <item x="880"/>
        <item x="956"/>
        <item x="156"/>
        <item x="305"/>
        <item x="161"/>
        <item x="772"/>
        <item x="103"/>
        <item x="241"/>
        <item x="535"/>
        <item x="148"/>
        <item x="168"/>
        <item x="449"/>
        <item x="413"/>
        <item x="75"/>
        <item x="234"/>
        <item x="133"/>
        <item x="272"/>
        <item x="282"/>
        <item x="666"/>
        <item x="269"/>
        <item x="605"/>
        <item x="974"/>
        <item x="545"/>
        <item x="862"/>
        <item x="860"/>
        <item x="226"/>
        <item x="464"/>
        <item x="280"/>
        <item x="117"/>
        <item x="430"/>
        <item x="155"/>
        <item x="826"/>
        <item x="419"/>
        <item x="691"/>
        <item x="857"/>
        <item x="601"/>
        <item x="297"/>
        <item x="17"/>
        <item x="217"/>
        <item x="325"/>
        <item x="256"/>
        <item x="124"/>
        <item x="107"/>
        <item x="292"/>
        <item x="181"/>
        <item x="833"/>
        <item x="656"/>
        <item x="349"/>
        <item x="534"/>
        <item x="238"/>
        <item x="353"/>
        <item x="584"/>
        <item x="492"/>
        <item x="145"/>
        <item x="111"/>
        <item x="485"/>
        <item x="898"/>
        <item x="528"/>
        <item x="436"/>
        <item x="808"/>
        <item x="888"/>
        <item x="517"/>
        <item x="412"/>
        <item x="539"/>
        <item x="762"/>
        <item x="79"/>
        <item x="296"/>
        <item x="987"/>
        <item x="335"/>
        <item x="345"/>
        <item x="942"/>
        <item x="452"/>
        <item x="51"/>
        <item x="778"/>
        <item x="76"/>
        <item x="273"/>
        <item x="10"/>
        <item x="817"/>
        <item x="952"/>
        <item x="943"/>
        <item x="431"/>
        <item x="532"/>
        <item x="230"/>
        <item x="801"/>
        <item x="663"/>
        <item x="548"/>
        <item x="182"/>
        <item x="657"/>
        <item x="336"/>
        <item x="962"/>
        <item x="543"/>
        <item x="831"/>
        <item x="631"/>
        <item x="853"/>
        <item x="274"/>
        <item x="863"/>
        <item x="924"/>
        <item x="20"/>
        <item x="587"/>
        <item x="400"/>
        <item x="714"/>
        <item x="30"/>
        <item x="781"/>
        <item x="745"/>
        <item x="387"/>
        <item x="940"/>
        <item x="934"/>
        <item x="542"/>
        <item x="683"/>
        <item x="346"/>
        <item x="99"/>
        <item x="139"/>
        <item x="312"/>
        <item x="301"/>
        <item x="22"/>
        <item x="622"/>
        <item x="141"/>
        <item x="488"/>
        <item x="603"/>
        <item x="725"/>
        <item x="567"/>
        <item x="375"/>
        <item x="790"/>
        <item x="11"/>
        <item x="647"/>
        <item x="151"/>
        <item x="165"/>
        <item x="540"/>
        <item x="0"/>
        <item x="190"/>
        <item x="29"/>
        <item x="874"/>
        <item x="144"/>
        <item x="34"/>
        <item x="717"/>
        <item x="328"/>
        <item x="988"/>
        <item x="343"/>
        <item x="127"/>
        <item x="910"/>
        <item x="893"/>
        <item x="512"/>
        <item x="866"/>
        <item t="default"/>
      </items>
    </pivotField>
    <pivotField showAll="0"/>
    <pivotField dataField="1" showAll="0"/>
    <pivotField numFmtId="14" showAll="0"/>
    <pivotField showAll="0">
      <items count="7">
        <item x="3"/>
        <item x="4"/>
        <item x="0"/>
        <item x="5"/>
        <item x="1"/>
        <item x="2"/>
        <item t="default"/>
      </items>
    </pivotField>
    <pivotField showAll="0"/>
    <pivotField showAll="0"/>
    <pivotField showAll="0"/>
    <pivotField showAll="0"/>
    <pivotField showAll="0"/>
    <pivotField showAll="0"/>
    <pivotField showAll="0"/>
  </pivotFields>
  <rowFields count="1">
    <field x="1"/>
  </rowFields>
  <rowItems count="8">
    <i>
      <x v="5"/>
    </i>
    <i>
      <x v="6"/>
    </i>
    <i>
      <x v="9"/>
    </i>
    <i>
      <x v="11"/>
    </i>
    <i>
      <x v="12"/>
    </i>
    <i>
      <x v="19"/>
    </i>
    <i>
      <x v="22"/>
    </i>
    <i t="grand">
      <x/>
    </i>
  </rowItems>
  <colItems count="1">
    <i/>
  </colItems>
  <dataFields count="1">
    <dataField name="Sum of Total Sales (INR)" fld="5" baseField="0" baseItem="0"/>
  </dataFields>
  <chartFormats count="8">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1" count="1" selected="0">
            <x v="5"/>
          </reference>
        </references>
      </pivotArea>
    </chartFormat>
    <chartFormat chart="6" format="7">
      <pivotArea type="data" outline="0" fieldPosition="0">
        <references count="2">
          <reference field="4294967294" count="1" selected="0">
            <x v="0"/>
          </reference>
          <reference field="1" count="1" selected="0">
            <x v="12"/>
          </reference>
        </references>
      </pivotArea>
    </chartFormat>
    <chartFormat chart="6" format="8">
      <pivotArea type="data" outline="0" fieldPosition="0">
        <references count="2">
          <reference field="4294967294" count="1" selected="0">
            <x v="0"/>
          </reference>
          <reference field="1" count="1" selected="0">
            <x v="22"/>
          </reference>
        </references>
      </pivotArea>
    </chartFormat>
    <chartFormat chart="6" format="9">
      <pivotArea type="data" outline="0" fieldPosition="0">
        <references count="2">
          <reference field="4294967294" count="1" selected="0">
            <x v="0"/>
          </reference>
          <reference field="1" count="1" selected="0">
            <x v="9"/>
          </reference>
        </references>
      </pivotArea>
    </chartFormat>
    <chartFormat chart="6" format="10">
      <pivotArea type="data" outline="0" fieldPosition="0">
        <references count="2">
          <reference field="4294967294" count="1" selected="0">
            <x v="0"/>
          </reference>
          <reference field="1" count="1" selected="0">
            <x v="11"/>
          </reference>
        </references>
      </pivotArea>
    </chartFormat>
    <chartFormat chart="6" format="11">
      <pivotArea type="data" outline="0" fieldPosition="0">
        <references count="2">
          <reference field="4294967294" count="1" selected="0">
            <x v="0"/>
          </reference>
          <reference field="1" count="1" selected="0">
            <x v="19"/>
          </reference>
        </references>
      </pivotArea>
    </chartFormat>
    <chartFormat chart="6" format="12">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5C03D3-C56A-415C-9672-68327538D2BF}"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D1:E8" firstHeaderRow="1" firstDataRow="1" firstDataCol="1"/>
  <pivotFields count="15">
    <pivotField dataField="1" showAll="0"/>
    <pivotField showAll="0"/>
    <pivotField showAll="0">
      <items count="6">
        <item x="2"/>
        <item x="0"/>
        <item x="1"/>
        <item x="3"/>
        <item x="4"/>
        <item t="default"/>
      </items>
    </pivotField>
    <pivotField showAll="0">
      <items count="1001">
        <item x="736"/>
        <item x="522"/>
        <item x="591"/>
        <item x="289"/>
        <item x="536"/>
        <item x="937"/>
        <item x="606"/>
        <item x="964"/>
        <item x="371"/>
        <item x="379"/>
        <item x="418"/>
        <item x="514"/>
        <item x="852"/>
        <item x="931"/>
        <item x="792"/>
        <item x="969"/>
        <item x="402"/>
        <item x="362"/>
        <item x="950"/>
        <item x="41"/>
        <item x="843"/>
        <item x="894"/>
        <item x="786"/>
        <item x="919"/>
        <item x="134"/>
        <item x="420"/>
        <item x="779"/>
        <item x="49"/>
        <item x="875"/>
        <item x="973"/>
        <item x="650"/>
        <item x="248"/>
        <item x="192"/>
        <item x="283"/>
        <item x="74"/>
        <item x="458"/>
        <item x="456"/>
        <item x="284"/>
        <item x="186"/>
        <item x="8"/>
        <item x="250"/>
        <item x="678"/>
        <item x="25"/>
        <item x="80"/>
        <item x="759"/>
        <item x="63"/>
        <item x="370"/>
        <item x="764"/>
        <item x="140"/>
        <item x="201"/>
        <item x="735"/>
        <item x="873"/>
        <item x="541"/>
        <item x="361"/>
        <item x="737"/>
        <item x="651"/>
        <item x="40"/>
        <item x="69"/>
        <item x="164"/>
        <item x="258"/>
        <item x="904"/>
        <item x="42"/>
        <item x="589"/>
        <item x="627"/>
        <item x="747"/>
        <item x="87"/>
        <item x="900"/>
        <item x="841"/>
        <item x="37"/>
        <item x="856"/>
        <item x="227"/>
        <item x="138"/>
        <item x="239"/>
        <item x="126"/>
        <item x="450"/>
        <item x="818"/>
        <item x="719"/>
        <item x="812"/>
        <item x="820"/>
        <item x="24"/>
        <item x="66"/>
        <item x="777"/>
        <item x="268"/>
        <item x="340"/>
        <item x="484"/>
        <item x="100"/>
        <item x="18"/>
        <item x="907"/>
        <item x="191"/>
        <item x="454"/>
        <item x="696"/>
        <item x="799"/>
        <item x="571"/>
        <item x="153"/>
        <item x="395"/>
        <item x="491"/>
        <item x="203"/>
        <item x="437"/>
        <item x="294"/>
        <item x="350"/>
        <item x="794"/>
        <item x="204"/>
        <item x="149"/>
        <item x="756"/>
        <item x="824"/>
        <item x="620"/>
        <item x="982"/>
        <item x="231"/>
        <item x="384"/>
        <item x="401"/>
        <item x="476"/>
        <item x="918"/>
        <item x="972"/>
        <item x="609"/>
        <item x="429"/>
        <item x="993"/>
        <item x="195"/>
        <item x="232"/>
        <item x="716"/>
        <item x="679"/>
        <item x="314"/>
        <item x="697"/>
        <item x="298"/>
        <item x="991"/>
        <item x="814"/>
        <item x="709"/>
        <item x="313"/>
        <item x="483"/>
        <item x="560"/>
        <item x="695"/>
        <item x="858"/>
        <item x="503"/>
        <item x="12"/>
        <item x="763"/>
        <item x="607"/>
        <item x="785"/>
        <item x="14"/>
        <item x="520"/>
        <item x="421"/>
        <item x="497"/>
        <item x="266"/>
        <item x="209"/>
        <item x="518"/>
        <item x="393"/>
        <item x="388"/>
        <item x="521"/>
        <item x="599"/>
        <item x="425"/>
        <item x="259"/>
        <item x="770"/>
        <item x="878"/>
        <item x="414"/>
        <item x="453"/>
        <item x="360"/>
        <item x="757"/>
        <item x="804"/>
        <item x="782"/>
        <item x="838"/>
        <item x="618"/>
        <item x="668"/>
        <item x="53"/>
        <item x="859"/>
        <item x="243"/>
        <item x="583"/>
        <item x="359"/>
        <item x="922"/>
        <item x="559"/>
        <item x="575"/>
        <item x="925"/>
        <item x="615"/>
        <item x="544"/>
        <item x="446"/>
        <item x="976"/>
        <item x="347"/>
        <item x="949"/>
        <item x="142"/>
        <item x="505"/>
        <item x="377"/>
        <item x="882"/>
        <item x="264"/>
        <item x="970"/>
        <item x="625"/>
        <item x="43"/>
        <item x="385"/>
        <item x="526"/>
        <item x="524"/>
        <item x="493"/>
        <item x="96"/>
        <item x="457"/>
        <item x="684"/>
        <item x="914"/>
        <item x="71"/>
        <item x="990"/>
        <item x="813"/>
        <item x="552"/>
        <item x="629"/>
        <item x="547"/>
        <item x="854"/>
        <item x="455"/>
        <item x="780"/>
        <item x="558"/>
        <item x="152"/>
        <item x="270"/>
        <item x="311"/>
        <item x="732"/>
        <item x="604"/>
        <item x="687"/>
        <item x="499"/>
        <item x="957"/>
        <item x="5"/>
        <item x="160"/>
        <item x="574"/>
        <item x="835"/>
        <item x="516"/>
        <item x="978"/>
        <item x="13"/>
        <item x="295"/>
        <item x="2"/>
        <item x="197"/>
        <item x="64"/>
        <item x="892"/>
        <item x="748"/>
        <item x="257"/>
        <item x="390"/>
        <item x="47"/>
        <item x="936"/>
        <item x="207"/>
        <item x="128"/>
        <item x="383"/>
        <item x="728"/>
        <item x="766"/>
        <item x="994"/>
        <item x="374"/>
        <item x="225"/>
        <item x="316"/>
        <item x="903"/>
        <item x="108"/>
        <item x="52"/>
        <item x="477"/>
        <item x="358"/>
        <item x="392"/>
        <item x="171"/>
        <item x="154"/>
        <item x="704"/>
        <item x="677"/>
        <item x="122"/>
        <item x="568"/>
        <item x="172"/>
        <item x="487"/>
        <item x="330"/>
        <item x="642"/>
        <item x="525"/>
        <item x="94"/>
        <item x="1"/>
        <item x="489"/>
        <item x="200"/>
        <item x="659"/>
        <item x="722"/>
        <item x="753"/>
        <item x="798"/>
        <item x="35"/>
        <item x="463"/>
        <item x="184"/>
        <item x="116"/>
        <item x="877"/>
        <item x="531"/>
        <item x="787"/>
        <item x="933"/>
        <item x="702"/>
        <item x="706"/>
        <item x="750"/>
        <item x="751"/>
        <item x="846"/>
        <item x="640"/>
        <item x="212"/>
        <item x="917"/>
        <item x="694"/>
        <item x="500"/>
        <item x="771"/>
        <item x="718"/>
        <item x="287"/>
        <item x="351"/>
        <item x="851"/>
        <item x="318"/>
        <item x="135"/>
        <item x="865"/>
        <item x="637"/>
        <item x="363"/>
        <item x="634"/>
        <item x="478"/>
        <item x="115"/>
        <item x="827"/>
        <item x="965"/>
        <item x="840"/>
        <item x="685"/>
        <item x="569"/>
        <item x="61"/>
        <item x="245"/>
        <item x="267"/>
        <item x="664"/>
        <item x="739"/>
        <item x="793"/>
        <item x="433"/>
        <item x="396"/>
        <item x="682"/>
        <item x="486"/>
        <item x="31"/>
        <item x="255"/>
        <item x="62"/>
        <item x="935"/>
        <item x="662"/>
        <item x="143"/>
        <item x="159"/>
        <item x="891"/>
        <item x="671"/>
        <item x="356"/>
        <item x="844"/>
        <item x="131"/>
        <item x="948"/>
        <item x="341"/>
        <item x="533"/>
        <item x="784"/>
        <item x="275"/>
        <item x="579"/>
        <item x="930"/>
        <item x="915"/>
        <item x="466"/>
        <item x="595"/>
        <item x="690"/>
        <item x="580"/>
        <item x="890"/>
        <item x="734"/>
        <item x="761"/>
        <item x="246"/>
        <item x="427"/>
        <item x="303"/>
        <item x="726"/>
        <item x="196"/>
        <item x="202"/>
        <item x="502"/>
        <item x="721"/>
        <item x="150"/>
        <item x="999"/>
        <item x="332"/>
        <item x="509"/>
        <item x="440"/>
        <item x="872"/>
        <item x="434"/>
        <item x="686"/>
        <item x="254"/>
        <item x="81"/>
        <item x="538"/>
        <item x="883"/>
        <item x="789"/>
        <item x="811"/>
        <item x="985"/>
        <item x="886"/>
        <item x="180"/>
        <item x="681"/>
        <item x="849"/>
        <item x="733"/>
        <item x="767"/>
        <item x="564"/>
        <item x="56"/>
        <item x="461"/>
        <item x="510"/>
        <item x="887"/>
        <item x="623"/>
        <item x="730"/>
        <item x="15"/>
        <item x="199"/>
        <item x="146"/>
        <item x="621"/>
        <item x="263"/>
        <item x="755"/>
        <item x="326"/>
        <item x="162"/>
        <item x="467"/>
        <item x="847"/>
        <item x="329"/>
        <item x="723"/>
        <item x="749"/>
        <item x="50"/>
        <item x="908"/>
        <item x="460"/>
        <item x="643"/>
        <item x="480"/>
        <item x="253"/>
        <item x="654"/>
        <item x="504"/>
        <item x="57"/>
        <item x="727"/>
        <item x="337"/>
        <item x="596"/>
        <item x="980"/>
        <item x="444"/>
        <item x="791"/>
        <item x="310"/>
        <item x="95"/>
        <item x="593"/>
        <item x="670"/>
        <item x="98"/>
        <item x="635"/>
        <item x="506"/>
        <item x="173"/>
        <item x="91"/>
        <item x="740"/>
        <item x="481"/>
        <item x="692"/>
        <item x="760"/>
        <item x="113"/>
        <item x="938"/>
        <item x="715"/>
        <item x="357"/>
        <item x="262"/>
        <item x="928"/>
        <item x="554"/>
        <item x="774"/>
        <item x="376"/>
        <item x="435"/>
        <item x="850"/>
        <item x="653"/>
        <item x="556"/>
        <item x="507"/>
        <item x="369"/>
        <item x="699"/>
        <item x="86"/>
        <item x="707"/>
        <item x="821"/>
        <item x="416"/>
        <item x="967"/>
        <item x="16"/>
        <item x="496"/>
        <item x="624"/>
        <item x="876"/>
        <item x="513"/>
        <item x="28"/>
        <item x="78"/>
        <item x="610"/>
        <item x="921"/>
        <item x="815"/>
        <item x="65"/>
        <item x="407"/>
        <item x="187"/>
        <item x="648"/>
        <item x="185"/>
        <item x="652"/>
        <item x="633"/>
        <item x="776"/>
        <item x="713"/>
        <item x="367"/>
        <item x="597"/>
        <item x="731"/>
        <item x="592"/>
        <item x="236"/>
        <item x="529"/>
        <item x="105"/>
        <item x="630"/>
        <item x="768"/>
        <item x="712"/>
        <item x="178"/>
        <item x="299"/>
        <item x="823"/>
        <item x="221"/>
        <item x="848"/>
        <item x="946"/>
        <item x="983"/>
        <item x="966"/>
        <item x="279"/>
        <item x="602"/>
        <item x="473"/>
        <item x="971"/>
        <item x="646"/>
        <item x="364"/>
        <item x="319"/>
        <item x="689"/>
        <item x="163"/>
        <item x="448"/>
        <item x="459"/>
        <item x="309"/>
        <item x="613"/>
        <item x="67"/>
        <item x="288"/>
        <item x="188"/>
        <item x="70"/>
        <item x="672"/>
        <item x="48"/>
        <item x="923"/>
        <item x="445"/>
        <item x="136"/>
        <item x="380"/>
        <item x="855"/>
        <item x="302"/>
        <item x="661"/>
        <item x="885"/>
        <item x="729"/>
        <item x="614"/>
        <item x="123"/>
        <item x="632"/>
        <item x="170"/>
        <item x="775"/>
        <item x="7"/>
        <item x="214"/>
        <item x="428"/>
        <item x="403"/>
        <item x="744"/>
        <item x="553"/>
        <item x="700"/>
        <item x="426"/>
        <item x="676"/>
        <item x="805"/>
        <item x="423"/>
        <item x="765"/>
        <item x="836"/>
        <item x="307"/>
        <item x="611"/>
        <item x="565"/>
        <item x="992"/>
        <item x="515"/>
        <item x="242"/>
        <item x="235"/>
        <item x="628"/>
        <item x="216"/>
        <item x="88"/>
        <item x="399"/>
        <item x="638"/>
        <item x="530"/>
        <item x="333"/>
        <item x="352"/>
        <item x="114"/>
        <item x="566"/>
        <item x="912"/>
        <item x="72"/>
        <item x="829"/>
        <item x="895"/>
        <item x="585"/>
        <item x="884"/>
        <item x="93"/>
        <item x="4"/>
        <item x="300"/>
        <item x="125"/>
        <item x="290"/>
        <item x="809"/>
        <item x="479"/>
        <item x="9"/>
        <item x="439"/>
        <item x="342"/>
        <item x="59"/>
        <item x="306"/>
        <item x="179"/>
        <item x="720"/>
        <item x="129"/>
        <item x="810"/>
        <item x="961"/>
        <item x="693"/>
        <item x="277"/>
        <item x="482"/>
        <item x="386"/>
        <item x="901"/>
        <item x="796"/>
        <item x="612"/>
        <item x="222"/>
        <item x="317"/>
        <item x="381"/>
        <item x="443"/>
        <item x="616"/>
        <item x="626"/>
        <item x="986"/>
        <item x="39"/>
        <item x="551"/>
        <item x="240"/>
        <item x="169"/>
        <item x="688"/>
        <item x="641"/>
        <item x="408"/>
        <item x="932"/>
        <item x="673"/>
        <item x="424"/>
        <item x="508"/>
        <item x="743"/>
        <item x="832"/>
        <item x="121"/>
        <item x="881"/>
        <item x="104"/>
        <item x="422"/>
        <item x="83"/>
        <item x="788"/>
        <item x="27"/>
        <item x="995"/>
        <item x="291"/>
        <item x="247"/>
        <item x="378"/>
        <item x="82"/>
        <item x="708"/>
        <item x="417"/>
        <item x="471"/>
        <item x="475"/>
        <item x="304"/>
        <item x="308"/>
        <item x="46"/>
        <item x="927"/>
        <item x="582"/>
        <item x="981"/>
        <item x="947"/>
        <item x="54"/>
        <item x="573"/>
        <item x="954"/>
        <item x="462"/>
        <item x="389"/>
        <item x="157"/>
        <item x="667"/>
        <item x="608"/>
        <item x="472"/>
        <item x="906"/>
        <item x="598"/>
        <item x="404"/>
        <item x="177"/>
        <item x="89"/>
        <item x="588"/>
        <item x="441"/>
        <item x="130"/>
        <item x="323"/>
        <item x="807"/>
        <item x="617"/>
        <item x="842"/>
        <item x="955"/>
        <item x="120"/>
        <item x="896"/>
        <item x="639"/>
        <item x="963"/>
        <item x="537"/>
        <item x="913"/>
        <item x="109"/>
        <item x="724"/>
        <item x="660"/>
        <item x="118"/>
        <item x="224"/>
        <item x="338"/>
        <item x="465"/>
        <item x="244"/>
        <item x="578"/>
        <item x="549"/>
        <item x="960"/>
        <item x="594"/>
        <item x="773"/>
        <item x="577"/>
        <item x="680"/>
        <item x="223"/>
        <item x="795"/>
        <item x="939"/>
        <item x="800"/>
        <item x="60"/>
        <item x="834"/>
        <item x="511"/>
        <item x="494"/>
        <item x="252"/>
        <item x="468"/>
        <item x="44"/>
        <item x="899"/>
        <item x="897"/>
        <item x="175"/>
        <item x="576"/>
        <item x="600"/>
        <item x="176"/>
        <item x="137"/>
        <item x="97"/>
        <item x="926"/>
        <item x="527"/>
        <item x="474"/>
        <item x="703"/>
        <item x="23"/>
        <item x="208"/>
        <item x="19"/>
        <item x="205"/>
        <item x="166"/>
        <item x="738"/>
        <item x="213"/>
        <item x="3"/>
        <item x="839"/>
        <item x="911"/>
        <item x="293"/>
        <item x="828"/>
        <item x="102"/>
        <item x="996"/>
        <item x="210"/>
        <item x="868"/>
        <item x="864"/>
        <item x="147"/>
        <item x="655"/>
        <item x="490"/>
        <item x="237"/>
        <item x="710"/>
        <item x="45"/>
        <item x="953"/>
        <item x="354"/>
        <item x="570"/>
        <item x="106"/>
        <item x="442"/>
        <item x="183"/>
        <item x="327"/>
        <item x="132"/>
        <item x="945"/>
        <item x="845"/>
        <item x="276"/>
        <item x="73"/>
        <item x="830"/>
        <item x="355"/>
        <item x="802"/>
        <item x="77"/>
        <item x="198"/>
        <item x="90"/>
        <item x="658"/>
        <item x="334"/>
        <item x="394"/>
        <item x="705"/>
        <item x="211"/>
        <item x="822"/>
        <item x="228"/>
        <item x="998"/>
        <item x="742"/>
        <item x="665"/>
        <item x="959"/>
        <item x="619"/>
        <item x="902"/>
        <item x="174"/>
        <item x="36"/>
        <item x="951"/>
        <item x="84"/>
        <item x="916"/>
        <item x="958"/>
        <item x="167"/>
        <item x="366"/>
        <item x="331"/>
        <item x="411"/>
        <item x="271"/>
        <item x="979"/>
        <item x="837"/>
        <item x="644"/>
        <item x="546"/>
        <item x="249"/>
        <item x="233"/>
        <item x="977"/>
        <item x="819"/>
        <item x="447"/>
        <item x="110"/>
        <item x="550"/>
        <item x="889"/>
        <item x="501"/>
        <item x="944"/>
        <item x="989"/>
        <item x="281"/>
        <item x="669"/>
        <item x="261"/>
        <item x="701"/>
        <item x="572"/>
        <item x="645"/>
        <item x="391"/>
        <item x="324"/>
        <item x="861"/>
        <item x="968"/>
        <item x="215"/>
        <item x="469"/>
        <item x="562"/>
        <item x="746"/>
        <item x="870"/>
        <item x="758"/>
        <item x="32"/>
        <item x="38"/>
        <item x="519"/>
        <item x="21"/>
        <item x="398"/>
        <item x="586"/>
        <item x="344"/>
        <item x="741"/>
        <item x="220"/>
        <item x="286"/>
        <item x="373"/>
        <item x="905"/>
        <item x="754"/>
        <item x="119"/>
        <item x="869"/>
        <item x="194"/>
        <item x="561"/>
        <item x="816"/>
        <item x="219"/>
        <item x="251"/>
        <item x="278"/>
        <item x="438"/>
        <item x="879"/>
        <item x="563"/>
        <item x="101"/>
        <item x="33"/>
        <item x="432"/>
        <item x="58"/>
        <item x="555"/>
        <item x="975"/>
        <item x="675"/>
        <item x="320"/>
        <item x="372"/>
        <item x="6"/>
        <item x="470"/>
        <item x="523"/>
        <item x="451"/>
        <item x="26"/>
        <item x="68"/>
        <item x="649"/>
        <item x="698"/>
        <item x="557"/>
        <item x="55"/>
        <item x="112"/>
        <item x="92"/>
        <item x="189"/>
        <item x="581"/>
        <item x="193"/>
        <item x="218"/>
        <item x="941"/>
        <item x="322"/>
        <item x="321"/>
        <item x="415"/>
        <item x="409"/>
        <item x="711"/>
        <item x="85"/>
        <item x="158"/>
        <item x="498"/>
        <item x="397"/>
        <item x="590"/>
        <item x="206"/>
        <item x="871"/>
        <item x="285"/>
        <item x="265"/>
        <item x="368"/>
        <item x="348"/>
        <item x="674"/>
        <item x="997"/>
        <item x="382"/>
        <item x="984"/>
        <item x="495"/>
        <item x="867"/>
        <item x="803"/>
        <item x="797"/>
        <item x="406"/>
        <item x="920"/>
        <item x="315"/>
        <item x="410"/>
        <item x="806"/>
        <item x="365"/>
        <item x="909"/>
        <item x="260"/>
        <item x="636"/>
        <item x="783"/>
        <item x="229"/>
        <item x="339"/>
        <item x="752"/>
        <item x="825"/>
        <item x="929"/>
        <item x="405"/>
        <item x="769"/>
        <item x="880"/>
        <item x="956"/>
        <item x="156"/>
        <item x="305"/>
        <item x="161"/>
        <item x="772"/>
        <item x="103"/>
        <item x="241"/>
        <item x="535"/>
        <item x="148"/>
        <item x="168"/>
        <item x="449"/>
        <item x="413"/>
        <item x="75"/>
        <item x="234"/>
        <item x="133"/>
        <item x="272"/>
        <item x="282"/>
        <item x="666"/>
        <item x="269"/>
        <item x="605"/>
        <item x="974"/>
        <item x="545"/>
        <item x="862"/>
        <item x="860"/>
        <item x="226"/>
        <item x="464"/>
        <item x="280"/>
        <item x="117"/>
        <item x="430"/>
        <item x="155"/>
        <item x="826"/>
        <item x="419"/>
        <item x="691"/>
        <item x="857"/>
        <item x="601"/>
        <item x="297"/>
        <item x="17"/>
        <item x="217"/>
        <item x="325"/>
        <item x="256"/>
        <item x="124"/>
        <item x="107"/>
        <item x="292"/>
        <item x="181"/>
        <item x="833"/>
        <item x="656"/>
        <item x="349"/>
        <item x="534"/>
        <item x="238"/>
        <item x="353"/>
        <item x="584"/>
        <item x="492"/>
        <item x="145"/>
        <item x="111"/>
        <item x="485"/>
        <item x="898"/>
        <item x="528"/>
        <item x="436"/>
        <item x="808"/>
        <item x="888"/>
        <item x="517"/>
        <item x="412"/>
        <item x="539"/>
        <item x="762"/>
        <item x="79"/>
        <item x="296"/>
        <item x="987"/>
        <item x="335"/>
        <item x="345"/>
        <item x="942"/>
        <item x="452"/>
        <item x="51"/>
        <item x="778"/>
        <item x="76"/>
        <item x="273"/>
        <item x="10"/>
        <item x="817"/>
        <item x="952"/>
        <item x="943"/>
        <item x="431"/>
        <item x="532"/>
        <item x="230"/>
        <item x="801"/>
        <item x="663"/>
        <item x="548"/>
        <item x="182"/>
        <item x="657"/>
        <item x="336"/>
        <item x="962"/>
        <item x="543"/>
        <item x="831"/>
        <item x="631"/>
        <item x="853"/>
        <item x="274"/>
        <item x="863"/>
        <item x="924"/>
        <item x="20"/>
        <item x="587"/>
        <item x="400"/>
        <item x="714"/>
        <item x="30"/>
        <item x="781"/>
        <item x="745"/>
        <item x="387"/>
        <item x="940"/>
        <item x="934"/>
        <item x="542"/>
        <item x="683"/>
        <item x="346"/>
        <item x="99"/>
        <item x="139"/>
        <item x="312"/>
        <item x="301"/>
        <item x="22"/>
        <item x="622"/>
        <item x="141"/>
        <item x="488"/>
        <item x="603"/>
        <item x="725"/>
        <item x="567"/>
        <item x="375"/>
        <item x="790"/>
        <item x="11"/>
        <item x="647"/>
        <item x="151"/>
        <item x="165"/>
        <item x="540"/>
        <item x="0"/>
        <item x="190"/>
        <item x="29"/>
        <item x="874"/>
        <item x="144"/>
        <item x="34"/>
        <item x="717"/>
        <item x="328"/>
        <item x="988"/>
        <item x="343"/>
        <item x="127"/>
        <item x="910"/>
        <item x="893"/>
        <item x="512"/>
        <item x="866"/>
        <item t="default"/>
      </items>
    </pivotField>
    <pivotField showAll="0"/>
    <pivotField showAll="0"/>
    <pivotField numFmtId="14" showAll="0"/>
    <pivotField axis="axisRow" showAll="0">
      <items count="7">
        <item x="3"/>
        <item x="4"/>
        <item x="0"/>
        <item x="5"/>
        <item x="1"/>
        <item x="2"/>
        <item t="default"/>
      </items>
    </pivotField>
    <pivotField showAll="0"/>
    <pivotField showAll="0"/>
    <pivotField showAll="0"/>
    <pivotField showAll="0"/>
    <pivotField showAll="0"/>
    <pivotField showAll="0"/>
    <pivotField showAll="0"/>
  </pivotFields>
  <rowFields count="1">
    <field x="7"/>
  </rowFields>
  <rowItems count="7">
    <i>
      <x/>
    </i>
    <i>
      <x v="1"/>
    </i>
    <i>
      <x v="2"/>
    </i>
    <i>
      <x v="3"/>
    </i>
    <i>
      <x v="4"/>
    </i>
    <i>
      <x v="5"/>
    </i>
    <i t="grand">
      <x/>
    </i>
  </rowItems>
  <colItems count="1">
    <i/>
  </colItems>
  <dataFields count="1">
    <dataField name="Count of Order ID" fld="0" subtotal="count" baseField="0" baseItem="0"/>
  </dataFields>
  <chartFormats count="7">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7" count="1" selected="0">
            <x v="0"/>
          </reference>
        </references>
      </pivotArea>
    </chartFormat>
    <chartFormat chart="3" format="10">
      <pivotArea type="data" outline="0" fieldPosition="0">
        <references count="2">
          <reference field="4294967294" count="1" selected="0">
            <x v="0"/>
          </reference>
          <reference field="7" count="1" selected="0">
            <x v="1"/>
          </reference>
        </references>
      </pivotArea>
    </chartFormat>
    <chartFormat chart="3" format="11">
      <pivotArea type="data" outline="0" fieldPosition="0">
        <references count="2">
          <reference field="4294967294" count="1" selected="0">
            <x v="0"/>
          </reference>
          <reference field="7" count="1" selected="0">
            <x v="2"/>
          </reference>
        </references>
      </pivotArea>
    </chartFormat>
    <chartFormat chart="3" format="12">
      <pivotArea type="data" outline="0" fieldPosition="0">
        <references count="2">
          <reference field="4294967294" count="1" selected="0">
            <x v="0"/>
          </reference>
          <reference field="7" count="1" selected="0">
            <x v="3"/>
          </reference>
        </references>
      </pivotArea>
    </chartFormat>
    <chartFormat chart="3" format="13">
      <pivotArea type="data" outline="0" fieldPosition="0">
        <references count="2">
          <reference field="4294967294" count="1" selected="0">
            <x v="0"/>
          </reference>
          <reference field="7" count="1" selected="0">
            <x v="4"/>
          </reference>
        </references>
      </pivotArea>
    </chartFormat>
    <chartFormat chart="3" format="14">
      <pivotArea type="data" outline="0" fieldPosition="0">
        <references count="2">
          <reference field="4294967294" count="1" selected="0">
            <x v="0"/>
          </reference>
          <reference field="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C45354-8B0B-44FA-AE08-74E6BB9B237E}"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A1:B14" firstHeaderRow="1" firstDataRow="1" firstDataCol="1"/>
  <pivotFields count="15">
    <pivotField showAll="0"/>
    <pivotField showAll="0"/>
    <pivotField showAll="0">
      <items count="6">
        <item x="2"/>
        <item x="0"/>
        <item x="1"/>
        <item x="3"/>
        <item x="4"/>
        <item t="default"/>
      </items>
    </pivotField>
    <pivotField showAll="0">
      <items count="1001">
        <item x="736"/>
        <item x="522"/>
        <item x="591"/>
        <item x="289"/>
        <item x="536"/>
        <item x="937"/>
        <item x="606"/>
        <item x="964"/>
        <item x="371"/>
        <item x="379"/>
        <item x="418"/>
        <item x="514"/>
        <item x="852"/>
        <item x="931"/>
        <item x="792"/>
        <item x="969"/>
        <item x="402"/>
        <item x="362"/>
        <item x="950"/>
        <item x="41"/>
        <item x="843"/>
        <item x="894"/>
        <item x="786"/>
        <item x="919"/>
        <item x="134"/>
        <item x="420"/>
        <item x="779"/>
        <item x="49"/>
        <item x="875"/>
        <item x="973"/>
        <item x="650"/>
        <item x="248"/>
        <item x="192"/>
        <item x="283"/>
        <item x="74"/>
        <item x="458"/>
        <item x="456"/>
        <item x="284"/>
        <item x="186"/>
        <item x="8"/>
        <item x="250"/>
        <item x="678"/>
        <item x="25"/>
        <item x="80"/>
        <item x="759"/>
        <item x="63"/>
        <item x="370"/>
        <item x="764"/>
        <item x="140"/>
        <item x="201"/>
        <item x="735"/>
        <item x="873"/>
        <item x="541"/>
        <item x="361"/>
        <item x="737"/>
        <item x="651"/>
        <item x="40"/>
        <item x="69"/>
        <item x="164"/>
        <item x="258"/>
        <item x="904"/>
        <item x="42"/>
        <item x="589"/>
        <item x="627"/>
        <item x="747"/>
        <item x="87"/>
        <item x="900"/>
        <item x="841"/>
        <item x="37"/>
        <item x="856"/>
        <item x="227"/>
        <item x="138"/>
        <item x="239"/>
        <item x="126"/>
        <item x="450"/>
        <item x="818"/>
        <item x="719"/>
        <item x="812"/>
        <item x="820"/>
        <item x="24"/>
        <item x="66"/>
        <item x="777"/>
        <item x="268"/>
        <item x="340"/>
        <item x="484"/>
        <item x="100"/>
        <item x="18"/>
        <item x="907"/>
        <item x="191"/>
        <item x="454"/>
        <item x="696"/>
        <item x="799"/>
        <item x="571"/>
        <item x="153"/>
        <item x="395"/>
        <item x="491"/>
        <item x="203"/>
        <item x="437"/>
        <item x="294"/>
        <item x="350"/>
        <item x="794"/>
        <item x="204"/>
        <item x="149"/>
        <item x="756"/>
        <item x="824"/>
        <item x="620"/>
        <item x="982"/>
        <item x="231"/>
        <item x="384"/>
        <item x="401"/>
        <item x="476"/>
        <item x="918"/>
        <item x="972"/>
        <item x="609"/>
        <item x="429"/>
        <item x="993"/>
        <item x="195"/>
        <item x="232"/>
        <item x="716"/>
        <item x="679"/>
        <item x="314"/>
        <item x="697"/>
        <item x="298"/>
        <item x="991"/>
        <item x="814"/>
        <item x="709"/>
        <item x="313"/>
        <item x="483"/>
        <item x="560"/>
        <item x="695"/>
        <item x="858"/>
        <item x="503"/>
        <item x="12"/>
        <item x="763"/>
        <item x="607"/>
        <item x="785"/>
        <item x="14"/>
        <item x="520"/>
        <item x="421"/>
        <item x="497"/>
        <item x="266"/>
        <item x="209"/>
        <item x="518"/>
        <item x="393"/>
        <item x="388"/>
        <item x="521"/>
        <item x="599"/>
        <item x="425"/>
        <item x="259"/>
        <item x="770"/>
        <item x="878"/>
        <item x="414"/>
        <item x="453"/>
        <item x="360"/>
        <item x="757"/>
        <item x="804"/>
        <item x="782"/>
        <item x="838"/>
        <item x="618"/>
        <item x="668"/>
        <item x="53"/>
        <item x="859"/>
        <item x="243"/>
        <item x="583"/>
        <item x="359"/>
        <item x="922"/>
        <item x="559"/>
        <item x="575"/>
        <item x="925"/>
        <item x="615"/>
        <item x="544"/>
        <item x="446"/>
        <item x="976"/>
        <item x="347"/>
        <item x="949"/>
        <item x="142"/>
        <item x="505"/>
        <item x="377"/>
        <item x="882"/>
        <item x="264"/>
        <item x="970"/>
        <item x="625"/>
        <item x="43"/>
        <item x="385"/>
        <item x="526"/>
        <item x="524"/>
        <item x="493"/>
        <item x="96"/>
        <item x="457"/>
        <item x="684"/>
        <item x="914"/>
        <item x="71"/>
        <item x="990"/>
        <item x="813"/>
        <item x="552"/>
        <item x="629"/>
        <item x="547"/>
        <item x="854"/>
        <item x="455"/>
        <item x="780"/>
        <item x="558"/>
        <item x="152"/>
        <item x="270"/>
        <item x="311"/>
        <item x="732"/>
        <item x="604"/>
        <item x="687"/>
        <item x="499"/>
        <item x="957"/>
        <item x="5"/>
        <item x="160"/>
        <item x="574"/>
        <item x="835"/>
        <item x="516"/>
        <item x="978"/>
        <item x="13"/>
        <item x="295"/>
        <item x="2"/>
        <item x="197"/>
        <item x="64"/>
        <item x="892"/>
        <item x="748"/>
        <item x="257"/>
        <item x="390"/>
        <item x="47"/>
        <item x="936"/>
        <item x="207"/>
        <item x="128"/>
        <item x="383"/>
        <item x="728"/>
        <item x="766"/>
        <item x="994"/>
        <item x="374"/>
        <item x="225"/>
        <item x="316"/>
        <item x="903"/>
        <item x="108"/>
        <item x="52"/>
        <item x="477"/>
        <item x="358"/>
        <item x="392"/>
        <item x="171"/>
        <item x="154"/>
        <item x="704"/>
        <item x="677"/>
        <item x="122"/>
        <item x="568"/>
        <item x="172"/>
        <item x="487"/>
        <item x="330"/>
        <item x="642"/>
        <item x="525"/>
        <item x="94"/>
        <item x="1"/>
        <item x="489"/>
        <item x="200"/>
        <item x="659"/>
        <item x="722"/>
        <item x="753"/>
        <item x="798"/>
        <item x="35"/>
        <item x="463"/>
        <item x="184"/>
        <item x="116"/>
        <item x="877"/>
        <item x="531"/>
        <item x="787"/>
        <item x="933"/>
        <item x="702"/>
        <item x="706"/>
        <item x="750"/>
        <item x="751"/>
        <item x="846"/>
        <item x="640"/>
        <item x="212"/>
        <item x="917"/>
        <item x="694"/>
        <item x="500"/>
        <item x="771"/>
        <item x="718"/>
        <item x="287"/>
        <item x="351"/>
        <item x="851"/>
        <item x="318"/>
        <item x="135"/>
        <item x="865"/>
        <item x="637"/>
        <item x="363"/>
        <item x="634"/>
        <item x="478"/>
        <item x="115"/>
        <item x="827"/>
        <item x="965"/>
        <item x="840"/>
        <item x="685"/>
        <item x="569"/>
        <item x="61"/>
        <item x="245"/>
        <item x="267"/>
        <item x="664"/>
        <item x="739"/>
        <item x="793"/>
        <item x="433"/>
        <item x="396"/>
        <item x="682"/>
        <item x="486"/>
        <item x="31"/>
        <item x="255"/>
        <item x="62"/>
        <item x="935"/>
        <item x="662"/>
        <item x="143"/>
        <item x="159"/>
        <item x="891"/>
        <item x="671"/>
        <item x="356"/>
        <item x="844"/>
        <item x="131"/>
        <item x="948"/>
        <item x="341"/>
        <item x="533"/>
        <item x="784"/>
        <item x="275"/>
        <item x="579"/>
        <item x="930"/>
        <item x="915"/>
        <item x="466"/>
        <item x="595"/>
        <item x="690"/>
        <item x="580"/>
        <item x="890"/>
        <item x="734"/>
        <item x="761"/>
        <item x="246"/>
        <item x="427"/>
        <item x="303"/>
        <item x="726"/>
        <item x="196"/>
        <item x="202"/>
        <item x="502"/>
        <item x="721"/>
        <item x="150"/>
        <item x="999"/>
        <item x="332"/>
        <item x="509"/>
        <item x="440"/>
        <item x="872"/>
        <item x="434"/>
        <item x="686"/>
        <item x="254"/>
        <item x="81"/>
        <item x="538"/>
        <item x="883"/>
        <item x="789"/>
        <item x="811"/>
        <item x="985"/>
        <item x="886"/>
        <item x="180"/>
        <item x="681"/>
        <item x="849"/>
        <item x="733"/>
        <item x="767"/>
        <item x="564"/>
        <item x="56"/>
        <item x="461"/>
        <item x="510"/>
        <item x="887"/>
        <item x="623"/>
        <item x="730"/>
        <item x="15"/>
        <item x="199"/>
        <item x="146"/>
        <item x="621"/>
        <item x="263"/>
        <item x="755"/>
        <item x="326"/>
        <item x="162"/>
        <item x="467"/>
        <item x="847"/>
        <item x="329"/>
        <item x="723"/>
        <item x="749"/>
        <item x="50"/>
        <item x="908"/>
        <item x="460"/>
        <item x="643"/>
        <item x="480"/>
        <item x="253"/>
        <item x="654"/>
        <item x="504"/>
        <item x="57"/>
        <item x="727"/>
        <item x="337"/>
        <item x="596"/>
        <item x="980"/>
        <item x="444"/>
        <item x="791"/>
        <item x="310"/>
        <item x="95"/>
        <item x="593"/>
        <item x="670"/>
        <item x="98"/>
        <item x="635"/>
        <item x="506"/>
        <item x="173"/>
        <item x="91"/>
        <item x="740"/>
        <item x="481"/>
        <item x="692"/>
        <item x="760"/>
        <item x="113"/>
        <item x="938"/>
        <item x="715"/>
        <item x="357"/>
        <item x="262"/>
        <item x="928"/>
        <item x="554"/>
        <item x="774"/>
        <item x="376"/>
        <item x="435"/>
        <item x="850"/>
        <item x="653"/>
        <item x="556"/>
        <item x="507"/>
        <item x="369"/>
        <item x="699"/>
        <item x="86"/>
        <item x="707"/>
        <item x="821"/>
        <item x="416"/>
        <item x="967"/>
        <item x="16"/>
        <item x="496"/>
        <item x="624"/>
        <item x="876"/>
        <item x="513"/>
        <item x="28"/>
        <item x="78"/>
        <item x="610"/>
        <item x="921"/>
        <item x="815"/>
        <item x="65"/>
        <item x="407"/>
        <item x="187"/>
        <item x="648"/>
        <item x="185"/>
        <item x="652"/>
        <item x="633"/>
        <item x="776"/>
        <item x="713"/>
        <item x="367"/>
        <item x="597"/>
        <item x="731"/>
        <item x="592"/>
        <item x="236"/>
        <item x="529"/>
        <item x="105"/>
        <item x="630"/>
        <item x="768"/>
        <item x="712"/>
        <item x="178"/>
        <item x="299"/>
        <item x="823"/>
        <item x="221"/>
        <item x="848"/>
        <item x="946"/>
        <item x="983"/>
        <item x="966"/>
        <item x="279"/>
        <item x="602"/>
        <item x="473"/>
        <item x="971"/>
        <item x="646"/>
        <item x="364"/>
        <item x="319"/>
        <item x="689"/>
        <item x="163"/>
        <item x="448"/>
        <item x="459"/>
        <item x="309"/>
        <item x="613"/>
        <item x="67"/>
        <item x="288"/>
        <item x="188"/>
        <item x="70"/>
        <item x="672"/>
        <item x="48"/>
        <item x="923"/>
        <item x="445"/>
        <item x="136"/>
        <item x="380"/>
        <item x="855"/>
        <item x="302"/>
        <item x="661"/>
        <item x="885"/>
        <item x="729"/>
        <item x="614"/>
        <item x="123"/>
        <item x="632"/>
        <item x="170"/>
        <item x="775"/>
        <item x="7"/>
        <item x="214"/>
        <item x="428"/>
        <item x="403"/>
        <item x="744"/>
        <item x="553"/>
        <item x="700"/>
        <item x="426"/>
        <item x="676"/>
        <item x="805"/>
        <item x="423"/>
        <item x="765"/>
        <item x="836"/>
        <item x="307"/>
        <item x="611"/>
        <item x="565"/>
        <item x="992"/>
        <item x="515"/>
        <item x="242"/>
        <item x="235"/>
        <item x="628"/>
        <item x="216"/>
        <item x="88"/>
        <item x="399"/>
        <item x="638"/>
        <item x="530"/>
        <item x="333"/>
        <item x="352"/>
        <item x="114"/>
        <item x="566"/>
        <item x="912"/>
        <item x="72"/>
        <item x="829"/>
        <item x="895"/>
        <item x="585"/>
        <item x="884"/>
        <item x="93"/>
        <item x="4"/>
        <item x="300"/>
        <item x="125"/>
        <item x="290"/>
        <item x="809"/>
        <item x="479"/>
        <item x="9"/>
        <item x="439"/>
        <item x="342"/>
        <item x="59"/>
        <item x="306"/>
        <item x="179"/>
        <item x="720"/>
        <item x="129"/>
        <item x="810"/>
        <item x="961"/>
        <item x="693"/>
        <item x="277"/>
        <item x="482"/>
        <item x="386"/>
        <item x="901"/>
        <item x="796"/>
        <item x="612"/>
        <item x="222"/>
        <item x="317"/>
        <item x="381"/>
        <item x="443"/>
        <item x="616"/>
        <item x="626"/>
        <item x="986"/>
        <item x="39"/>
        <item x="551"/>
        <item x="240"/>
        <item x="169"/>
        <item x="688"/>
        <item x="641"/>
        <item x="408"/>
        <item x="932"/>
        <item x="673"/>
        <item x="424"/>
        <item x="508"/>
        <item x="743"/>
        <item x="832"/>
        <item x="121"/>
        <item x="881"/>
        <item x="104"/>
        <item x="422"/>
        <item x="83"/>
        <item x="788"/>
        <item x="27"/>
        <item x="995"/>
        <item x="291"/>
        <item x="247"/>
        <item x="378"/>
        <item x="82"/>
        <item x="708"/>
        <item x="417"/>
        <item x="471"/>
        <item x="475"/>
        <item x="304"/>
        <item x="308"/>
        <item x="46"/>
        <item x="927"/>
        <item x="582"/>
        <item x="981"/>
        <item x="947"/>
        <item x="54"/>
        <item x="573"/>
        <item x="954"/>
        <item x="462"/>
        <item x="389"/>
        <item x="157"/>
        <item x="667"/>
        <item x="608"/>
        <item x="472"/>
        <item x="906"/>
        <item x="598"/>
        <item x="404"/>
        <item x="177"/>
        <item x="89"/>
        <item x="588"/>
        <item x="441"/>
        <item x="130"/>
        <item x="323"/>
        <item x="807"/>
        <item x="617"/>
        <item x="842"/>
        <item x="955"/>
        <item x="120"/>
        <item x="896"/>
        <item x="639"/>
        <item x="963"/>
        <item x="537"/>
        <item x="913"/>
        <item x="109"/>
        <item x="724"/>
        <item x="660"/>
        <item x="118"/>
        <item x="224"/>
        <item x="338"/>
        <item x="465"/>
        <item x="244"/>
        <item x="578"/>
        <item x="549"/>
        <item x="960"/>
        <item x="594"/>
        <item x="773"/>
        <item x="577"/>
        <item x="680"/>
        <item x="223"/>
        <item x="795"/>
        <item x="939"/>
        <item x="800"/>
        <item x="60"/>
        <item x="834"/>
        <item x="511"/>
        <item x="494"/>
        <item x="252"/>
        <item x="468"/>
        <item x="44"/>
        <item x="899"/>
        <item x="897"/>
        <item x="175"/>
        <item x="576"/>
        <item x="600"/>
        <item x="176"/>
        <item x="137"/>
        <item x="97"/>
        <item x="926"/>
        <item x="527"/>
        <item x="474"/>
        <item x="703"/>
        <item x="23"/>
        <item x="208"/>
        <item x="19"/>
        <item x="205"/>
        <item x="166"/>
        <item x="738"/>
        <item x="213"/>
        <item x="3"/>
        <item x="839"/>
        <item x="911"/>
        <item x="293"/>
        <item x="828"/>
        <item x="102"/>
        <item x="996"/>
        <item x="210"/>
        <item x="868"/>
        <item x="864"/>
        <item x="147"/>
        <item x="655"/>
        <item x="490"/>
        <item x="237"/>
        <item x="710"/>
        <item x="45"/>
        <item x="953"/>
        <item x="354"/>
        <item x="570"/>
        <item x="106"/>
        <item x="442"/>
        <item x="183"/>
        <item x="327"/>
        <item x="132"/>
        <item x="945"/>
        <item x="845"/>
        <item x="276"/>
        <item x="73"/>
        <item x="830"/>
        <item x="355"/>
        <item x="802"/>
        <item x="77"/>
        <item x="198"/>
        <item x="90"/>
        <item x="658"/>
        <item x="334"/>
        <item x="394"/>
        <item x="705"/>
        <item x="211"/>
        <item x="822"/>
        <item x="228"/>
        <item x="998"/>
        <item x="742"/>
        <item x="665"/>
        <item x="959"/>
        <item x="619"/>
        <item x="902"/>
        <item x="174"/>
        <item x="36"/>
        <item x="951"/>
        <item x="84"/>
        <item x="916"/>
        <item x="958"/>
        <item x="167"/>
        <item x="366"/>
        <item x="331"/>
        <item x="411"/>
        <item x="271"/>
        <item x="979"/>
        <item x="837"/>
        <item x="644"/>
        <item x="546"/>
        <item x="249"/>
        <item x="233"/>
        <item x="977"/>
        <item x="819"/>
        <item x="447"/>
        <item x="110"/>
        <item x="550"/>
        <item x="889"/>
        <item x="501"/>
        <item x="944"/>
        <item x="989"/>
        <item x="281"/>
        <item x="669"/>
        <item x="261"/>
        <item x="701"/>
        <item x="572"/>
        <item x="645"/>
        <item x="391"/>
        <item x="324"/>
        <item x="861"/>
        <item x="968"/>
        <item x="215"/>
        <item x="469"/>
        <item x="562"/>
        <item x="746"/>
        <item x="870"/>
        <item x="758"/>
        <item x="32"/>
        <item x="38"/>
        <item x="519"/>
        <item x="21"/>
        <item x="398"/>
        <item x="586"/>
        <item x="344"/>
        <item x="741"/>
        <item x="220"/>
        <item x="286"/>
        <item x="373"/>
        <item x="905"/>
        <item x="754"/>
        <item x="119"/>
        <item x="869"/>
        <item x="194"/>
        <item x="561"/>
        <item x="816"/>
        <item x="219"/>
        <item x="251"/>
        <item x="278"/>
        <item x="438"/>
        <item x="879"/>
        <item x="563"/>
        <item x="101"/>
        <item x="33"/>
        <item x="432"/>
        <item x="58"/>
        <item x="555"/>
        <item x="975"/>
        <item x="675"/>
        <item x="320"/>
        <item x="372"/>
        <item x="6"/>
        <item x="470"/>
        <item x="523"/>
        <item x="451"/>
        <item x="26"/>
        <item x="68"/>
        <item x="649"/>
        <item x="698"/>
        <item x="557"/>
        <item x="55"/>
        <item x="112"/>
        <item x="92"/>
        <item x="189"/>
        <item x="581"/>
        <item x="193"/>
        <item x="218"/>
        <item x="941"/>
        <item x="322"/>
        <item x="321"/>
        <item x="415"/>
        <item x="409"/>
        <item x="711"/>
        <item x="85"/>
        <item x="158"/>
        <item x="498"/>
        <item x="397"/>
        <item x="590"/>
        <item x="206"/>
        <item x="871"/>
        <item x="285"/>
        <item x="265"/>
        <item x="368"/>
        <item x="348"/>
        <item x="674"/>
        <item x="997"/>
        <item x="382"/>
        <item x="984"/>
        <item x="495"/>
        <item x="867"/>
        <item x="803"/>
        <item x="797"/>
        <item x="406"/>
        <item x="920"/>
        <item x="315"/>
        <item x="410"/>
        <item x="806"/>
        <item x="365"/>
        <item x="909"/>
        <item x="260"/>
        <item x="636"/>
        <item x="783"/>
        <item x="229"/>
        <item x="339"/>
        <item x="752"/>
        <item x="825"/>
        <item x="929"/>
        <item x="405"/>
        <item x="769"/>
        <item x="880"/>
        <item x="956"/>
        <item x="156"/>
        <item x="305"/>
        <item x="161"/>
        <item x="772"/>
        <item x="103"/>
        <item x="241"/>
        <item x="535"/>
        <item x="148"/>
        <item x="168"/>
        <item x="449"/>
        <item x="413"/>
        <item x="75"/>
        <item x="234"/>
        <item x="133"/>
        <item x="272"/>
        <item x="282"/>
        <item x="666"/>
        <item x="269"/>
        <item x="605"/>
        <item x="974"/>
        <item x="545"/>
        <item x="862"/>
        <item x="860"/>
        <item x="226"/>
        <item x="464"/>
        <item x="280"/>
        <item x="117"/>
        <item x="430"/>
        <item x="155"/>
        <item x="826"/>
        <item x="419"/>
        <item x="691"/>
        <item x="857"/>
        <item x="601"/>
        <item x="297"/>
        <item x="17"/>
        <item x="217"/>
        <item x="325"/>
        <item x="256"/>
        <item x="124"/>
        <item x="107"/>
        <item x="292"/>
        <item x="181"/>
        <item x="833"/>
        <item x="656"/>
        <item x="349"/>
        <item x="534"/>
        <item x="238"/>
        <item x="353"/>
        <item x="584"/>
        <item x="492"/>
        <item x="145"/>
        <item x="111"/>
        <item x="485"/>
        <item x="898"/>
        <item x="528"/>
        <item x="436"/>
        <item x="808"/>
        <item x="888"/>
        <item x="517"/>
        <item x="412"/>
        <item x="539"/>
        <item x="762"/>
        <item x="79"/>
        <item x="296"/>
        <item x="987"/>
        <item x="335"/>
        <item x="345"/>
        <item x="942"/>
        <item x="452"/>
        <item x="51"/>
        <item x="778"/>
        <item x="76"/>
        <item x="273"/>
        <item x="10"/>
        <item x="817"/>
        <item x="952"/>
        <item x="943"/>
        <item x="431"/>
        <item x="532"/>
        <item x="230"/>
        <item x="801"/>
        <item x="663"/>
        <item x="548"/>
        <item x="182"/>
        <item x="657"/>
        <item x="336"/>
        <item x="962"/>
        <item x="543"/>
        <item x="831"/>
        <item x="631"/>
        <item x="853"/>
        <item x="274"/>
        <item x="863"/>
        <item x="924"/>
        <item x="20"/>
        <item x="587"/>
        <item x="400"/>
        <item x="714"/>
        <item x="30"/>
        <item x="781"/>
        <item x="745"/>
        <item x="387"/>
        <item x="940"/>
        <item x="934"/>
        <item x="542"/>
        <item x="683"/>
        <item x="346"/>
        <item x="99"/>
        <item x="139"/>
        <item x="312"/>
        <item x="301"/>
        <item x="22"/>
        <item x="622"/>
        <item x="141"/>
        <item x="488"/>
        <item x="603"/>
        <item x="725"/>
        <item x="567"/>
        <item x="375"/>
        <item x="790"/>
        <item x="11"/>
        <item x="647"/>
        <item x="151"/>
        <item x="165"/>
        <item x="540"/>
        <item x="0"/>
        <item x="190"/>
        <item x="29"/>
        <item x="874"/>
        <item x="144"/>
        <item x="34"/>
        <item x="717"/>
        <item x="328"/>
        <item x="988"/>
        <item x="343"/>
        <item x="127"/>
        <item x="910"/>
        <item x="893"/>
        <item x="512"/>
        <item x="866"/>
        <item t="default"/>
      </items>
    </pivotField>
    <pivotField showAll="0"/>
    <pivotField dataField="1" showAll="0"/>
    <pivotField numFmtId="14" showAll="0"/>
    <pivotField showAll="0">
      <items count="7">
        <item x="3"/>
        <item x="4"/>
        <item x="0"/>
        <item x="5"/>
        <item x="1"/>
        <item x="2"/>
        <item t="default"/>
      </items>
    </pivotField>
    <pivotField showAll="0"/>
    <pivotField showAll="0"/>
    <pivotField axis="axisRow" showAll="0">
      <items count="13">
        <item x="6"/>
        <item x="8"/>
        <item x="7"/>
        <item x="9"/>
        <item x="2"/>
        <item x="10"/>
        <item x="5"/>
        <item x="11"/>
        <item x="0"/>
        <item x="4"/>
        <item x="3"/>
        <item x="1"/>
        <item t="default"/>
      </items>
    </pivotField>
    <pivotField showAll="0"/>
    <pivotField showAll="0"/>
    <pivotField showAll="0"/>
    <pivotField showAll="0"/>
  </pivotFields>
  <rowFields count="1">
    <field x="10"/>
  </rowFields>
  <rowItems count="13">
    <i>
      <x/>
    </i>
    <i>
      <x v="1"/>
    </i>
    <i>
      <x v="2"/>
    </i>
    <i>
      <x v="3"/>
    </i>
    <i>
      <x v="4"/>
    </i>
    <i>
      <x v="5"/>
    </i>
    <i>
      <x v="6"/>
    </i>
    <i>
      <x v="7"/>
    </i>
    <i>
      <x v="8"/>
    </i>
    <i>
      <x v="9"/>
    </i>
    <i>
      <x v="10"/>
    </i>
    <i>
      <x v="11"/>
    </i>
    <i t="grand">
      <x/>
    </i>
  </rowItems>
  <colItems count="1">
    <i/>
  </colItems>
  <dataFields count="1">
    <dataField name="Sum of Total Sales (INR)" fld="5"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38F66D2-3B22-4D72-8F98-E370142A2A0B}"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D13:E19" firstHeaderRow="1" firstDataRow="1" firstDataCol="1"/>
  <pivotFields count="15">
    <pivotField showAll="0"/>
    <pivotField showAll="0"/>
    <pivotField axis="axisRow" showAll="0" sortType="descending">
      <items count="6">
        <item x="4"/>
        <item x="3"/>
        <item x="1"/>
        <item x="0"/>
        <item x="2"/>
        <item t="default"/>
      </items>
    </pivotField>
    <pivotField showAll="0">
      <items count="1001">
        <item x="736"/>
        <item x="522"/>
        <item x="591"/>
        <item x="289"/>
        <item x="536"/>
        <item x="937"/>
        <item x="606"/>
        <item x="964"/>
        <item x="371"/>
        <item x="379"/>
        <item x="418"/>
        <item x="514"/>
        <item x="852"/>
        <item x="931"/>
        <item x="792"/>
        <item x="969"/>
        <item x="402"/>
        <item x="362"/>
        <item x="950"/>
        <item x="41"/>
        <item x="843"/>
        <item x="894"/>
        <item x="786"/>
        <item x="919"/>
        <item x="134"/>
        <item x="420"/>
        <item x="779"/>
        <item x="49"/>
        <item x="875"/>
        <item x="973"/>
        <item x="650"/>
        <item x="248"/>
        <item x="192"/>
        <item x="283"/>
        <item x="74"/>
        <item x="458"/>
        <item x="456"/>
        <item x="284"/>
        <item x="186"/>
        <item x="8"/>
        <item x="250"/>
        <item x="678"/>
        <item x="25"/>
        <item x="80"/>
        <item x="759"/>
        <item x="63"/>
        <item x="370"/>
        <item x="764"/>
        <item x="140"/>
        <item x="201"/>
        <item x="735"/>
        <item x="873"/>
        <item x="541"/>
        <item x="361"/>
        <item x="737"/>
        <item x="651"/>
        <item x="40"/>
        <item x="69"/>
        <item x="164"/>
        <item x="258"/>
        <item x="904"/>
        <item x="42"/>
        <item x="589"/>
        <item x="627"/>
        <item x="747"/>
        <item x="87"/>
        <item x="900"/>
        <item x="841"/>
        <item x="37"/>
        <item x="856"/>
        <item x="227"/>
        <item x="138"/>
        <item x="239"/>
        <item x="126"/>
        <item x="450"/>
        <item x="818"/>
        <item x="719"/>
        <item x="812"/>
        <item x="820"/>
        <item x="24"/>
        <item x="66"/>
        <item x="777"/>
        <item x="268"/>
        <item x="340"/>
        <item x="484"/>
        <item x="100"/>
        <item x="18"/>
        <item x="907"/>
        <item x="191"/>
        <item x="454"/>
        <item x="696"/>
        <item x="799"/>
        <item x="571"/>
        <item x="153"/>
        <item x="395"/>
        <item x="491"/>
        <item x="203"/>
        <item x="437"/>
        <item x="294"/>
        <item x="350"/>
        <item x="794"/>
        <item x="204"/>
        <item x="149"/>
        <item x="756"/>
        <item x="824"/>
        <item x="620"/>
        <item x="982"/>
        <item x="231"/>
        <item x="384"/>
        <item x="401"/>
        <item x="476"/>
        <item x="918"/>
        <item x="972"/>
        <item x="609"/>
        <item x="429"/>
        <item x="993"/>
        <item x="195"/>
        <item x="232"/>
        <item x="716"/>
        <item x="679"/>
        <item x="314"/>
        <item x="697"/>
        <item x="298"/>
        <item x="991"/>
        <item x="814"/>
        <item x="709"/>
        <item x="313"/>
        <item x="483"/>
        <item x="560"/>
        <item x="695"/>
        <item x="858"/>
        <item x="503"/>
        <item x="12"/>
        <item x="763"/>
        <item x="607"/>
        <item x="785"/>
        <item x="14"/>
        <item x="520"/>
        <item x="421"/>
        <item x="497"/>
        <item x="266"/>
        <item x="209"/>
        <item x="518"/>
        <item x="393"/>
        <item x="388"/>
        <item x="521"/>
        <item x="599"/>
        <item x="425"/>
        <item x="259"/>
        <item x="770"/>
        <item x="878"/>
        <item x="414"/>
        <item x="453"/>
        <item x="360"/>
        <item x="757"/>
        <item x="804"/>
        <item x="782"/>
        <item x="838"/>
        <item x="618"/>
        <item x="668"/>
        <item x="53"/>
        <item x="859"/>
        <item x="243"/>
        <item x="583"/>
        <item x="359"/>
        <item x="922"/>
        <item x="559"/>
        <item x="575"/>
        <item x="925"/>
        <item x="615"/>
        <item x="544"/>
        <item x="446"/>
        <item x="976"/>
        <item x="347"/>
        <item x="949"/>
        <item x="142"/>
        <item x="505"/>
        <item x="377"/>
        <item x="882"/>
        <item x="264"/>
        <item x="970"/>
        <item x="625"/>
        <item x="43"/>
        <item x="385"/>
        <item x="526"/>
        <item x="524"/>
        <item x="493"/>
        <item x="96"/>
        <item x="457"/>
        <item x="684"/>
        <item x="914"/>
        <item x="71"/>
        <item x="990"/>
        <item x="813"/>
        <item x="552"/>
        <item x="629"/>
        <item x="547"/>
        <item x="854"/>
        <item x="455"/>
        <item x="780"/>
        <item x="558"/>
        <item x="152"/>
        <item x="270"/>
        <item x="311"/>
        <item x="732"/>
        <item x="604"/>
        <item x="687"/>
        <item x="499"/>
        <item x="957"/>
        <item x="5"/>
        <item x="160"/>
        <item x="574"/>
        <item x="835"/>
        <item x="516"/>
        <item x="978"/>
        <item x="13"/>
        <item x="295"/>
        <item x="2"/>
        <item x="197"/>
        <item x="64"/>
        <item x="892"/>
        <item x="748"/>
        <item x="257"/>
        <item x="390"/>
        <item x="47"/>
        <item x="936"/>
        <item x="207"/>
        <item x="128"/>
        <item x="383"/>
        <item x="728"/>
        <item x="766"/>
        <item x="994"/>
        <item x="374"/>
        <item x="225"/>
        <item x="316"/>
        <item x="903"/>
        <item x="108"/>
        <item x="52"/>
        <item x="477"/>
        <item x="358"/>
        <item x="392"/>
        <item x="171"/>
        <item x="154"/>
        <item x="704"/>
        <item x="677"/>
        <item x="122"/>
        <item x="568"/>
        <item x="172"/>
        <item x="487"/>
        <item x="330"/>
        <item x="642"/>
        <item x="525"/>
        <item x="94"/>
        <item x="1"/>
        <item x="489"/>
        <item x="200"/>
        <item x="659"/>
        <item x="722"/>
        <item x="753"/>
        <item x="798"/>
        <item x="35"/>
        <item x="463"/>
        <item x="184"/>
        <item x="116"/>
        <item x="877"/>
        <item x="531"/>
        <item x="787"/>
        <item x="933"/>
        <item x="702"/>
        <item x="706"/>
        <item x="750"/>
        <item x="751"/>
        <item x="846"/>
        <item x="640"/>
        <item x="212"/>
        <item x="917"/>
        <item x="694"/>
        <item x="500"/>
        <item x="771"/>
        <item x="718"/>
        <item x="287"/>
        <item x="351"/>
        <item x="851"/>
        <item x="318"/>
        <item x="135"/>
        <item x="865"/>
        <item x="637"/>
        <item x="363"/>
        <item x="634"/>
        <item x="478"/>
        <item x="115"/>
        <item x="827"/>
        <item x="965"/>
        <item x="840"/>
        <item x="685"/>
        <item x="569"/>
        <item x="61"/>
        <item x="245"/>
        <item x="267"/>
        <item x="664"/>
        <item x="739"/>
        <item x="793"/>
        <item x="433"/>
        <item x="396"/>
        <item x="682"/>
        <item x="486"/>
        <item x="31"/>
        <item x="255"/>
        <item x="62"/>
        <item x="935"/>
        <item x="662"/>
        <item x="143"/>
        <item x="159"/>
        <item x="891"/>
        <item x="671"/>
        <item x="356"/>
        <item x="844"/>
        <item x="131"/>
        <item x="948"/>
        <item x="341"/>
        <item x="533"/>
        <item x="784"/>
        <item x="275"/>
        <item x="579"/>
        <item x="930"/>
        <item x="915"/>
        <item x="466"/>
        <item x="595"/>
        <item x="690"/>
        <item x="580"/>
        <item x="890"/>
        <item x="734"/>
        <item x="761"/>
        <item x="246"/>
        <item x="427"/>
        <item x="303"/>
        <item x="726"/>
        <item x="196"/>
        <item x="202"/>
        <item x="502"/>
        <item x="721"/>
        <item x="150"/>
        <item x="999"/>
        <item x="332"/>
        <item x="509"/>
        <item x="440"/>
        <item x="872"/>
        <item x="434"/>
        <item x="686"/>
        <item x="254"/>
        <item x="81"/>
        <item x="538"/>
        <item x="883"/>
        <item x="789"/>
        <item x="811"/>
        <item x="985"/>
        <item x="886"/>
        <item x="180"/>
        <item x="681"/>
        <item x="849"/>
        <item x="733"/>
        <item x="767"/>
        <item x="564"/>
        <item x="56"/>
        <item x="461"/>
        <item x="510"/>
        <item x="887"/>
        <item x="623"/>
        <item x="730"/>
        <item x="15"/>
        <item x="199"/>
        <item x="146"/>
        <item x="621"/>
        <item x="263"/>
        <item x="755"/>
        <item x="326"/>
        <item x="162"/>
        <item x="467"/>
        <item x="847"/>
        <item x="329"/>
        <item x="723"/>
        <item x="749"/>
        <item x="50"/>
        <item x="908"/>
        <item x="460"/>
        <item x="643"/>
        <item x="480"/>
        <item x="253"/>
        <item x="654"/>
        <item x="504"/>
        <item x="57"/>
        <item x="727"/>
        <item x="337"/>
        <item x="596"/>
        <item x="980"/>
        <item x="444"/>
        <item x="791"/>
        <item x="310"/>
        <item x="95"/>
        <item x="593"/>
        <item x="670"/>
        <item x="98"/>
        <item x="635"/>
        <item x="506"/>
        <item x="173"/>
        <item x="91"/>
        <item x="740"/>
        <item x="481"/>
        <item x="692"/>
        <item x="760"/>
        <item x="113"/>
        <item x="938"/>
        <item x="715"/>
        <item x="357"/>
        <item x="262"/>
        <item x="928"/>
        <item x="554"/>
        <item x="774"/>
        <item x="376"/>
        <item x="435"/>
        <item x="850"/>
        <item x="653"/>
        <item x="556"/>
        <item x="507"/>
        <item x="369"/>
        <item x="699"/>
        <item x="86"/>
        <item x="707"/>
        <item x="821"/>
        <item x="416"/>
        <item x="967"/>
        <item x="16"/>
        <item x="496"/>
        <item x="624"/>
        <item x="876"/>
        <item x="513"/>
        <item x="28"/>
        <item x="78"/>
        <item x="610"/>
        <item x="921"/>
        <item x="815"/>
        <item x="65"/>
        <item x="407"/>
        <item x="187"/>
        <item x="648"/>
        <item x="185"/>
        <item x="652"/>
        <item x="633"/>
        <item x="776"/>
        <item x="713"/>
        <item x="367"/>
        <item x="597"/>
        <item x="731"/>
        <item x="592"/>
        <item x="236"/>
        <item x="529"/>
        <item x="105"/>
        <item x="630"/>
        <item x="768"/>
        <item x="712"/>
        <item x="178"/>
        <item x="299"/>
        <item x="823"/>
        <item x="221"/>
        <item x="848"/>
        <item x="946"/>
        <item x="983"/>
        <item x="966"/>
        <item x="279"/>
        <item x="602"/>
        <item x="473"/>
        <item x="971"/>
        <item x="646"/>
        <item x="364"/>
        <item x="319"/>
        <item x="689"/>
        <item x="163"/>
        <item x="448"/>
        <item x="459"/>
        <item x="309"/>
        <item x="613"/>
        <item x="67"/>
        <item x="288"/>
        <item x="188"/>
        <item x="70"/>
        <item x="672"/>
        <item x="48"/>
        <item x="923"/>
        <item x="445"/>
        <item x="136"/>
        <item x="380"/>
        <item x="855"/>
        <item x="302"/>
        <item x="661"/>
        <item x="885"/>
        <item x="729"/>
        <item x="614"/>
        <item x="123"/>
        <item x="632"/>
        <item x="170"/>
        <item x="775"/>
        <item x="7"/>
        <item x="214"/>
        <item x="428"/>
        <item x="403"/>
        <item x="744"/>
        <item x="553"/>
        <item x="700"/>
        <item x="426"/>
        <item x="676"/>
        <item x="805"/>
        <item x="423"/>
        <item x="765"/>
        <item x="836"/>
        <item x="307"/>
        <item x="611"/>
        <item x="565"/>
        <item x="992"/>
        <item x="515"/>
        <item x="242"/>
        <item x="235"/>
        <item x="628"/>
        <item x="216"/>
        <item x="88"/>
        <item x="399"/>
        <item x="638"/>
        <item x="530"/>
        <item x="333"/>
        <item x="352"/>
        <item x="114"/>
        <item x="566"/>
        <item x="912"/>
        <item x="72"/>
        <item x="829"/>
        <item x="895"/>
        <item x="585"/>
        <item x="884"/>
        <item x="93"/>
        <item x="4"/>
        <item x="300"/>
        <item x="125"/>
        <item x="290"/>
        <item x="809"/>
        <item x="479"/>
        <item x="9"/>
        <item x="439"/>
        <item x="342"/>
        <item x="59"/>
        <item x="306"/>
        <item x="179"/>
        <item x="720"/>
        <item x="129"/>
        <item x="810"/>
        <item x="961"/>
        <item x="693"/>
        <item x="277"/>
        <item x="482"/>
        <item x="386"/>
        <item x="901"/>
        <item x="796"/>
        <item x="612"/>
        <item x="222"/>
        <item x="317"/>
        <item x="381"/>
        <item x="443"/>
        <item x="616"/>
        <item x="626"/>
        <item x="986"/>
        <item x="39"/>
        <item x="551"/>
        <item x="240"/>
        <item x="169"/>
        <item x="688"/>
        <item x="641"/>
        <item x="408"/>
        <item x="932"/>
        <item x="673"/>
        <item x="424"/>
        <item x="508"/>
        <item x="743"/>
        <item x="832"/>
        <item x="121"/>
        <item x="881"/>
        <item x="104"/>
        <item x="422"/>
        <item x="83"/>
        <item x="788"/>
        <item x="27"/>
        <item x="995"/>
        <item x="291"/>
        <item x="247"/>
        <item x="378"/>
        <item x="82"/>
        <item x="708"/>
        <item x="417"/>
        <item x="471"/>
        <item x="475"/>
        <item x="304"/>
        <item x="308"/>
        <item x="46"/>
        <item x="927"/>
        <item x="582"/>
        <item x="981"/>
        <item x="947"/>
        <item x="54"/>
        <item x="573"/>
        <item x="954"/>
        <item x="462"/>
        <item x="389"/>
        <item x="157"/>
        <item x="667"/>
        <item x="608"/>
        <item x="472"/>
        <item x="906"/>
        <item x="598"/>
        <item x="404"/>
        <item x="177"/>
        <item x="89"/>
        <item x="588"/>
        <item x="441"/>
        <item x="130"/>
        <item x="323"/>
        <item x="807"/>
        <item x="617"/>
        <item x="842"/>
        <item x="955"/>
        <item x="120"/>
        <item x="896"/>
        <item x="639"/>
        <item x="963"/>
        <item x="537"/>
        <item x="913"/>
        <item x="109"/>
        <item x="724"/>
        <item x="660"/>
        <item x="118"/>
        <item x="224"/>
        <item x="338"/>
        <item x="465"/>
        <item x="244"/>
        <item x="578"/>
        <item x="549"/>
        <item x="960"/>
        <item x="594"/>
        <item x="773"/>
        <item x="577"/>
        <item x="680"/>
        <item x="223"/>
        <item x="795"/>
        <item x="939"/>
        <item x="800"/>
        <item x="60"/>
        <item x="834"/>
        <item x="511"/>
        <item x="494"/>
        <item x="252"/>
        <item x="468"/>
        <item x="44"/>
        <item x="899"/>
        <item x="897"/>
        <item x="175"/>
        <item x="576"/>
        <item x="600"/>
        <item x="176"/>
        <item x="137"/>
        <item x="97"/>
        <item x="926"/>
        <item x="527"/>
        <item x="474"/>
        <item x="703"/>
        <item x="23"/>
        <item x="208"/>
        <item x="19"/>
        <item x="205"/>
        <item x="166"/>
        <item x="738"/>
        <item x="213"/>
        <item x="3"/>
        <item x="839"/>
        <item x="911"/>
        <item x="293"/>
        <item x="828"/>
        <item x="102"/>
        <item x="996"/>
        <item x="210"/>
        <item x="868"/>
        <item x="864"/>
        <item x="147"/>
        <item x="655"/>
        <item x="490"/>
        <item x="237"/>
        <item x="710"/>
        <item x="45"/>
        <item x="953"/>
        <item x="354"/>
        <item x="570"/>
        <item x="106"/>
        <item x="442"/>
        <item x="183"/>
        <item x="327"/>
        <item x="132"/>
        <item x="945"/>
        <item x="845"/>
        <item x="276"/>
        <item x="73"/>
        <item x="830"/>
        <item x="355"/>
        <item x="802"/>
        <item x="77"/>
        <item x="198"/>
        <item x="90"/>
        <item x="658"/>
        <item x="334"/>
        <item x="394"/>
        <item x="705"/>
        <item x="211"/>
        <item x="822"/>
        <item x="228"/>
        <item x="998"/>
        <item x="742"/>
        <item x="665"/>
        <item x="959"/>
        <item x="619"/>
        <item x="902"/>
        <item x="174"/>
        <item x="36"/>
        <item x="951"/>
        <item x="84"/>
        <item x="916"/>
        <item x="958"/>
        <item x="167"/>
        <item x="366"/>
        <item x="331"/>
        <item x="411"/>
        <item x="271"/>
        <item x="979"/>
        <item x="837"/>
        <item x="644"/>
        <item x="546"/>
        <item x="249"/>
        <item x="233"/>
        <item x="977"/>
        <item x="819"/>
        <item x="447"/>
        <item x="110"/>
        <item x="550"/>
        <item x="889"/>
        <item x="501"/>
        <item x="944"/>
        <item x="989"/>
        <item x="281"/>
        <item x="669"/>
        <item x="261"/>
        <item x="701"/>
        <item x="572"/>
        <item x="645"/>
        <item x="391"/>
        <item x="324"/>
        <item x="861"/>
        <item x="968"/>
        <item x="215"/>
        <item x="469"/>
        <item x="562"/>
        <item x="746"/>
        <item x="870"/>
        <item x="758"/>
        <item x="32"/>
        <item x="38"/>
        <item x="519"/>
        <item x="21"/>
        <item x="398"/>
        <item x="586"/>
        <item x="344"/>
        <item x="741"/>
        <item x="220"/>
        <item x="286"/>
        <item x="373"/>
        <item x="905"/>
        <item x="754"/>
        <item x="119"/>
        <item x="869"/>
        <item x="194"/>
        <item x="561"/>
        <item x="816"/>
        <item x="219"/>
        <item x="251"/>
        <item x="278"/>
        <item x="438"/>
        <item x="879"/>
        <item x="563"/>
        <item x="101"/>
        <item x="33"/>
        <item x="432"/>
        <item x="58"/>
        <item x="555"/>
        <item x="975"/>
        <item x="675"/>
        <item x="320"/>
        <item x="372"/>
        <item x="6"/>
        <item x="470"/>
        <item x="523"/>
        <item x="451"/>
        <item x="26"/>
        <item x="68"/>
        <item x="649"/>
        <item x="698"/>
        <item x="557"/>
        <item x="55"/>
        <item x="112"/>
        <item x="92"/>
        <item x="189"/>
        <item x="581"/>
        <item x="193"/>
        <item x="218"/>
        <item x="941"/>
        <item x="322"/>
        <item x="321"/>
        <item x="415"/>
        <item x="409"/>
        <item x="711"/>
        <item x="85"/>
        <item x="158"/>
        <item x="498"/>
        <item x="397"/>
        <item x="590"/>
        <item x="206"/>
        <item x="871"/>
        <item x="285"/>
        <item x="265"/>
        <item x="368"/>
        <item x="348"/>
        <item x="674"/>
        <item x="997"/>
        <item x="382"/>
        <item x="984"/>
        <item x="495"/>
        <item x="867"/>
        <item x="803"/>
        <item x="797"/>
        <item x="406"/>
        <item x="920"/>
        <item x="315"/>
        <item x="410"/>
        <item x="806"/>
        <item x="365"/>
        <item x="909"/>
        <item x="260"/>
        <item x="636"/>
        <item x="783"/>
        <item x="229"/>
        <item x="339"/>
        <item x="752"/>
        <item x="825"/>
        <item x="929"/>
        <item x="405"/>
        <item x="769"/>
        <item x="880"/>
        <item x="956"/>
        <item x="156"/>
        <item x="305"/>
        <item x="161"/>
        <item x="772"/>
        <item x="103"/>
        <item x="241"/>
        <item x="535"/>
        <item x="148"/>
        <item x="168"/>
        <item x="449"/>
        <item x="413"/>
        <item x="75"/>
        <item x="234"/>
        <item x="133"/>
        <item x="272"/>
        <item x="282"/>
        <item x="666"/>
        <item x="269"/>
        <item x="605"/>
        <item x="974"/>
        <item x="545"/>
        <item x="862"/>
        <item x="860"/>
        <item x="226"/>
        <item x="464"/>
        <item x="280"/>
        <item x="117"/>
        <item x="430"/>
        <item x="155"/>
        <item x="826"/>
        <item x="419"/>
        <item x="691"/>
        <item x="857"/>
        <item x="601"/>
        <item x="297"/>
        <item x="17"/>
        <item x="217"/>
        <item x="325"/>
        <item x="256"/>
        <item x="124"/>
        <item x="107"/>
        <item x="292"/>
        <item x="181"/>
        <item x="833"/>
        <item x="656"/>
        <item x="349"/>
        <item x="534"/>
        <item x="238"/>
        <item x="353"/>
        <item x="584"/>
        <item x="492"/>
        <item x="145"/>
        <item x="111"/>
        <item x="485"/>
        <item x="898"/>
        <item x="528"/>
        <item x="436"/>
        <item x="808"/>
        <item x="888"/>
        <item x="517"/>
        <item x="412"/>
        <item x="539"/>
        <item x="762"/>
        <item x="79"/>
        <item x="296"/>
        <item x="987"/>
        <item x="335"/>
        <item x="345"/>
        <item x="942"/>
        <item x="452"/>
        <item x="51"/>
        <item x="778"/>
        <item x="76"/>
        <item x="273"/>
        <item x="10"/>
        <item x="817"/>
        <item x="952"/>
        <item x="943"/>
        <item x="431"/>
        <item x="532"/>
        <item x="230"/>
        <item x="801"/>
        <item x="663"/>
        <item x="548"/>
        <item x="182"/>
        <item x="657"/>
        <item x="336"/>
        <item x="962"/>
        <item x="543"/>
        <item x="831"/>
        <item x="631"/>
        <item x="853"/>
        <item x="274"/>
        <item x="863"/>
        <item x="924"/>
        <item x="20"/>
        <item x="587"/>
        <item x="400"/>
        <item x="714"/>
        <item x="30"/>
        <item x="781"/>
        <item x="745"/>
        <item x="387"/>
        <item x="940"/>
        <item x="934"/>
        <item x="542"/>
        <item x="683"/>
        <item x="346"/>
        <item x="99"/>
        <item x="139"/>
        <item x="312"/>
        <item x="301"/>
        <item x="22"/>
        <item x="622"/>
        <item x="141"/>
        <item x="488"/>
        <item x="603"/>
        <item x="725"/>
        <item x="567"/>
        <item x="375"/>
        <item x="790"/>
        <item x="11"/>
        <item x="647"/>
        <item x="151"/>
        <item x="165"/>
        <item x="540"/>
        <item x="0"/>
        <item x="190"/>
        <item x="29"/>
        <item x="874"/>
        <item x="144"/>
        <item x="34"/>
        <item x="717"/>
        <item x="328"/>
        <item x="988"/>
        <item x="343"/>
        <item x="127"/>
        <item x="910"/>
        <item x="893"/>
        <item x="512"/>
        <item x="866"/>
        <item t="default"/>
      </items>
    </pivotField>
    <pivotField showAll="0"/>
    <pivotField dataField="1" showAll="0"/>
    <pivotField numFmtId="14" showAll="0"/>
    <pivotField showAll="0">
      <items count="7">
        <item x="3"/>
        <item x="4"/>
        <item x="0"/>
        <item x="5"/>
        <item x="1"/>
        <item x="2"/>
        <item t="default"/>
      </items>
    </pivotField>
    <pivotField showAll="0"/>
    <pivotField showAll="0">
      <items count="3">
        <item x="0"/>
        <item x="1"/>
        <item t="default"/>
      </items>
    </pivotField>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Total Sales (INR)" fld="5" baseField="0" baseItem="0"/>
  </dataFields>
  <chartFormats count="6">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1"/>
          </reference>
        </references>
      </pivotArea>
    </chartFormat>
    <chartFormat chart="2" format="4">
      <pivotArea type="data" outline="0" fieldPosition="0">
        <references count="2">
          <reference field="4294967294" count="1" selected="0">
            <x v="0"/>
          </reference>
          <reference field="2" count="1" selected="0">
            <x v="3"/>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 chart="2" format="6">
      <pivotArea type="data" outline="0" fieldPosition="0">
        <references count="2">
          <reference field="4294967294" count="1" selected="0">
            <x v="0"/>
          </reference>
          <reference field="2" count="1" selected="0">
            <x v="2"/>
          </reference>
        </references>
      </pivotArea>
    </chartFormat>
    <chartFormat chart="2" format="7">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0746AD-1AFC-45AD-8FA4-A8DED674B5EC}" name="PivotTable10"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A31:C37" firstHeaderRow="0" firstDataRow="1" firstDataCol="1"/>
  <pivotFields count="15">
    <pivotField showAll="0"/>
    <pivotField showAll="0"/>
    <pivotField axis="axisRow" showAll="0">
      <items count="6">
        <item x="2"/>
        <item x="0"/>
        <item x="1"/>
        <item x="3"/>
        <item x="4"/>
        <item t="default"/>
      </items>
    </pivotField>
    <pivotField showAll="0">
      <items count="1001">
        <item x="736"/>
        <item x="522"/>
        <item x="591"/>
        <item x="289"/>
        <item x="536"/>
        <item x="937"/>
        <item x="606"/>
        <item x="964"/>
        <item x="371"/>
        <item x="379"/>
        <item x="418"/>
        <item x="514"/>
        <item x="852"/>
        <item x="931"/>
        <item x="792"/>
        <item x="969"/>
        <item x="402"/>
        <item x="362"/>
        <item x="950"/>
        <item x="41"/>
        <item x="843"/>
        <item x="894"/>
        <item x="786"/>
        <item x="919"/>
        <item x="134"/>
        <item x="420"/>
        <item x="779"/>
        <item x="49"/>
        <item x="875"/>
        <item x="973"/>
        <item x="650"/>
        <item x="248"/>
        <item x="192"/>
        <item x="283"/>
        <item x="74"/>
        <item x="458"/>
        <item x="456"/>
        <item x="284"/>
        <item x="186"/>
        <item x="8"/>
        <item x="250"/>
        <item x="678"/>
        <item x="25"/>
        <item x="80"/>
        <item x="759"/>
        <item x="63"/>
        <item x="370"/>
        <item x="764"/>
        <item x="140"/>
        <item x="201"/>
        <item x="735"/>
        <item x="873"/>
        <item x="541"/>
        <item x="361"/>
        <item x="737"/>
        <item x="651"/>
        <item x="40"/>
        <item x="69"/>
        <item x="164"/>
        <item x="258"/>
        <item x="904"/>
        <item x="42"/>
        <item x="589"/>
        <item x="627"/>
        <item x="747"/>
        <item x="87"/>
        <item x="900"/>
        <item x="841"/>
        <item x="37"/>
        <item x="856"/>
        <item x="227"/>
        <item x="138"/>
        <item x="239"/>
        <item x="126"/>
        <item x="450"/>
        <item x="818"/>
        <item x="719"/>
        <item x="812"/>
        <item x="820"/>
        <item x="24"/>
        <item x="66"/>
        <item x="777"/>
        <item x="268"/>
        <item x="340"/>
        <item x="484"/>
        <item x="100"/>
        <item x="18"/>
        <item x="907"/>
        <item x="191"/>
        <item x="454"/>
        <item x="696"/>
        <item x="799"/>
        <item x="571"/>
        <item x="153"/>
        <item x="395"/>
        <item x="491"/>
        <item x="203"/>
        <item x="437"/>
        <item x="294"/>
        <item x="350"/>
        <item x="794"/>
        <item x="204"/>
        <item x="149"/>
        <item x="756"/>
        <item x="824"/>
        <item x="620"/>
        <item x="982"/>
        <item x="231"/>
        <item x="384"/>
        <item x="401"/>
        <item x="476"/>
        <item x="918"/>
        <item x="972"/>
        <item x="609"/>
        <item x="429"/>
        <item x="993"/>
        <item x="195"/>
        <item x="232"/>
        <item x="716"/>
        <item x="679"/>
        <item x="314"/>
        <item x="697"/>
        <item x="298"/>
        <item x="991"/>
        <item x="814"/>
        <item x="709"/>
        <item x="313"/>
        <item x="483"/>
        <item x="560"/>
        <item x="695"/>
        <item x="858"/>
        <item x="503"/>
        <item x="12"/>
        <item x="763"/>
        <item x="607"/>
        <item x="785"/>
        <item x="14"/>
        <item x="520"/>
        <item x="421"/>
        <item x="497"/>
        <item x="266"/>
        <item x="209"/>
        <item x="518"/>
        <item x="393"/>
        <item x="388"/>
        <item x="521"/>
        <item x="599"/>
        <item x="425"/>
        <item x="259"/>
        <item x="770"/>
        <item x="878"/>
        <item x="414"/>
        <item x="453"/>
        <item x="360"/>
        <item x="757"/>
        <item x="804"/>
        <item x="782"/>
        <item x="838"/>
        <item x="618"/>
        <item x="668"/>
        <item x="53"/>
        <item x="859"/>
        <item x="243"/>
        <item x="583"/>
        <item x="359"/>
        <item x="922"/>
        <item x="559"/>
        <item x="575"/>
        <item x="925"/>
        <item x="615"/>
        <item x="544"/>
        <item x="446"/>
        <item x="976"/>
        <item x="347"/>
        <item x="949"/>
        <item x="142"/>
        <item x="505"/>
        <item x="377"/>
        <item x="882"/>
        <item x="264"/>
        <item x="970"/>
        <item x="625"/>
        <item x="43"/>
        <item x="385"/>
        <item x="526"/>
        <item x="524"/>
        <item x="493"/>
        <item x="96"/>
        <item x="457"/>
        <item x="684"/>
        <item x="914"/>
        <item x="71"/>
        <item x="990"/>
        <item x="813"/>
        <item x="552"/>
        <item x="629"/>
        <item x="547"/>
        <item x="854"/>
        <item x="455"/>
        <item x="780"/>
        <item x="558"/>
        <item x="152"/>
        <item x="270"/>
        <item x="311"/>
        <item x="732"/>
        <item x="604"/>
        <item x="687"/>
        <item x="499"/>
        <item x="957"/>
        <item x="5"/>
        <item x="160"/>
        <item x="574"/>
        <item x="835"/>
        <item x="516"/>
        <item x="978"/>
        <item x="13"/>
        <item x="295"/>
        <item x="2"/>
        <item x="197"/>
        <item x="64"/>
        <item x="892"/>
        <item x="748"/>
        <item x="257"/>
        <item x="390"/>
        <item x="47"/>
        <item x="936"/>
        <item x="207"/>
        <item x="128"/>
        <item x="383"/>
        <item x="728"/>
        <item x="766"/>
        <item x="994"/>
        <item x="374"/>
        <item x="225"/>
        <item x="316"/>
        <item x="903"/>
        <item x="108"/>
        <item x="52"/>
        <item x="477"/>
        <item x="358"/>
        <item x="392"/>
        <item x="171"/>
        <item x="154"/>
        <item x="704"/>
        <item x="677"/>
        <item x="122"/>
        <item x="568"/>
        <item x="172"/>
        <item x="487"/>
        <item x="330"/>
        <item x="642"/>
        <item x="525"/>
        <item x="94"/>
        <item x="1"/>
        <item x="489"/>
        <item x="200"/>
        <item x="659"/>
        <item x="722"/>
        <item x="753"/>
        <item x="798"/>
        <item x="35"/>
        <item x="463"/>
        <item x="184"/>
        <item x="116"/>
        <item x="877"/>
        <item x="531"/>
        <item x="787"/>
        <item x="933"/>
        <item x="702"/>
        <item x="706"/>
        <item x="750"/>
        <item x="751"/>
        <item x="846"/>
        <item x="640"/>
        <item x="212"/>
        <item x="917"/>
        <item x="694"/>
        <item x="500"/>
        <item x="771"/>
        <item x="718"/>
        <item x="287"/>
        <item x="351"/>
        <item x="851"/>
        <item x="318"/>
        <item x="135"/>
        <item x="865"/>
        <item x="637"/>
        <item x="363"/>
        <item x="634"/>
        <item x="478"/>
        <item x="115"/>
        <item x="827"/>
        <item x="965"/>
        <item x="840"/>
        <item x="685"/>
        <item x="569"/>
        <item x="61"/>
        <item x="245"/>
        <item x="267"/>
        <item x="664"/>
        <item x="739"/>
        <item x="793"/>
        <item x="433"/>
        <item x="396"/>
        <item x="682"/>
        <item x="486"/>
        <item x="31"/>
        <item x="255"/>
        <item x="62"/>
        <item x="935"/>
        <item x="662"/>
        <item x="143"/>
        <item x="159"/>
        <item x="891"/>
        <item x="671"/>
        <item x="356"/>
        <item x="844"/>
        <item x="131"/>
        <item x="948"/>
        <item x="341"/>
        <item x="533"/>
        <item x="784"/>
        <item x="275"/>
        <item x="579"/>
        <item x="930"/>
        <item x="915"/>
        <item x="466"/>
        <item x="595"/>
        <item x="690"/>
        <item x="580"/>
        <item x="890"/>
        <item x="734"/>
        <item x="761"/>
        <item x="246"/>
        <item x="427"/>
        <item x="303"/>
        <item x="726"/>
        <item x="196"/>
        <item x="202"/>
        <item x="502"/>
        <item x="721"/>
        <item x="150"/>
        <item x="999"/>
        <item x="332"/>
        <item x="509"/>
        <item x="440"/>
        <item x="872"/>
        <item x="434"/>
        <item x="686"/>
        <item x="254"/>
        <item x="81"/>
        <item x="538"/>
        <item x="883"/>
        <item x="789"/>
        <item x="811"/>
        <item x="985"/>
        <item x="886"/>
        <item x="180"/>
        <item x="681"/>
        <item x="849"/>
        <item x="733"/>
        <item x="767"/>
        <item x="564"/>
        <item x="56"/>
        <item x="461"/>
        <item x="510"/>
        <item x="887"/>
        <item x="623"/>
        <item x="730"/>
        <item x="15"/>
        <item x="199"/>
        <item x="146"/>
        <item x="621"/>
        <item x="263"/>
        <item x="755"/>
        <item x="326"/>
        <item x="162"/>
        <item x="467"/>
        <item x="847"/>
        <item x="329"/>
        <item x="723"/>
        <item x="749"/>
        <item x="50"/>
        <item x="908"/>
        <item x="460"/>
        <item x="643"/>
        <item x="480"/>
        <item x="253"/>
        <item x="654"/>
        <item x="504"/>
        <item x="57"/>
        <item x="727"/>
        <item x="337"/>
        <item x="596"/>
        <item x="980"/>
        <item x="444"/>
        <item x="791"/>
        <item x="310"/>
        <item x="95"/>
        <item x="593"/>
        <item x="670"/>
        <item x="98"/>
        <item x="635"/>
        <item x="506"/>
        <item x="173"/>
        <item x="91"/>
        <item x="740"/>
        <item x="481"/>
        <item x="692"/>
        <item x="760"/>
        <item x="113"/>
        <item x="938"/>
        <item x="715"/>
        <item x="357"/>
        <item x="262"/>
        <item x="928"/>
        <item x="554"/>
        <item x="774"/>
        <item x="376"/>
        <item x="435"/>
        <item x="850"/>
        <item x="653"/>
        <item x="556"/>
        <item x="507"/>
        <item x="369"/>
        <item x="699"/>
        <item x="86"/>
        <item x="707"/>
        <item x="821"/>
        <item x="416"/>
        <item x="967"/>
        <item x="16"/>
        <item x="496"/>
        <item x="624"/>
        <item x="876"/>
        <item x="513"/>
        <item x="28"/>
        <item x="78"/>
        <item x="610"/>
        <item x="921"/>
        <item x="815"/>
        <item x="65"/>
        <item x="407"/>
        <item x="187"/>
        <item x="648"/>
        <item x="185"/>
        <item x="652"/>
        <item x="633"/>
        <item x="776"/>
        <item x="713"/>
        <item x="367"/>
        <item x="597"/>
        <item x="731"/>
        <item x="592"/>
        <item x="236"/>
        <item x="529"/>
        <item x="105"/>
        <item x="630"/>
        <item x="768"/>
        <item x="712"/>
        <item x="178"/>
        <item x="299"/>
        <item x="823"/>
        <item x="221"/>
        <item x="848"/>
        <item x="946"/>
        <item x="983"/>
        <item x="966"/>
        <item x="279"/>
        <item x="602"/>
        <item x="473"/>
        <item x="971"/>
        <item x="646"/>
        <item x="364"/>
        <item x="319"/>
        <item x="689"/>
        <item x="163"/>
        <item x="448"/>
        <item x="459"/>
        <item x="309"/>
        <item x="613"/>
        <item x="67"/>
        <item x="288"/>
        <item x="188"/>
        <item x="70"/>
        <item x="672"/>
        <item x="48"/>
        <item x="923"/>
        <item x="445"/>
        <item x="136"/>
        <item x="380"/>
        <item x="855"/>
        <item x="302"/>
        <item x="661"/>
        <item x="885"/>
        <item x="729"/>
        <item x="614"/>
        <item x="123"/>
        <item x="632"/>
        <item x="170"/>
        <item x="775"/>
        <item x="7"/>
        <item x="214"/>
        <item x="428"/>
        <item x="403"/>
        <item x="744"/>
        <item x="553"/>
        <item x="700"/>
        <item x="426"/>
        <item x="676"/>
        <item x="805"/>
        <item x="423"/>
        <item x="765"/>
        <item x="836"/>
        <item x="307"/>
        <item x="611"/>
        <item x="565"/>
        <item x="992"/>
        <item x="515"/>
        <item x="242"/>
        <item x="235"/>
        <item x="628"/>
        <item x="216"/>
        <item x="88"/>
        <item x="399"/>
        <item x="638"/>
        <item x="530"/>
        <item x="333"/>
        <item x="352"/>
        <item x="114"/>
        <item x="566"/>
        <item x="912"/>
        <item x="72"/>
        <item x="829"/>
        <item x="895"/>
        <item x="585"/>
        <item x="884"/>
        <item x="93"/>
        <item x="4"/>
        <item x="300"/>
        <item x="125"/>
        <item x="290"/>
        <item x="809"/>
        <item x="479"/>
        <item x="9"/>
        <item x="439"/>
        <item x="342"/>
        <item x="59"/>
        <item x="306"/>
        <item x="179"/>
        <item x="720"/>
        <item x="129"/>
        <item x="810"/>
        <item x="961"/>
        <item x="693"/>
        <item x="277"/>
        <item x="482"/>
        <item x="386"/>
        <item x="901"/>
        <item x="796"/>
        <item x="612"/>
        <item x="222"/>
        <item x="317"/>
        <item x="381"/>
        <item x="443"/>
        <item x="616"/>
        <item x="626"/>
        <item x="986"/>
        <item x="39"/>
        <item x="551"/>
        <item x="240"/>
        <item x="169"/>
        <item x="688"/>
        <item x="641"/>
        <item x="408"/>
        <item x="932"/>
        <item x="673"/>
        <item x="424"/>
        <item x="508"/>
        <item x="743"/>
        <item x="832"/>
        <item x="121"/>
        <item x="881"/>
        <item x="104"/>
        <item x="422"/>
        <item x="83"/>
        <item x="788"/>
        <item x="27"/>
        <item x="995"/>
        <item x="291"/>
        <item x="247"/>
        <item x="378"/>
        <item x="82"/>
        <item x="708"/>
        <item x="417"/>
        <item x="471"/>
        <item x="475"/>
        <item x="304"/>
        <item x="308"/>
        <item x="46"/>
        <item x="927"/>
        <item x="582"/>
        <item x="981"/>
        <item x="947"/>
        <item x="54"/>
        <item x="573"/>
        <item x="954"/>
        <item x="462"/>
        <item x="389"/>
        <item x="157"/>
        <item x="667"/>
        <item x="608"/>
        <item x="472"/>
        <item x="906"/>
        <item x="598"/>
        <item x="404"/>
        <item x="177"/>
        <item x="89"/>
        <item x="588"/>
        <item x="441"/>
        <item x="130"/>
        <item x="323"/>
        <item x="807"/>
        <item x="617"/>
        <item x="842"/>
        <item x="955"/>
        <item x="120"/>
        <item x="896"/>
        <item x="639"/>
        <item x="963"/>
        <item x="537"/>
        <item x="913"/>
        <item x="109"/>
        <item x="724"/>
        <item x="660"/>
        <item x="118"/>
        <item x="224"/>
        <item x="338"/>
        <item x="465"/>
        <item x="244"/>
        <item x="578"/>
        <item x="549"/>
        <item x="960"/>
        <item x="594"/>
        <item x="773"/>
        <item x="577"/>
        <item x="680"/>
        <item x="223"/>
        <item x="795"/>
        <item x="939"/>
        <item x="800"/>
        <item x="60"/>
        <item x="834"/>
        <item x="511"/>
        <item x="494"/>
        <item x="252"/>
        <item x="468"/>
        <item x="44"/>
        <item x="899"/>
        <item x="897"/>
        <item x="175"/>
        <item x="576"/>
        <item x="600"/>
        <item x="176"/>
        <item x="137"/>
        <item x="97"/>
        <item x="926"/>
        <item x="527"/>
        <item x="474"/>
        <item x="703"/>
        <item x="23"/>
        <item x="208"/>
        <item x="19"/>
        <item x="205"/>
        <item x="166"/>
        <item x="738"/>
        <item x="213"/>
        <item x="3"/>
        <item x="839"/>
        <item x="911"/>
        <item x="293"/>
        <item x="828"/>
        <item x="102"/>
        <item x="996"/>
        <item x="210"/>
        <item x="868"/>
        <item x="864"/>
        <item x="147"/>
        <item x="655"/>
        <item x="490"/>
        <item x="237"/>
        <item x="710"/>
        <item x="45"/>
        <item x="953"/>
        <item x="354"/>
        <item x="570"/>
        <item x="106"/>
        <item x="442"/>
        <item x="183"/>
        <item x="327"/>
        <item x="132"/>
        <item x="945"/>
        <item x="845"/>
        <item x="276"/>
        <item x="73"/>
        <item x="830"/>
        <item x="355"/>
        <item x="802"/>
        <item x="77"/>
        <item x="198"/>
        <item x="90"/>
        <item x="658"/>
        <item x="334"/>
        <item x="394"/>
        <item x="705"/>
        <item x="211"/>
        <item x="822"/>
        <item x="228"/>
        <item x="998"/>
        <item x="742"/>
        <item x="665"/>
        <item x="959"/>
        <item x="619"/>
        <item x="902"/>
        <item x="174"/>
        <item x="36"/>
        <item x="951"/>
        <item x="84"/>
        <item x="916"/>
        <item x="958"/>
        <item x="167"/>
        <item x="366"/>
        <item x="331"/>
        <item x="411"/>
        <item x="271"/>
        <item x="979"/>
        <item x="837"/>
        <item x="644"/>
        <item x="546"/>
        <item x="249"/>
        <item x="233"/>
        <item x="977"/>
        <item x="819"/>
        <item x="447"/>
        <item x="110"/>
        <item x="550"/>
        <item x="889"/>
        <item x="501"/>
        <item x="944"/>
        <item x="989"/>
        <item x="281"/>
        <item x="669"/>
        <item x="261"/>
        <item x="701"/>
        <item x="572"/>
        <item x="645"/>
        <item x="391"/>
        <item x="324"/>
        <item x="861"/>
        <item x="968"/>
        <item x="215"/>
        <item x="469"/>
        <item x="562"/>
        <item x="746"/>
        <item x="870"/>
        <item x="758"/>
        <item x="32"/>
        <item x="38"/>
        <item x="519"/>
        <item x="21"/>
        <item x="398"/>
        <item x="586"/>
        <item x="344"/>
        <item x="741"/>
        <item x="220"/>
        <item x="286"/>
        <item x="373"/>
        <item x="905"/>
        <item x="754"/>
        <item x="119"/>
        <item x="869"/>
        <item x="194"/>
        <item x="561"/>
        <item x="816"/>
        <item x="219"/>
        <item x="251"/>
        <item x="278"/>
        <item x="438"/>
        <item x="879"/>
        <item x="563"/>
        <item x="101"/>
        <item x="33"/>
        <item x="432"/>
        <item x="58"/>
        <item x="555"/>
        <item x="975"/>
        <item x="675"/>
        <item x="320"/>
        <item x="372"/>
        <item x="6"/>
        <item x="470"/>
        <item x="523"/>
        <item x="451"/>
        <item x="26"/>
        <item x="68"/>
        <item x="649"/>
        <item x="698"/>
        <item x="557"/>
        <item x="55"/>
        <item x="112"/>
        <item x="92"/>
        <item x="189"/>
        <item x="581"/>
        <item x="193"/>
        <item x="218"/>
        <item x="941"/>
        <item x="322"/>
        <item x="321"/>
        <item x="415"/>
        <item x="409"/>
        <item x="711"/>
        <item x="85"/>
        <item x="158"/>
        <item x="498"/>
        <item x="397"/>
        <item x="590"/>
        <item x="206"/>
        <item x="871"/>
        <item x="285"/>
        <item x="265"/>
        <item x="368"/>
        <item x="348"/>
        <item x="674"/>
        <item x="997"/>
        <item x="382"/>
        <item x="984"/>
        <item x="495"/>
        <item x="867"/>
        <item x="803"/>
        <item x="797"/>
        <item x="406"/>
        <item x="920"/>
        <item x="315"/>
        <item x="410"/>
        <item x="806"/>
        <item x="365"/>
        <item x="909"/>
        <item x="260"/>
        <item x="636"/>
        <item x="783"/>
        <item x="229"/>
        <item x="339"/>
        <item x="752"/>
        <item x="825"/>
        <item x="929"/>
        <item x="405"/>
        <item x="769"/>
        <item x="880"/>
        <item x="956"/>
        <item x="156"/>
        <item x="305"/>
        <item x="161"/>
        <item x="772"/>
        <item x="103"/>
        <item x="241"/>
        <item x="535"/>
        <item x="148"/>
        <item x="168"/>
        <item x="449"/>
        <item x="413"/>
        <item x="75"/>
        <item x="234"/>
        <item x="133"/>
        <item x="272"/>
        <item x="282"/>
        <item x="666"/>
        <item x="269"/>
        <item x="605"/>
        <item x="974"/>
        <item x="545"/>
        <item x="862"/>
        <item x="860"/>
        <item x="226"/>
        <item x="464"/>
        <item x="280"/>
        <item x="117"/>
        <item x="430"/>
        <item x="155"/>
        <item x="826"/>
        <item x="419"/>
        <item x="691"/>
        <item x="857"/>
        <item x="601"/>
        <item x="297"/>
        <item x="17"/>
        <item x="217"/>
        <item x="325"/>
        <item x="256"/>
        <item x="124"/>
        <item x="107"/>
        <item x="292"/>
        <item x="181"/>
        <item x="833"/>
        <item x="656"/>
        <item x="349"/>
        <item x="534"/>
        <item x="238"/>
        <item x="353"/>
        <item x="584"/>
        <item x="492"/>
        <item x="145"/>
        <item x="111"/>
        <item x="485"/>
        <item x="898"/>
        <item x="528"/>
        <item x="436"/>
        <item x="808"/>
        <item x="888"/>
        <item x="517"/>
        <item x="412"/>
        <item x="539"/>
        <item x="762"/>
        <item x="79"/>
        <item x="296"/>
        <item x="987"/>
        <item x="335"/>
        <item x="345"/>
        <item x="942"/>
        <item x="452"/>
        <item x="51"/>
        <item x="778"/>
        <item x="76"/>
        <item x="273"/>
        <item x="10"/>
        <item x="817"/>
        <item x="952"/>
        <item x="943"/>
        <item x="431"/>
        <item x="532"/>
        <item x="230"/>
        <item x="801"/>
        <item x="663"/>
        <item x="548"/>
        <item x="182"/>
        <item x="657"/>
        <item x="336"/>
        <item x="962"/>
        <item x="543"/>
        <item x="831"/>
        <item x="631"/>
        <item x="853"/>
        <item x="274"/>
        <item x="863"/>
        <item x="924"/>
        <item x="20"/>
        <item x="587"/>
        <item x="400"/>
        <item x="714"/>
        <item x="30"/>
        <item x="781"/>
        <item x="745"/>
        <item x="387"/>
        <item x="940"/>
        <item x="934"/>
        <item x="542"/>
        <item x="683"/>
        <item x="346"/>
        <item x="99"/>
        <item x="139"/>
        <item x="312"/>
        <item x="301"/>
        <item x="22"/>
        <item x="622"/>
        <item x="141"/>
        <item x="488"/>
        <item x="603"/>
        <item x="725"/>
        <item x="567"/>
        <item x="375"/>
        <item x="790"/>
        <item x="11"/>
        <item x="647"/>
        <item x="151"/>
        <item x="165"/>
        <item x="540"/>
        <item x="0"/>
        <item x="190"/>
        <item x="29"/>
        <item x="874"/>
        <item x="144"/>
        <item x="34"/>
        <item x="717"/>
        <item x="328"/>
        <item x="988"/>
        <item x="343"/>
        <item x="127"/>
        <item x="910"/>
        <item x="893"/>
        <item x="512"/>
        <item x="866"/>
        <item t="default"/>
      </items>
    </pivotField>
    <pivotField dataField="1" showAll="0"/>
    <pivotField dataField="1" showAll="0"/>
    <pivotField numFmtId="14" showAll="0"/>
    <pivotField showAll="0">
      <items count="7">
        <item x="3"/>
        <item x="4"/>
        <item x="0"/>
        <item x="5"/>
        <item x="1"/>
        <item x="2"/>
        <item t="default"/>
      </items>
    </pivotField>
    <pivotField showAll="0"/>
    <pivotField showAll="0"/>
    <pivotField showAll="0"/>
    <pivotField showAll="0"/>
    <pivotField showAll="0"/>
    <pivotField showAll="0"/>
    <pivotField showAll="0"/>
  </pivotFields>
  <rowFields count="1">
    <field x="2"/>
  </rowFields>
  <rowItems count="6">
    <i>
      <x/>
    </i>
    <i>
      <x v="1"/>
    </i>
    <i>
      <x v="2"/>
    </i>
    <i>
      <x v="3"/>
    </i>
    <i>
      <x v="4"/>
    </i>
    <i t="grand">
      <x/>
    </i>
  </rowItems>
  <colFields count="1">
    <field x="-2"/>
  </colFields>
  <colItems count="2">
    <i>
      <x/>
    </i>
    <i i="1">
      <x v="1"/>
    </i>
  </colItems>
  <dataFields count="2">
    <dataField name="Sum of Total Sales (INR)" fld="5" baseField="0" baseItem="0"/>
    <dataField name="Sum of Quantity Sold" fld="4"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C174D61-8F40-45B6-868D-DD01C19493FD}" name="PivotTable9"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J1:K7" firstHeaderRow="1" firstDataRow="1" firstDataCol="1"/>
  <pivotFields count="15">
    <pivotField showAll="0"/>
    <pivotField showAll="0"/>
    <pivotField axis="axisRow" showAll="0">
      <items count="6">
        <item x="2"/>
        <item x="0"/>
        <item x="1"/>
        <item x="3"/>
        <item x="4"/>
        <item t="default"/>
      </items>
    </pivotField>
    <pivotField showAll="0">
      <items count="1001">
        <item x="736"/>
        <item x="522"/>
        <item x="591"/>
        <item x="289"/>
        <item x="536"/>
        <item x="937"/>
        <item x="606"/>
        <item x="964"/>
        <item x="371"/>
        <item x="379"/>
        <item x="418"/>
        <item x="514"/>
        <item x="852"/>
        <item x="931"/>
        <item x="792"/>
        <item x="969"/>
        <item x="402"/>
        <item x="362"/>
        <item x="950"/>
        <item x="41"/>
        <item x="843"/>
        <item x="894"/>
        <item x="786"/>
        <item x="919"/>
        <item x="134"/>
        <item x="420"/>
        <item x="779"/>
        <item x="49"/>
        <item x="875"/>
        <item x="973"/>
        <item x="650"/>
        <item x="248"/>
        <item x="192"/>
        <item x="283"/>
        <item x="74"/>
        <item x="458"/>
        <item x="456"/>
        <item x="284"/>
        <item x="186"/>
        <item x="8"/>
        <item x="250"/>
        <item x="678"/>
        <item x="25"/>
        <item x="80"/>
        <item x="759"/>
        <item x="63"/>
        <item x="370"/>
        <item x="764"/>
        <item x="140"/>
        <item x="201"/>
        <item x="735"/>
        <item x="873"/>
        <item x="541"/>
        <item x="361"/>
        <item x="737"/>
        <item x="651"/>
        <item x="40"/>
        <item x="69"/>
        <item x="164"/>
        <item x="258"/>
        <item x="904"/>
        <item x="42"/>
        <item x="589"/>
        <item x="627"/>
        <item x="747"/>
        <item x="87"/>
        <item x="900"/>
        <item x="841"/>
        <item x="37"/>
        <item x="856"/>
        <item x="227"/>
        <item x="138"/>
        <item x="239"/>
        <item x="126"/>
        <item x="450"/>
        <item x="818"/>
        <item x="719"/>
        <item x="812"/>
        <item x="820"/>
        <item x="24"/>
        <item x="66"/>
        <item x="777"/>
        <item x="268"/>
        <item x="340"/>
        <item x="484"/>
        <item x="100"/>
        <item x="18"/>
        <item x="907"/>
        <item x="191"/>
        <item x="454"/>
        <item x="696"/>
        <item x="799"/>
        <item x="571"/>
        <item x="153"/>
        <item x="395"/>
        <item x="491"/>
        <item x="203"/>
        <item x="437"/>
        <item x="294"/>
        <item x="350"/>
        <item x="794"/>
        <item x="204"/>
        <item x="149"/>
        <item x="756"/>
        <item x="824"/>
        <item x="620"/>
        <item x="982"/>
        <item x="231"/>
        <item x="384"/>
        <item x="401"/>
        <item x="476"/>
        <item x="918"/>
        <item x="972"/>
        <item x="609"/>
        <item x="429"/>
        <item x="993"/>
        <item x="195"/>
        <item x="232"/>
        <item x="716"/>
        <item x="679"/>
        <item x="314"/>
        <item x="697"/>
        <item x="298"/>
        <item x="991"/>
        <item x="814"/>
        <item x="709"/>
        <item x="313"/>
        <item x="483"/>
        <item x="560"/>
        <item x="695"/>
        <item x="858"/>
        <item x="503"/>
        <item x="12"/>
        <item x="763"/>
        <item x="607"/>
        <item x="785"/>
        <item x="14"/>
        <item x="520"/>
        <item x="421"/>
        <item x="497"/>
        <item x="266"/>
        <item x="209"/>
        <item x="518"/>
        <item x="393"/>
        <item x="388"/>
        <item x="521"/>
        <item x="599"/>
        <item x="425"/>
        <item x="259"/>
        <item x="770"/>
        <item x="878"/>
        <item x="414"/>
        <item x="453"/>
        <item x="360"/>
        <item x="757"/>
        <item x="804"/>
        <item x="782"/>
        <item x="838"/>
        <item x="618"/>
        <item x="668"/>
        <item x="53"/>
        <item x="859"/>
        <item x="243"/>
        <item x="583"/>
        <item x="359"/>
        <item x="922"/>
        <item x="559"/>
        <item x="575"/>
        <item x="925"/>
        <item x="615"/>
        <item x="544"/>
        <item x="446"/>
        <item x="976"/>
        <item x="347"/>
        <item x="949"/>
        <item x="142"/>
        <item x="505"/>
        <item x="377"/>
        <item x="882"/>
        <item x="264"/>
        <item x="970"/>
        <item x="625"/>
        <item x="43"/>
        <item x="385"/>
        <item x="526"/>
        <item x="524"/>
        <item x="493"/>
        <item x="96"/>
        <item x="457"/>
        <item x="684"/>
        <item x="914"/>
        <item x="71"/>
        <item x="990"/>
        <item x="813"/>
        <item x="552"/>
        <item x="629"/>
        <item x="547"/>
        <item x="854"/>
        <item x="455"/>
        <item x="780"/>
        <item x="558"/>
        <item x="152"/>
        <item x="270"/>
        <item x="311"/>
        <item x="732"/>
        <item x="604"/>
        <item x="687"/>
        <item x="499"/>
        <item x="957"/>
        <item x="5"/>
        <item x="160"/>
        <item x="574"/>
        <item x="835"/>
        <item x="516"/>
        <item x="978"/>
        <item x="13"/>
        <item x="295"/>
        <item x="2"/>
        <item x="197"/>
        <item x="64"/>
        <item x="892"/>
        <item x="748"/>
        <item x="257"/>
        <item x="390"/>
        <item x="47"/>
        <item x="936"/>
        <item x="207"/>
        <item x="128"/>
        <item x="383"/>
        <item x="728"/>
        <item x="766"/>
        <item x="994"/>
        <item x="374"/>
        <item x="225"/>
        <item x="316"/>
        <item x="903"/>
        <item x="108"/>
        <item x="52"/>
        <item x="477"/>
        <item x="358"/>
        <item x="392"/>
        <item x="171"/>
        <item x="154"/>
        <item x="704"/>
        <item x="677"/>
        <item x="122"/>
        <item x="568"/>
        <item x="172"/>
        <item x="487"/>
        <item x="330"/>
        <item x="642"/>
        <item x="525"/>
        <item x="94"/>
        <item x="1"/>
        <item x="489"/>
        <item x="200"/>
        <item x="659"/>
        <item x="722"/>
        <item x="753"/>
        <item x="798"/>
        <item x="35"/>
        <item x="463"/>
        <item x="184"/>
        <item x="116"/>
        <item x="877"/>
        <item x="531"/>
        <item x="787"/>
        <item x="933"/>
        <item x="702"/>
        <item x="706"/>
        <item x="750"/>
        <item x="751"/>
        <item x="846"/>
        <item x="640"/>
        <item x="212"/>
        <item x="917"/>
        <item x="694"/>
        <item x="500"/>
        <item x="771"/>
        <item x="718"/>
        <item x="287"/>
        <item x="351"/>
        <item x="851"/>
        <item x="318"/>
        <item x="135"/>
        <item x="865"/>
        <item x="637"/>
        <item x="363"/>
        <item x="634"/>
        <item x="478"/>
        <item x="115"/>
        <item x="827"/>
        <item x="965"/>
        <item x="840"/>
        <item x="685"/>
        <item x="569"/>
        <item x="61"/>
        <item x="245"/>
        <item x="267"/>
        <item x="664"/>
        <item x="739"/>
        <item x="793"/>
        <item x="433"/>
        <item x="396"/>
        <item x="682"/>
        <item x="486"/>
        <item x="31"/>
        <item x="255"/>
        <item x="62"/>
        <item x="935"/>
        <item x="662"/>
        <item x="143"/>
        <item x="159"/>
        <item x="891"/>
        <item x="671"/>
        <item x="356"/>
        <item x="844"/>
        <item x="131"/>
        <item x="948"/>
        <item x="341"/>
        <item x="533"/>
        <item x="784"/>
        <item x="275"/>
        <item x="579"/>
        <item x="930"/>
        <item x="915"/>
        <item x="466"/>
        <item x="595"/>
        <item x="690"/>
        <item x="580"/>
        <item x="890"/>
        <item x="734"/>
        <item x="761"/>
        <item x="246"/>
        <item x="427"/>
        <item x="303"/>
        <item x="726"/>
        <item x="196"/>
        <item x="202"/>
        <item x="502"/>
        <item x="721"/>
        <item x="150"/>
        <item x="999"/>
        <item x="332"/>
        <item x="509"/>
        <item x="440"/>
        <item x="872"/>
        <item x="434"/>
        <item x="686"/>
        <item x="254"/>
        <item x="81"/>
        <item x="538"/>
        <item x="883"/>
        <item x="789"/>
        <item x="811"/>
        <item x="985"/>
        <item x="886"/>
        <item x="180"/>
        <item x="681"/>
        <item x="849"/>
        <item x="733"/>
        <item x="767"/>
        <item x="564"/>
        <item x="56"/>
        <item x="461"/>
        <item x="510"/>
        <item x="887"/>
        <item x="623"/>
        <item x="730"/>
        <item x="15"/>
        <item x="199"/>
        <item x="146"/>
        <item x="621"/>
        <item x="263"/>
        <item x="755"/>
        <item x="326"/>
        <item x="162"/>
        <item x="467"/>
        <item x="847"/>
        <item x="329"/>
        <item x="723"/>
        <item x="749"/>
        <item x="50"/>
        <item x="908"/>
        <item x="460"/>
        <item x="643"/>
        <item x="480"/>
        <item x="253"/>
        <item x="654"/>
        <item x="504"/>
        <item x="57"/>
        <item x="727"/>
        <item x="337"/>
        <item x="596"/>
        <item x="980"/>
        <item x="444"/>
        <item x="791"/>
        <item x="310"/>
        <item x="95"/>
        <item x="593"/>
        <item x="670"/>
        <item x="98"/>
        <item x="635"/>
        <item x="506"/>
        <item x="173"/>
        <item x="91"/>
        <item x="740"/>
        <item x="481"/>
        <item x="692"/>
        <item x="760"/>
        <item x="113"/>
        <item x="938"/>
        <item x="715"/>
        <item x="357"/>
        <item x="262"/>
        <item x="928"/>
        <item x="554"/>
        <item x="774"/>
        <item x="376"/>
        <item x="435"/>
        <item x="850"/>
        <item x="653"/>
        <item x="556"/>
        <item x="507"/>
        <item x="369"/>
        <item x="699"/>
        <item x="86"/>
        <item x="707"/>
        <item x="821"/>
        <item x="416"/>
        <item x="967"/>
        <item x="16"/>
        <item x="496"/>
        <item x="624"/>
        <item x="876"/>
        <item x="513"/>
        <item x="28"/>
        <item x="78"/>
        <item x="610"/>
        <item x="921"/>
        <item x="815"/>
        <item x="65"/>
        <item x="407"/>
        <item x="187"/>
        <item x="648"/>
        <item x="185"/>
        <item x="652"/>
        <item x="633"/>
        <item x="776"/>
        <item x="713"/>
        <item x="367"/>
        <item x="597"/>
        <item x="731"/>
        <item x="592"/>
        <item x="236"/>
        <item x="529"/>
        <item x="105"/>
        <item x="630"/>
        <item x="768"/>
        <item x="712"/>
        <item x="178"/>
        <item x="299"/>
        <item x="823"/>
        <item x="221"/>
        <item x="848"/>
        <item x="946"/>
        <item x="983"/>
        <item x="966"/>
        <item x="279"/>
        <item x="602"/>
        <item x="473"/>
        <item x="971"/>
        <item x="646"/>
        <item x="364"/>
        <item x="319"/>
        <item x="689"/>
        <item x="163"/>
        <item x="448"/>
        <item x="459"/>
        <item x="309"/>
        <item x="613"/>
        <item x="67"/>
        <item x="288"/>
        <item x="188"/>
        <item x="70"/>
        <item x="672"/>
        <item x="48"/>
        <item x="923"/>
        <item x="445"/>
        <item x="136"/>
        <item x="380"/>
        <item x="855"/>
        <item x="302"/>
        <item x="661"/>
        <item x="885"/>
        <item x="729"/>
        <item x="614"/>
        <item x="123"/>
        <item x="632"/>
        <item x="170"/>
        <item x="775"/>
        <item x="7"/>
        <item x="214"/>
        <item x="428"/>
        <item x="403"/>
        <item x="744"/>
        <item x="553"/>
        <item x="700"/>
        <item x="426"/>
        <item x="676"/>
        <item x="805"/>
        <item x="423"/>
        <item x="765"/>
        <item x="836"/>
        <item x="307"/>
        <item x="611"/>
        <item x="565"/>
        <item x="992"/>
        <item x="515"/>
        <item x="242"/>
        <item x="235"/>
        <item x="628"/>
        <item x="216"/>
        <item x="88"/>
        <item x="399"/>
        <item x="638"/>
        <item x="530"/>
        <item x="333"/>
        <item x="352"/>
        <item x="114"/>
        <item x="566"/>
        <item x="912"/>
        <item x="72"/>
        <item x="829"/>
        <item x="895"/>
        <item x="585"/>
        <item x="884"/>
        <item x="93"/>
        <item x="4"/>
        <item x="300"/>
        <item x="125"/>
        <item x="290"/>
        <item x="809"/>
        <item x="479"/>
        <item x="9"/>
        <item x="439"/>
        <item x="342"/>
        <item x="59"/>
        <item x="306"/>
        <item x="179"/>
        <item x="720"/>
        <item x="129"/>
        <item x="810"/>
        <item x="961"/>
        <item x="693"/>
        <item x="277"/>
        <item x="482"/>
        <item x="386"/>
        <item x="901"/>
        <item x="796"/>
        <item x="612"/>
        <item x="222"/>
        <item x="317"/>
        <item x="381"/>
        <item x="443"/>
        <item x="616"/>
        <item x="626"/>
        <item x="986"/>
        <item x="39"/>
        <item x="551"/>
        <item x="240"/>
        <item x="169"/>
        <item x="688"/>
        <item x="641"/>
        <item x="408"/>
        <item x="932"/>
        <item x="673"/>
        <item x="424"/>
        <item x="508"/>
        <item x="743"/>
        <item x="832"/>
        <item x="121"/>
        <item x="881"/>
        <item x="104"/>
        <item x="422"/>
        <item x="83"/>
        <item x="788"/>
        <item x="27"/>
        <item x="995"/>
        <item x="291"/>
        <item x="247"/>
        <item x="378"/>
        <item x="82"/>
        <item x="708"/>
        <item x="417"/>
        <item x="471"/>
        <item x="475"/>
        <item x="304"/>
        <item x="308"/>
        <item x="46"/>
        <item x="927"/>
        <item x="582"/>
        <item x="981"/>
        <item x="947"/>
        <item x="54"/>
        <item x="573"/>
        <item x="954"/>
        <item x="462"/>
        <item x="389"/>
        <item x="157"/>
        <item x="667"/>
        <item x="608"/>
        <item x="472"/>
        <item x="906"/>
        <item x="598"/>
        <item x="404"/>
        <item x="177"/>
        <item x="89"/>
        <item x="588"/>
        <item x="441"/>
        <item x="130"/>
        <item x="323"/>
        <item x="807"/>
        <item x="617"/>
        <item x="842"/>
        <item x="955"/>
        <item x="120"/>
        <item x="896"/>
        <item x="639"/>
        <item x="963"/>
        <item x="537"/>
        <item x="913"/>
        <item x="109"/>
        <item x="724"/>
        <item x="660"/>
        <item x="118"/>
        <item x="224"/>
        <item x="338"/>
        <item x="465"/>
        <item x="244"/>
        <item x="578"/>
        <item x="549"/>
        <item x="960"/>
        <item x="594"/>
        <item x="773"/>
        <item x="577"/>
        <item x="680"/>
        <item x="223"/>
        <item x="795"/>
        <item x="939"/>
        <item x="800"/>
        <item x="60"/>
        <item x="834"/>
        <item x="511"/>
        <item x="494"/>
        <item x="252"/>
        <item x="468"/>
        <item x="44"/>
        <item x="899"/>
        <item x="897"/>
        <item x="175"/>
        <item x="576"/>
        <item x="600"/>
        <item x="176"/>
        <item x="137"/>
        <item x="97"/>
        <item x="926"/>
        <item x="527"/>
        <item x="474"/>
        <item x="703"/>
        <item x="23"/>
        <item x="208"/>
        <item x="19"/>
        <item x="205"/>
        <item x="166"/>
        <item x="738"/>
        <item x="213"/>
        <item x="3"/>
        <item x="839"/>
        <item x="911"/>
        <item x="293"/>
        <item x="828"/>
        <item x="102"/>
        <item x="996"/>
        <item x="210"/>
        <item x="868"/>
        <item x="864"/>
        <item x="147"/>
        <item x="655"/>
        <item x="490"/>
        <item x="237"/>
        <item x="710"/>
        <item x="45"/>
        <item x="953"/>
        <item x="354"/>
        <item x="570"/>
        <item x="106"/>
        <item x="442"/>
        <item x="183"/>
        <item x="327"/>
        <item x="132"/>
        <item x="945"/>
        <item x="845"/>
        <item x="276"/>
        <item x="73"/>
        <item x="830"/>
        <item x="355"/>
        <item x="802"/>
        <item x="77"/>
        <item x="198"/>
        <item x="90"/>
        <item x="658"/>
        <item x="334"/>
        <item x="394"/>
        <item x="705"/>
        <item x="211"/>
        <item x="822"/>
        <item x="228"/>
        <item x="998"/>
        <item x="742"/>
        <item x="665"/>
        <item x="959"/>
        <item x="619"/>
        <item x="902"/>
        <item x="174"/>
        <item x="36"/>
        <item x="951"/>
        <item x="84"/>
        <item x="916"/>
        <item x="958"/>
        <item x="167"/>
        <item x="366"/>
        <item x="331"/>
        <item x="411"/>
        <item x="271"/>
        <item x="979"/>
        <item x="837"/>
        <item x="644"/>
        <item x="546"/>
        <item x="249"/>
        <item x="233"/>
        <item x="977"/>
        <item x="819"/>
        <item x="447"/>
        <item x="110"/>
        <item x="550"/>
        <item x="889"/>
        <item x="501"/>
        <item x="944"/>
        <item x="989"/>
        <item x="281"/>
        <item x="669"/>
        <item x="261"/>
        <item x="701"/>
        <item x="572"/>
        <item x="645"/>
        <item x="391"/>
        <item x="324"/>
        <item x="861"/>
        <item x="968"/>
        <item x="215"/>
        <item x="469"/>
        <item x="562"/>
        <item x="746"/>
        <item x="870"/>
        <item x="758"/>
        <item x="32"/>
        <item x="38"/>
        <item x="519"/>
        <item x="21"/>
        <item x="398"/>
        <item x="586"/>
        <item x="344"/>
        <item x="741"/>
        <item x="220"/>
        <item x="286"/>
        <item x="373"/>
        <item x="905"/>
        <item x="754"/>
        <item x="119"/>
        <item x="869"/>
        <item x="194"/>
        <item x="561"/>
        <item x="816"/>
        <item x="219"/>
        <item x="251"/>
        <item x="278"/>
        <item x="438"/>
        <item x="879"/>
        <item x="563"/>
        <item x="101"/>
        <item x="33"/>
        <item x="432"/>
        <item x="58"/>
        <item x="555"/>
        <item x="975"/>
        <item x="675"/>
        <item x="320"/>
        <item x="372"/>
        <item x="6"/>
        <item x="470"/>
        <item x="523"/>
        <item x="451"/>
        <item x="26"/>
        <item x="68"/>
        <item x="649"/>
        <item x="698"/>
        <item x="557"/>
        <item x="55"/>
        <item x="112"/>
        <item x="92"/>
        <item x="189"/>
        <item x="581"/>
        <item x="193"/>
        <item x="218"/>
        <item x="941"/>
        <item x="322"/>
        <item x="321"/>
        <item x="415"/>
        <item x="409"/>
        <item x="711"/>
        <item x="85"/>
        <item x="158"/>
        <item x="498"/>
        <item x="397"/>
        <item x="590"/>
        <item x="206"/>
        <item x="871"/>
        <item x="285"/>
        <item x="265"/>
        <item x="368"/>
        <item x="348"/>
        <item x="674"/>
        <item x="997"/>
        <item x="382"/>
        <item x="984"/>
        <item x="495"/>
        <item x="867"/>
        <item x="803"/>
        <item x="797"/>
        <item x="406"/>
        <item x="920"/>
        <item x="315"/>
        <item x="410"/>
        <item x="806"/>
        <item x="365"/>
        <item x="909"/>
        <item x="260"/>
        <item x="636"/>
        <item x="783"/>
        <item x="229"/>
        <item x="339"/>
        <item x="752"/>
        <item x="825"/>
        <item x="929"/>
        <item x="405"/>
        <item x="769"/>
        <item x="880"/>
        <item x="956"/>
        <item x="156"/>
        <item x="305"/>
        <item x="161"/>
        <item x="772"/>
        <item x="103"/>
        <item x="241"/>
        <item x="535"/>
        <item x="148"/>
        <item x="168"/>
        <item x="449"/>
        <item x="413"/>
        <item x="75"/>
        <item x="234"/>
        <item x="133"/>
        <item x="272"/>
        <item x="282"/>
        <item x="666"/>
        <item x="269"/>
        <item x="605"/>
        <item x="974"/>
        <item x="545"/>
        <item x="862"/>
        <item x="860"/>
        <item x="226"/>
        <item x="464"/>
        <item x="280"/>
        <item x="117"/>
        <item x="430"/>
        <item x="155"/>
        <item x="826"/>
        <item x="419"/>
        <item x="691"/>
        <item x="857"/>
        <item x="601"/>
        <item x="297"/>
        <item x="17"/>
        <item x="217"/>
        <item x="325"/>
        <item x="256"/>
        <item x="124"/>
        <item x="107"/>
        <item x="292"/>
        <item x="181"/>
        <item x="833"/>
        <item x="656"/>
        <item x="349"/>
        <item x="534"/>
        <item x="238"/>
        <item x="353"/>
        <item x="584"/>
        <item x="492"/>
        <item x="145"/>
        <item x="111"/>
        <item x="485"/>
        <item x="898"/>
        <item x="528"/>
        <item x="436"/>
        <item x="808"/>
        <item x="888"/>
        <item x="517"/>
        <item x="412"/>
        <item x="539"/>
        <item x="762"/>
        <item x="79"/>
        <item x="296"/>
        <item x="987"/>
        <item x="335"/>
        <item x="345"/>
        <item x="942"/>
        <item x="452"/>
        <item x="51"/>
        <item x="778"/>
        <item x="76"/>
        <item x="273"/>
        <item x="10"/>
        <item x="817"/>
        <item x="952"/>
        <item x="943"/>
        <item x="431"/>
        <item x="532"/>
        <item x="230"/>
        <item x="801"/>
        <item x="663"/>
        <item x="548"/>
        <item x="182"/>
        <item x="657"/>
        <item x="336"/>
        <item x="962"/>
        <item x="543"/>
        <item x="831"/>
        <item x="631"/>
        <item x="853"/>
        <item x="274"/>
        <item x="863"/>
        <item x="924"/>
        <item x="20"/>
        <item x="587"/>
        <item x="400"/>
        <item x="714"/>
        <item x="30"/>
        <item x="781"/>
        <item x="745"/>
        <item x="387"/>
        <item x="940"/>
        <item x="934"/>
        <item x="542"/>
        <item x="683"/>
        <item x="346"/>
        <item x="99"/>
        <item x="139"/>
        <item x="312"/>
        <item x="301"/>
        <item x="22"/>
        <item x="622"/>
        <item x="141"/>
        <item x="488"/>
        <item x="603"/>
        <item x="725"/>
        <item x="567"/>
        <item x="375"/>
        <item x="790"/>
        <item x="11"/>
        <item x="647"/>
        <item x="151"/>
        <item x="165"/>
        <item x="540"/>
        <item x="0"/>
        <item x="190"/>
        <item x="29"/>
        <item x="874"/>
        <item x="144"/>
        <item x="34"/>
        <item x="717"/>
        <item x="328"/>
        <item x="988"/>
        <item x="343"/>
        <item x="127"/>
        <item x="910"/>
        <item x="893"/>
        <item x="512"/>
        <item x="866"/>
        <item t="default"/>
      </items>
    </pivotField>
    <pivotField showAll="0"/>
    <pivotField showAll="0"/>
    <pivotField numFmtId="14" showAll="0"/>
    <pivotField showAll="0">
      <items count="7">
        <item x="3"/>
        <item x="4"/>
        <item x="0"/>
        <item x="5"/>
        <item x="1"/>
        <item x="2"/>
        <item t="default"/>
      </items>
    </pivotField>
    <pivotField dataField="1"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ustomer Rating" fld="8" baseField="2" baseItem="0"/>
  </dataFields>
  <formats count="1">
    <format dxfId="0">
      <pivotArea collapsedLevelsAreSubtotals="1" fieldPosition="0">
        <references count="1">
          <reference field="2" count="1">
            <x v="0"/>
          </reference>
        </references>
      </pivotArea>
    </format>
  </formats>
  <chartFormats count="6">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3"/>
          </reference>
        </references>
      </pivotArea>
    </chartFormat>
    <chartFormat chart="2" format="4">
      <pivotArea type="data" outline="0" fieldPosition="0">
        <references count="2">
          <reference field="4294967294" count="1" selected="0">
            <x v="0"/>
          </reference>
          <reference field="2" count="1" selected="0">
            <x v="1"/>
          </reference>
        </references>
      </pivotArea>
    </chartFormat>
    <chartFormat chart="2" format="5">
      <pivotArea type="data" outline="0" fieldPosition="0">
        <references count="2">
          <reference field="4294967294" count="1" selected="0">
            <x v="0"/>
          </reference>
          <reference field="2" count="1" selected="0">
            <x v="4"/>
          </reference>
        </references>
      </pivotArea>
    </chartFormat>
    <chartFormat chart="2" format="6">
      <pivotArea type="data" outline="0" fieldPosition="0">
        <references count="2">
          <reference field="4294967294" count="1" selected="0">
            <x v="0"/>
          </reference>
          <reference field="2" count="1" selected="0">
            <x v="2"/>
          </reference>
        </references>
      </pivotArea>
    </chartFormat>
    <chartFormat chart="2" format="7">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6B76E40-F597-4AD7-AF24-5BDB53AD14A6}" sourceName="Category">
  <pivotTables>
    <pivotTable tabId="4" name="PivotTable6"/>
    <pivotTable tabId="4" name="PivotTable7"/>
    <pivotTable tabId="4" name="PivotTable8"/>
    <pivotTable tabId="4" name="PivotTable9"/>
    <pivotTable tabId="4" name="PivotTable10"/>
    <pivotTable tabId="4" name="PivotTable5"/>
    <pivotTable tabId="5" name="PivotTable1"/>
    <pivotTable tabId="5" name="PivotTable2"/>
    <pivotTable tabId="5" name="PivotTable3"/>
    <pivotTable tabId="5" name="PivotTable4"/>
    <pivotTable tabId="5" name="PivotTable5"/>
  </pivotTables>
  <data>
    <tabular pivotCacheId="2139572178">
      <items count="5">
        <i x="2" s="1"/>
        <i x="0" s="1"/>
        <i x="1"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_INR" xr10:uid="{6D3330FD-6BD8-484C-8E76-19AA7083727C}" sourceName="Price (INR)">
  <pivotTables>
    <pivotTable tabId="4" name="PivotTable6"/>
    <pivotTable tabId="4" name="PivotTable7"/>
    <pivotTable tabId="4" name="PivotTable8"/>
    <pivotTable tabId="4" name="PivotTable9"/>
    <pivotTable tabId="4" name="PivotTable10"/>
    <pivotTable tabId="4" name="PivotTable5"/>
    <pivotTable tabId="5" name="PivotTable1"/>
    <pivotTable tabId="5" name="PivotTable2"/>
    <pivotTable tabId="5" name="PivotTable3"/>
    <pivotTable tabId="5" name="PivotTable4"/>
    <pivotTable tabId="5" name="PivotTable5"/>
  </pivotTables>
  <data>
    <tabular pivotCacheId="2139572178">
      <items count="1000">
        <i x="736" s="1"/>
        <i x="522" s="1"/>
        <i x="591" s="1"/>
        <i x="289" s="1"/>
        <i x="536" s="1"/>
        <i x="937" s="1"/>
        <i x="606" s="1"/>
        <i x="964" s="1"/>
        <i x="371" s="1"/>
        <i x="379" s="1"/>
        <i x="418" s="1"/>
        <i x="514" s="1"/>
        <i x="852" s="1"/>
        <i x="931" s="1"/>
        <i x="792" s="1"/>
        <i x="969" s="1"/>
        <i x="402" s="1"/>
        <i x="362" s="1"/>
        <i x="950" s="1"/>
        <i x="41" s="1"/>
        <i x="843" s="1"/>
        <i x="894" s="1"/>
        <i x="786" s="1"/>
        <i x="919" s="1"/>
        <i x="134" s="1"/>
        <i x="420" s="1"/>
        <i x="779" s="1"/>
        <i x="49" s="1"/>
        <i x="875" s="1"/>
        <i x="973" s="1"/>
        <i x="650" s="1"/>
        <i x="248" s="1"/>
        <i x="192" s="1"/>
        <i x="283" s="1"/>
        <i x="74" s="1"/>
        <i x="458" s="1"/>
        <i x="456" s="1"/>
        <i x="284" s="1"/>
        <i x="186" s="1"/>
        <i x="8" s="1"/>
        <i x="250" s="1"/>
        <i x="678" s="1"/>
        <i x="25" s="1"/>
        <i x="80" s="1"/>
        <i x="759" s="1"/>
        <i x="63" s="1"/>
        <i x="370" s="1"/>
        <i x="764" s="1"/>
        <i x="140" s="1"/>
        <i x="201" s="1"/>
        <i x="735" s="1"/>
        <i x="873" s="1"/>
        <i x="541" s="1"/>
        <i x="361" s="1"/>
        <i x="737" s="1"/>
        <i x="651" s="1"/>
        <i x="40" s="1"/>
        <i x="69" s="1"/>
        <i x="164" s="1"/>
        <i x="258" s="1"/>
        <i x="904" s="1"/>
        <i x="42" s="1"/>
        <i x="589" s="1"/>
        <i x="627" s="1"/>
        <i x="747" s="1"/>
        <i x="87" s="1"/>
        <i x="900" s="1"/>
        <i x="841" s="1"/>
        <i x="37" s="1"/>
        <i x="856" s="1"/>
        <i x="227" s="1"/>
        <i x="138" s="1"/>
        <i x="239" s="1"/>
        <i x="126" s="1"/>
        <i x="450" s="1"/>
        <i x="818" s="1"/>
        <i x="719" s="1"/>
        <i x="812" s="1"/>
        <i x="820" s="1"/>
        <i x="24" s="1"/>
        <i x="66" s="1"/>
        <i x="777" s="1"/>
        <i x="268" s="1"/>
        <i x="340" s="1"/>
        <i x="484" s="1"/>
        <i x="100" s="1"/>
        <i x="18" s="1"/>
        <i x="907" s="1"/>
        <i x="191" s="1"/>
        <i x="454" s="1"/>
        <i x="696" s="1"/>
        <i x="799" s="1"/>
        <i x="571" s="1"/>
        <i x="153" s="1"/>
        <i x="395" s="1"/>
        <i x="491" s="1"/>
        <i x="203" s="1"/>
        <i x="437" s="1"/>
        <i x="294" s="1"/>
        <i x="350" s="1"/>
        <i x="794" s="1"/>
        <i x="204" s="1"/>
        <i x="149" s="1"/>
        <i x="756" s="1"/>
        <i x="824" s="1"/>
        <i x="620" s="1"/>
        <i x="982" s="1"/>
        <i x="231" s="1"/>
        <i x="384" s="1"/>
        <i x="401" s="1"/>
        <i x="476" s="1"/>
        <i x="918" s="1"/>
        <i x="972" s="1"/>
        <i x="609" s="1"/>
        <i x="429" s="1"/>
        <i x="993" s="1"/>
        <i x="195" s="1"/>
        <i x="232" s="1"/>
        <i x="716" s="1"/>
        <i x="679" s="1"/>
        <i x="314" s="1"/>
        <i x="697" s="1"/>
        <i x="298" s="1"/>
        <i x="991" s="1"/>
        <i x="814" s="1"/>
        <i x="709" s="1"/>
        <i x="313" s="1"/>
        <i x="483" s="1"/>
        <i x="560" s="1"/>
        <i x="695" s="1"/>
        <i x="858" s="1"/>
        <i x="503" s="1"/>
        <i x="12" s="1"/>
        <i x="763" s="1"/>
        <i x="607" s="1"/>
        <i x="785" s="1"/>
        <i x="14" s="1"/>
        <i x="520" s="1"/>
        <i x="421" s="1"/>
        <i x="497" s="1"/>
        <i x="266" s="1"/>
        <i x="209" s="1"/>
        <i x="518" s="1"/>
        <i x="393" s="1"/>
        <i x="388" s="1"/>
        <i x="521" s="1"/>
        <i x="599" s="1"/>
        <i x="425" s="1"/>
        <i x="259" s="1"/>
        <i x="770" s="1"/>
        <i x="878" s="1"/>
        <i x="414" s="1"/>
        <i x="453" s="1"/>
        <i x="360" s="1"/>
        <i x="757" s="1"/>
        <i x="804" s="1"/>
        <i x="782" s="1"/>
        <i x="838" s="1"/>
        <i x="618" s="1"/>
        <i x="668" s="1"/>
        <i x="53" s="1"/>
        <i x="859" s="1"/>
        <i x="243" s="1"/>
        <i x="583" s="1"/>
        <i x="359" s="1"/>
        <i x="922" s="1"/>
        <i x="559" s="1"/>
        <i x="575" s="1"/>
        <i x="925" s="1"/>
        <i x="615" s="1"/>
        <i x="544" s="1"/>
        <i x="446" s="1"/>
        <i x="976" s="1"/>
        <i x="347" s="1"/>
        <i x="949" s="1"/>
        <i x="142" s="1"/>
        <i x="505" s="1"/>
        <i x="377" s="1"/>
        <i x="882" s="1"/>
        <i x="264" s="1"/>
        <i x="970" s="1"/>
        <i x="625" s="1"/>
        <i x="43" s="1"/>
        <i x="385" s="1"/>
        <i x="526" s="1"/>
        <i x="524" s="1"/>
        <i x="493" s="1"/>
        <i x="96" s="1"/>
        <i x="457" s="1"/>
        <i x="684" s="1"/>
        <i x="914" s="1"/>
        <i x="71" s="1"/>
        <i x="990" s="1"/>
        <i x="813" s="1"/>
        <i x="552" s="1"/>
        <i x="629" s="1"/>
        <i x="547" s="1"/>
        <i x="854" s="1"/>
        <i x="455" s="1"/>
        <i x="780" s="1"/>
        <i x="558" s="1"/>
        <i x="152" s="1"/>
        <i x="270" s="1"/>
        <i x="311" s="1"/>
        <i x="732" s="1"/>
        <i x="604" s="1"/>
        <i x="687" s="1"/>
        <i x="499" s="1"/>
        <i x="957" s="1"/>
        <i x="5" s="1"/>
        <i x="160" s="1"/>
        <i x="574" s="1"/>
        <i x="835" s="1"/>
        <i x="516" s="1"/>
        <i x="978" s="1"/>
        <i x="13" s="1"/>
        <i x="295" s="1"/>
        <i x="2" s="1"/>
        <i x="197" s="1"/>
        <i x="64" s="1"/>
        <i x="892" s="1"/>
        <i x="748" s="1"/>
        <i x="257" s="1"/>
        <i x="390" s="1"/>
        <i x="47" s="1"/>
        <i x="936" s="1"/>
        <i x="207" s="1"/>
        <i x="128" s="1"/>
        <i x="383" s="1"/>
        <i x="728" s="1"/>
        <i x="766" s="1"/>
        <i x="994" s="1"/>
        <i x="374" s="1"/>
        <i x="225" s="1"/>
        <i x="316" s="1"/>
        <i x="903" s="1"/>
        <i x="108" s="1"/>
        <i x="52" s="1"/>
        <i x="477" s="1"/>
        <i x="358" s="1"/>
        <i x="392" s="1"/>
        <i x="171" s="1"/>
        <i x="154" s="1"/>
        <i x="704" s="1"/>
        <i x="677" s="1"/>
        <i x="122" s="1"/>
        <i x="568" s="1"/>
        <i x="172" s="1"/>
        <i x="487" s="1"/>
        <i x="330" s="1"/>
        <i x="642" s="1"/>
        <i x="525" s="1"/>
        <i x="94" s="1"/>
        <i x="1" s="1"/>
        <i x="489" s="1"/>
        <i x="200" s="1"/>
        <i x="659" s="1"/>
        <i x="722" s="1"/>
        <i x="753" s="1"/>
        <i x="798" s="1"/>
        <i x="35" s="1"/>
        <i x="463" s="1"/>
        <i x="184" s="1"/>
        <i x="116" s="1"/>
        <i x="877" s="1"/>
        <i x="531" s="1"/>
        <i x="787" s="1"/>
        <i x="933" s="1"/>
        <i x="702" s="1"/>
        <i x="706" s="1"/>
        <i x="750" s="1"/>
        <i x="751" s="1"/>
        <i x="846" s="1"/>
        <i x="640" s="1"/>
        <i x="212" s="1"/>
        <i x="917" s="1"/>
        <i x="694" s="1"/>
        <i x="500" s="1"/>
        <i x="771" s="1"/>
        <i x="718" s="1"/>
        <i x="287" s="1"/>
        <i x="351" s="1"/>
        <i x="851" s="1"/>
        <i x="318" s="1"/>
        <i x="135" s="1"/>
        <i x="865" s="1"/>
        <i x="637" s="1"/>
        <i x="363" s="1"/>
        <i x="634" s="1"/>
        <i x="478" s="1"/>
        <i x="115" s="1"/>
        <i x="827" s="1"/>
        <i x="965" s="1"/>
        <i x="840" s="1"/>
        <i x="685" s="1"/>
        <i x="569" s="1"/>
        <i x="61" s="1"/>
        <i x="245" s="1"/>
        <i x="267" s="1"/>
        <i x="664" s="1"/>
        <i x="739" s="1"/>
        <i x="793" s="1"/>
        <i x="433" s="1"/>
        <i x="396" s="1"/>
        <i x="682" s="1"/>
        <i x="486" s="1"/>
        <i x="31" s="1"/>
        <i x="255" s="1"/>
        <i x="62" s="1"/>
        <i x="935" s="1"/>
        <i x="662" s="1"/>
        <i x="143" s="1"/>
        <i x="159" s="1"/>
        <i x="891" s="1"/>
        <i x="671" s="1"/>
        <i x="356" s="1"/>
        <i x="844" s="1"/>
        <i x="131" s="1"/>
        <i x="948" s="1"/>
        <i x="341" s="1"/>
        <i x="533" s="1"/>
        <i x="784" s="1"/>
        <i x="275" s="1"/>
        <i x="579" s="1"/>
        <i x="930" s="1"/>
        <i x="915" s="1"/>
        <i x="466" s="1"/>
        <i x="595" s="1"/>
        <i x="690" s="1"/>
        <i x="580" s="1"/>
        <i x="890" s="1"/>
        <i x="734" s="1"/>
        <i x="761" s="1"/>
        <i x="246" s="1"/>
        <i x="427" s="1"/>
        <i x="303" s="1"/>
        <i x="726" s="1"/>
        <i x="196" s="1"/>
        <i x="202" s="1"/>
        <i x="502" s="1"/>
        <i x="721" s="1"/>
        <i x="150" s="1"/>
        <i x="999" s="1"/>
        <i x="332" s="1"/>
        <i x="509" s="1"/>
        <i x="440" s="1"/>
        <i x="872" s="1"/>
        <i x="434" s="1"/>
        <i x="686" s="1"/>
        <i x="254" s="1"/>
        <i x="81" s="1"/>
        <i x="538" s="1"/>
        <i x="883" s="1"/>
        <i x="789" s="1"/>
        <i x="811" s="1"/>
        <i x="985" s="1"/>
        <i x="886" s="1"/>
        <i x="180" s="1"/>
        <i x="681" s="1"/>
        <i x="849" s="1"/>
        <i x="733" s="1"/>
        <i x="767" s="1"/>
        <i x="564" s="1"/>
        <i x="56" s="1"/>
        <i x="461" s="1"/>
        <i x="510" s="1"/>
        <i x="887" s="1"/>
        <i x="623" s="1"/>
        <i x="730" s="1"/>
        <i x="15" s="1"/>
        <i x="199" s="1"/>
        <i x="146" s="1"/>
        <i x="621" s="1"/>
        <i x="263" s="1"/>
        <i x="755" s="1"/>
        <i x="326" s="1"/>
        <i x="162" s="1"/>
        <i x="467" s="1"/>
        <i x="847" s="1"/>
        <i x="329" s="1"/>
        <i x="723" s="1"/>
        <i x="749" s="1"/>
        <i x="50" s="1"/>
        <i x="908" s="1"/>
        <i x="460" s="1"/>
        <i x="643" s="1"/>
        <i x="480" s="1"/>
        <i x="253" s="1"/>
        <i x="654" s="1"/>
        <i x="504" s="1"/>
        <i x="57" s="1"/>
        <i x="727" s="1"/>
        <i x="337" s="1"/>
        <i x="596" s="1"/>
        <i x="980" s="1"/>
        <i x="444" s="1"/>
        <i x="791" s="1"/>
        <i x="310" s="1"/>
        <i x="95" s="1"/>
        <i x="593" s="1"/>
        <i x="670" s="1"/>
        <i x="98" s="1"/>
        <i x="635" s="1"/>
        <i x="506" s="1"/>
        <i x="173" s="1"/>
        <i x="91" s="1"/>
        <i x="740" s="1"/>
        <i x="481" s="1"/>
        <i x="692" s="1"/>
        <i x="760" s="1"/>
        <i x="113" s="1"/>
        <i x="938" s="1"/>
        <i x="715" s="1"/>
        <i x="357" s="1"/>
        <i x="262" s="1"/>
        <i x="928" s="1"/>
        <i x="554" s="1"/>
        <i x="774" s="1"/>
        <i x="376" s="1"/>
        <i x="435" s="1"/>
        <i x="850" s="1"/>
        <i x="653" s="1"/>
        <i x="556" s="1"/>
        <i x="507" s="1"/>
        <i x="369" s="1"/>
        <i x="699" s="1"/>
        <i x="86" s="1"/>
        <i x="707" s="1"/>
        <i x="821" s="1"/>
        <i x="416" s="1"/>
        <i x="967" s="1"/>
        <i x="16" s="1"/>
        <i x="496" s="1"/>
        <i x="624" s="1"/>
        <i x="876" s="1"/>
        <i x="513" s="1"/>
        <i x="28" s="1"/>
        <i x="78" s="1"/>
        <i x="610" s="1"/>
        <i x="921" s="1"/>
        <i x="815" s="1"/>
        <i x="65" s="1"/>
        <i x="407" s="1"/>
        <i x="187" s="1"/>
        <i x="648" s="1"/>
        <i x="185" s="1"/>
        <i x="652" s="1"/>
        <i x="633" s="1"/>
        <i x="776" s="1"/>
        <i x="713" s="1"/>
        <i x="367" s="1"/>
        <i x="597" s="1"/>
        <i x="731" s="1"/>
        <i x="592" s="1"/>
        <i x="236" s="1"/>
        <i x="529" s="1"/>
        <i x="105" s="1"/>
        <i x="630" s="1"/>
        <i x="768" s="1"/>
        <i x="712" s="1"/>
        <i x="178" s="1"/>
        <i x="299" s="1"/>
        <i x="823" s="1"/>
        <i x="221" s="1"/>
        <i x="848" s="1"/>
        <i x="946" s="1"/>
        <i x="983" s="1"/>
        <i x="966" s="1"/>
        <i x="279" s="1"/>
        <i x="602" s="1"/>
        <i x="473" s="1"/>
        <i x="971" s="1"/>
        <i x="646" s="1"/>
        <i x="364" s="1"/>
        <i x="319" s="1"/>
        <i x="689" s="1"/>
        <i x="163" s="1"/>
        <i x="448" s="1"/>
        <i x="459" s="1"/>
        <i x="309" s="1"/>
        <i x="613" s="1"/>
        <i x="67" s="1"/>
        <i x="288" s="1"/>
        <i x="188" s="1"/>
        <i x="70" s="1"/>
        <i x="672" s="1"/>
        <i x="48" s="1"/>
        <i x="923" s="1"/>
        <i x="445" s="1"/>
        <i x="136" s="1"/>
        <i x="380" s="1"/>
        <i x="855" s="1"/>
        <i x="302" s="1"/>
        <i x="661" s="1"/>
        <i x="885" s="1"/>
        <i x="729" s="1"/>
        <i x="614" s="1"/>
        <i x="123" s="1"/>
        <i x="632" s="1"/>
        <i x="170" s="1"/>
        <i x="775" s="1"/>
        <i x="7" s="1"/>
        <i x="214" s="1"/>
        <i x="428" s="1"/>
        <i x="403" s="1"/>
        <i x="744" s="1"/>
        <i x="553" s="1"/>
        <i x="700" s="1"/>
        <i x="426" s="1"/>
        <i x="676" s="1"/>
        <i x="805" s="1"/>
        <i x="423" s="1"/>
        <i x="765" s="1"/>
        <i x="836" s="1"/>
        <i x="307" s="1"/>
        <i x="611" s="1"/>
        <i x="565" s="1"/>
        <i x="992" s="1"/>
        <i x="515" s="1"/>
        <i x="242" s="1"/>
        <i x="235" s="1"/>
        <i x="628" s="1"/>
        <i x="216" s="1"/>
        <i x="88" s="1"/>
        <i x="399" s="1"/>
        <i x="638" s="1"/>
        <i x="530" s="1"/>
        <i x="333" s="1"/>
        <i x="352" s="1"/>
        <i x="114" s="1"/>
        <i x="566" s="1"/>
        <i x="912" s="1"/>
        <i x="72" s="1"/>
        <i x="829" s="1"/>
        <i x="895" s="1"/>
        <i x="585" s="1"/>
        <i x="884" s="1"/>
        <i x="93" s="1"/>
        <i x="4" s="1"/>
        <i x="300" s="1"/>
        <i x="125" s="1"/>
        <i x="290" s="1"/>
        <i x="809" s="1"/>
        <i x="479" s="1"/>
        <i x="9" s="1"/>
        <i x="439" s="1"/>
        <i x="342" s="1"/>
        <i x="59" s="1"/>
        <i x="306" s="1"/>
        <i x="179" s="1"/>
        <i x="720" s="1"/>
        <i x="129" s="1"/>
        <i x="810" s="1"/>
        <i x="961" s="1"/>
        <i x="693" s="1"/>
        <i x="277" s="1"/>
        <i x="482" s="1"/>
        <i x="386" s="1"/>
        <i x="901" s="1"/>
        <i x="796" s="1"/>
        <i x="612" s="1"/>
        <i x="222" s="1"/>
        <i x="317" s="1"/>
        <i x="381" s="1"/>
        <i x="443" s="1"/>
        <i x="616" s="1"/>
        <i x="626" s="1"/>
        <i x="986" s="1"/>
        <i x="39" s="1"/>
        <i x="551" s="1"/>
        <i x="240" s="1"/>
        <i x="169" s="1"/>
        <i x="688" s="1"/>
        <i x="641" s="1"/>
        <i x="408" s="1"/>
        <i x="932" s="1"/>
        <i x="673" s="1"/>
        <i x="424" s="1"/>
        <i x="508" s="1"/>
        <i x="743" s="1"/>
        <i x="832" s="1"/>
        <i x="121" s="1"/>
        <i x="881" s="1"/>
        <i x="104" s="1"/>
        <i x="422" s="1"/>
        <i x="83" s="1"/>
        <i x="788" s="1"/>
        <i x="27" s="1"/>
        <i x="995" s="1"/>
        <i x="291" s="1"/>
        <i x="247" s="1"/>
        <i x="378" s="1"/>
        <i x="82" s="1"/>
        <i x="708" s="1"/>
        <i x="417" s="1"/>
        <i x="471" s="1"/>
        <i x="475" s="1"/>
        <i x="304" s="1"/>
        <i x="308" s="1"/>
        <i x="46" s="1"/>
        <i x="927" s="1"/>
        <i x="582" s="1"/>
        <i x="981" s="1"/>
        <i x="947" s="1"/>
        <i x="54" s="1"/>
        <i x="573" s="1"/>
        <i x="954" s="1"/>
        <i x="462" s="1"/>
        <i x="389" s="1"/>
        <i x="157" s="1"/>
        <i x="667" s="1"/>
        <i x="608" s="1"/>
        <i x="472" s="1"/>
        <i x="906" s="1"/>
        <i x="598" s="1"/>
        <i x="404" s="1"/>
        <i x="177" s="1"/>
        <i x="89" s="1"/>
        <i x="588" s="1"/>
        <i x="441" s="1"/>
        <i x="130" s="1"/>
        <i x="323" s="1"/>
        <i x="807" s="1"/>
        <i x="617" s="1"/>
        <i x="842" s="1"/>
        <i x="955" s="1"/>
        <i x="120" s="1"/>
        <i x="896" s="1"/>
        <i x="639" s="1"/>
        <i x="963" s="1"/>
        <i x="537" s="1"/>
        <i x="913" s="1"/>
        <i x="109" s="1"/>
        <i x="724" s="1"/>
        <i x="660" s="1"/>
        <i x="118" s="1"/>
        <i x="224" s="1"/>
        <i x="338" s="1"/>
        <i x="465" s="1"/>
        <i x="244" s="1"/>
        <i x="578" s="1"/>
        <i x="549" s="1"/>
        <i x="960" s="1"/>
        <i x="594" s="1"/>
        <i x="773" s="1"/>
        <i x="577" s="1"/>
        <i x="680" s="1"/>
        <i x="223" s="1"/>
        <i x="795" s="1"/>
        <i x="939" s="1"/>
        <i x="800" s="1"/>
        <i x="60" s="1"/>
        <i x="834" s="1"/>
        <i x="511" s="1"/>
        <i x="494" s="1"/>
        <i x="252" s="1"/>
        <i x="468" s="1"/>
        <i x="44" s="1"/>
        <i x="899" s="1"/>
        <i x="897" s="1"/>
        <i x="175" s="1"/>
        <i x="576" s="1"/>
        <i x="600" s="1"/>
        <i x="176" s="1"/>
        <i x="137" s="1"/>
        <i x="97" s="1"/>
        <i x="926" s="1"/>
        <i x="527" s="1"/>
        <i x="474" s="1"/>
        <i x="703" s="1"/>
        <i x="23" s="1"/>
        <i x="208" s="1"/>
        <i x="19" s="1"/>
        <i x="205" s="1"/>
        <i x="166" s="1"/>
        <i x="738" s="1"/>
        <i x="213" s="1"/>
        <i x="3" s="1"/>
        <i x="839" s="1"/>
        <i x="911" s="1"/>
        <i x="293" s="1"/>
        <i x="828" s="1"/>
        <i x="102" s="1"/>
        <i x="996" s="1"/>
        <i x="210" s="1"/>
        <i x="868" s="1"/>
        <i x="864" s="1"/>
        <i x="147" s="1"/>
        <i x="655" s="1"/>
        <i x="490" s="1"/>
        <i x="237" s="1"/>
        <i x="710" s="1"/>
        <i x="45" s="1"/>
        <i x="953" s="1"/>
        <i x="354" s="1"/>
        <i x="570" s="1"/>
        <i x="106" s="1"/>
        <i x="442" s="1"/>
        <i x="183" s="1"/>
        <i x="327" s="1"/>
        <i x="132" s="1"/>
        <i x="945" s="1"/>
        <i x="845" s="1"/>
        <i x="276" s="1"/>
        <i x="73" s="1"/>
        <i x="830" s="1"/>
        <i x="355" s="1"/>
        <i x="802" s="1"/>
        <i x="77" s="1"/>
        <i x="198" s="1"/>
        <i x="90" s="1"/>
        <i x="658" s="1"/>
        <i x="334" s="1"/>
        <i x="394" s="1"/>
        <i x="705" s="1"/>
        <i x="211" s="1"/>
        <i x="822" s="1"/>
        <i x="228" s="1"/>
        <i x="998" s="1"/>
        <i x="742" s="1"/>
        <i x="665" s="1"/>
        <i x="959" s="1"/>
        <i x="619" s="1"/>
        <i x="902" s="1"/>
        <i x="174" s="1"/>
        <i x="36" s="1"/>
        <i x="951" s="1"/>
        <i x="84" s="1"/>
        <i x="916" s="1"/>
        <i x="958" s="1"/>
        <i x="167" s="1"/>
        <i x="366" s="1"/>
        <i x="331" s="1"/>
        <i x="411" s="1"/>
        <i x="271" s="1"/>
        <i x="979" s="1"/>
        <i x="837" s="1"/>
        <i x="644" s="1"/>
        <i x="546" s="1"/>
        <i x="249" s="1"/>
        <i x="233" s="1"/>
        <i x="977" s="1"/>
        <i x="819" s="1"/>
        <i x="447" s="1"/>
        <i x="110" s="1"/>
        <i x="550" s="1"/>
        <i x="889" s="1"/>
        <i x="501" s="1"/>
        <i x="944" s="1"/>
        <i x="989" s="1"/>
        <i x="281" s="1"/>
        <i x="669" s="1"/>
        <i x="261" s="1"/>
        <i x="701" s="1"/>
        <i x="572" s="1"/>
        <i x="645" s="1"/>
        <i x="391" s="1"/>
        <i x="324" s="1"/>
        <i x="861" s="1"/>
        <i x="968" s="1"/>
        <i x="215" s="1"/>
        <i x="469" s="1"/>
        <i x="562" s="1"/>
        <i x="746" s="1"/>
        <i x="870" s="1"/>
        <i x="758" s="1"/>
        <i x="32" s="1"/>
        <i x="38" s="1"/>
        <i x="519" s="1"/>
        <i x="21" s="1"/>
        <i x="398" s="1"/>
        <i x="586" s="1"/>
        <i x="344" s="1"/>
        <i x="741" s="1"/>
        <i x="220" s="1"/>
        <i x="286" s="1"/>
        <i x="373" s="1"/>
        <i x="905" s="1"/>
        <i x="754" s="1"/>
        <i x="119" s="1"/>
        <i x="869" s="1"/>
        <i x="194" s="1"/>
        <i x="561" s="1"/>
        <i x="816" s="1"/>
        <i x="219" s="1"/>
        <i x="251" s="1"/>
        <i x="278" s="1"/>
        <i x="438" s="1"/>
        <i x="879" s="1"/>
        <i x="563" s="1"/>
        <i x="101" s="1"/>
        <i x="33" s="1"/>
        <i x="432" s="1"/>
        <i x="58" s="1"/>
        <i x="555" s="1"/>
        <i x="975" s="1"/>
        <i x="675" s="1"/>
        <i x="320" s="1"/>
        <i x="372" s="1"/>
        <i x="6" s="1"/>
        <i x="470" s="1"/>
        <i x="523" s="1"/>
        <i x="451" s="1"/>
        <i x="26" s="1"/>
        <i x="68" s="1"/>
        <i x="649" s="1"/>
        <i x="698" s="1"/>
        <i x="557" s="1"/>
        <i x="55" s="1"/>
        <i x="112" s="1"/>
        <i x="92" s="1"/>
        <i x="189" s="1"/>
        <i x="581" s="1"/>
        <i x="193" s="1"/>
        <i x="218" s="1"/>
        <i x="941" s="1"/>
        <i x="322" s="1"/>
        <i x="321" s="1"/>
        <i x="415" s="1"/>
        <i x="409" s="1"/>
        <i x="711" s="1"/>
        <i x="85" s="1"/>
        <i x="158" s="1"/>
        <i x="498" s="1"/>
        <i x="397" s="1"/>
        <i x="590" s="1"/>
        <i x="206" s="1"/>
        <i x="871" s="1"/>
        <i x="285" s="1"/>
        <i x="265" s="1"/>
        <i x="368" s="1"/>
        <i x="348" s="1"/>
        <i x="674" s="1"/>
        <i x="997" s="1"/>
        <i x="382" s="1"/>
        <i x="984" s="1"/>
        <i x="495" s="1"/>
        <i x="867" s="1"/>
        <i x="803" s="1"/>
        <i x="797" s="1"/>
        <i x="406" s="1"/>
        <i x="920" s="1"/>
        <i x="315" s="1"/>
        <i x="410" s="1"/>
        <i x="806" s="1"/>
        <i x="365" s="1"/>
        <i x="909" s="1"/>
        <i x="260" s="1"/>
        <i x="636" s="1"/>
        <i x="783" s="1"/>
        <i x="229" s="1"/>
        <i x="339" s="1"/>
        <i x="752" s="1"/>
        <i x="825" s="1"/>
        <i x="929" s="1"/>
        <i x="405" s="1"/>
        <i x="769" s="1"/>
        <i x="880" s="1"/>
        <i x="956" s="1"/>
        <i x="156" s="1"/>
        <i x="305" s="1"/>
        <i x="161" s="1"/>
        <i x="772" s="1"/>
        <i x="103" s="1"/>
        <i x="241" s="1"/>
        <i x="535" s="1"/>
        <i x="148" s="1"/>
        <i x="168" s="1"/>
        <i x="449" s="1"/>
        <i x="413" s="1"/>
        <i x="75" s="1"/>
        <i x="234" s="1"/>
        <i x="133" s="1"/>
        <i x="272" s="1"/>
        <i x="282" s="1"/>
        <i x="666" s="1"/>
        <i x="269" s="1"/>
        <i x="605" s="1"/>
        <i x="974" s="1"/>
        <i x="545" s="1"/>
        <i x="862" s="1"/>
        <i x="860" s="1"/>
        <i x="226" s="1"/>
        <i x="464" s="1"/>
        <i x="280" s="1"/>
        <i x="117" s="1"/>
        <i x="430" s="1"/>
        <i x="155" s="1"/>
        <i x="826" s="1"/>
        <i x="419" s="1"/>
        <i x="691" s="1"/>
        <i x="857" s="1"/>
        <i x="601" s="1"/>
        <i x="297" s="1"/>
        <i x="17" s="1"/>
        <i x="217" s="1"/>
        <i x="325" s="1"/>
        <i x="256" s="1"/>
        <i x="124" s="1"/>
        <i x="107" s="1"/>
        <i x="292" s="1"/>
        <i x="181" s="1"/>
        <i x="833" s="1"/>
        <i x="656" s="1"/>
        <i x="349" s="1"/>
        <i x="534" s="1"/>
        <i x="238" s="1"/>
        <i x="353" s="1"/>
        <i x="584" s="1"/>
        <i x="492" s="1"/>
        <i x="145" s="1"/>
        <i x="111" s="1"/>
        <i x="485" s="1"/>
        <i x="898" s="1"/>
        <i x="528" s="1"/>
        <i x="436" s="1"/>
        <i x="808" s="1"/>
        <i x="888" s="1"/>
        <i x="517" s="1"/>
        <i x="412" s="1"/>
        <i x="539" s="1"/>
        <i x="762" s="1"/>
        <i x="79" s="1"/>
        <i x="296" s="1"/>
        <i x="987" s="1"/>
        <i x="335" s="1"/>
        <i x="345" s="1"/>
        <i x="942" s="1"/>
        <i x="452" s="1"/>
        <i x="51" s="1"/>
        <i x="778" s="1"/>
        <i x="76" s="1"/>
        <i x="273" s="1"/>
        <i x="10" s="1"/>
        <i x="817" s="1"/>
        <i x="952" s="1"/>
        <i x="943" s="1"/>
        <i x="431" s="1"/>
        <i x="532" s="1"/>
        <i x="230" s="1"/>
        <i x="801" s="1"/>
        <i x="663" s="1"/>
        <i x="548" s="1"/>
        <i x="182" s="1"/>
        <i x="657" s="1"/>
        <i x="336" s="1"/>
        <i x="962" s="1"/>
        <i x="543" s="1"/>
        <i x="831" s="1"/>
        <i x="631" s="1"/>
        <i x="853" s="1"/>
        <i x="274" s="1"/>
        <i x="863" s="1"/>
        <i x="924" s="1"/>
        <i x="20" s="1"/>
        <i x="587" s="1"/>
        <i x="400" s="1"/>
        <i x="714" s="1"/>
        <i x="30" s="1"/>
        <i x="781" s="1"/>
        <i x="745" s="1"/>
        <i x="387" s="1"/>
        <i x="940" s="1"/>
        <i x="934" s="1"/>
        <i x="542" s="1"/>
        <i x="683" s="1"/>
        <i x="346" s="1"/>
        <i x="99" s="1"/>
        <i x="139" s="1"/>
        <i x="312" s="1"/>
        <i x="301" s="1"/>
        <i x="22" s="1"/>
        <i x="622" s="1"/>
        <i x="141" s="1"/>
        <i x="488" s="1"/>
        <i x="603" s="1"/>
        <i x="725" s="1"/>
        <i x="567" s="1"/>
        <i x="375" s="1"/>
        <i x="790" s="1"/>
        <i x="11" s="1"/>
        <i x="647" s="1"/>
        <i x="151" s="1"/>
        <i x="165" s="1"/>
        <i x="540" s="1"/>
        <i x="0" s="1"/>
        <i x="190" s="1"/>
        <i x="29" s="1"/>
        <i x="874" s="1"/>
        <i x="144" s="1"/>
        <i x="34" s="1"/>
        <i x="717" s="1"/>
        <i x="328" s="1"/>
        <i x="988" s="1"/>
        <i x="343" s="1"/>
        <i x="127" s="1"/>
        <i x="910" s="1"/>
        <i x="893" s="1"/>
        <i x="512" s="1"/>
        <i x="86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7524FAD3-4653-4631-B5AD-4BBD54595AD7}" sourceName="Payment Method">
  <pivotTables>
    <pivotTable tabId="4" name="PivotTable6"/>
    <pivotTable tabId="4" name="PivotTable7"/>
    <pivotTable tabId="4" name="PivotTable8"/>
    <pivotTable tabId="4" name="PivotTable9"/>
    <pivotTable tabId="4" name="PivotTable10"/>
    <pivotTable tabId="4" name="PivotTable5"/>
    <pivotTable tabId="5" name="PivotTable1"/>
    <pivotTable tabId="5" name="PivotTable2"/>
    <pivotTable tabId="5" name="PivotTable3"/>
    <pivotTable tabId="5" name="PivotTable4"/>
    <pivotTable tabId="5" name="PivotTable5"/>
  </pivotTables>
  <data>
    <tabular pivotCacheId="2139572178">
      <items count="6">
        <i x="3" s="1"/>
        <i x="4" s="1"/>
        <i x="0" s="1"/>
        <i x="5"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522DB2A3-CF86-4E71-AED2-62A567B2B0AA}" cache="Slicer_Category" caption="Category" style="SlicerStyleOther2" rowHeight="241300"/>
  <slicer name="Price (INR)" xr10:uid="{4421BD72-7567-44F9-ACD4-A8EA750EA425}" cache="Slicer_Price__INR" caption="Price (INR)" style="SlicerStyleLight6" rowHeight="241300"/>
  <slicer name="Payment Method" xr10:uid="{2B0824A8-B68D-4A1A-8046-27B32AB9DFF3}" cache="Slicer_Payment_Method" caption="Payment Method"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55296A-65F0-426E-A460-AA11B5C0CA47}" name="Table1" displayName="Table1" ref="A1:R1001" totalsRowShown="0">
  <autoFilter ref="A1:R1001" xr:uid="{A355296A-65F0-426E-A460-AA11B5C0CA47}"/>
  <tableColumns count="18">
    <tableColumn id="1" xr3:uid="{FB1E2ACF-BAF8-42AA-B852-2A7720AA408E}" name="Order ID"/>
    <tableColumn id="2" xr3:uid="{CCF56F07-45AE-4F8A-8629-B018CBAC2D51}" name="Product Name"/>
    <tableColumn id="3" xr3:uid="{3B2A5950-9883-41ED-8EC5-696F233F80FE}" name="Category"/>
    <tableColumn id="4" xr3:uid="{8F2A7FD0-6DD9-48AC-A1DD-080D4C9D6882}" name="Price (INR)"/>
    <tableColumn id="5" xr3:uid="{0661ABC7-A141-493E-93B0-3F22E10D1C39}" name="Quantity Sold"/>
    <tableColumn id="6" xr3:uid="{E4991D83-F40A-4911-B35D-71345000EA0C}" name="Total Sales (INR)"/>
    <tableColumn id="7" xr3:uid="{0A430F09-C25C-4F0E-AE11-B56E95531EAB}" name="Order Date" dataDxfId="7"/>
    <tableColumn id="8" xr3:uid="{865FB402-0B47-401E-8728-A025A41FB46C}" name="Payment Method"/>
    <tableColumn id="9" xr3:uid="{0CEF24FA-F9D9-4CCF-9CAD-1838FE1F3DEC}" name="Customer Rating"/>
    <tableColumn id="10" xr3:uid="{E4411FE9-AE41-4CF6-88A4-FDA44ACDBAA9}" name="Year"/>
    <tableColumn id="11" xr3:uid="{38E02779-DC98-4A8E-8EB8-2AC295DF95D2}" name="Month_name"/>
    <tableColumn id="12" xr3:uid="{26D837A9-C7C6-4E5B-B499-CF27B0D3FD30}" name="Month"/>
    <tableColumn id="13" xr3:uid="{20166CA0-A325-49D5-BDC3-E58D578FC9EB}" name="Day"/>
    <tableColumn id="14" xr3:uid="{63EED06D-17E7-4D32-A2FC-9597B08AD5BB}" name="Weekday_name"/>
    <tableColumn id="15" xr3:uid="{E4DD1AC4-5EB4-4F12-9BCE-42FC1E07C03D}" name="Day_of_week"/>
    <tableColumn id="17" xr3:uid="{F8A3C75F-08BA-4083-B102-4B53E019C7FC}" name="Column1" dataDxfId="6">
      <calculatedColumnFormula>SUM(Table1[Total Sales (INR)])</calculatedColumnFormula>
    </tableColumn>
    <tableColumn id="18" xr3:uid="{EFA87DE4-B321-4814-A852-AE9AF3547F42}" name="Column2" dataDxfId="5">
      <calculatedColumnFormula>COUNTA(_xlfn.UNIQUE(A:A,TRUE))</calculatedColumnFormula>
    </tableColumn>
    <tableColumn id="19" xr3:uid="{97B06A65-2ED7-490E-A262-F47AC3D4AEAC}" name="Column3" dataDxfId="4">
      <calculatedColumnFormula>Table1[[#This Row],[Column1]]/Table1[[#This Row],[Column2]]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98F25-B300-4CE0-9111-3064ECACCE24}">
  <dimension ref="A1:R1001"/>
  <sheetViews>
    <sheetView topLeftCell="F979" workbookViewId="0">
      <selection activeCell="R2" sqref="R2:R1001"/>
    </sheetView>
  </sheetViews>
  <sheetFormatPr defaultRowHeight="14.4" x14ac:dyDescent="0.3"/>
  <cols>
    <col min="1" max="1" width="10" customWidth="1"/>
    <col min="2" max="2" width="15.21875" bestFit="1" customWidth="1"/>
    <col min="3" max="3" width="14.21875" bestFit="1" customWidth="1"/>
    <col min="4" max="4" width="11.5546875" customWidth="1"/>
    <col min="5" max="5" width="14.21875" customWidth="1"/>
    <col min="6" max="6" width="16.33203125" customWidth="1"/>
    <col min="7" max="7" width="12.21875" customWidth="1"/>
    <col min="8" max="8" width="17.44140625" customWidth="1"/>
    <col min="9" max="9" width="16.77734375" customWidth="1"/>
    <col min="10" max="10" width="6.5546875" customWidth="1"/>
    <col min="11" max="11" width="14.21875" customWidth="1"/>
    <col min="12" max="12" width="8.5546875" customWidth="1"/>
    <col min="13" max="13" width="6" customWidth="1"/>
    <col min="14" max="14" width="16.33203125" customWidth="1"/>
    <col min="15" max="15" width="14.21875" customWidth="1"/>
    <col min="16" max="16" width="10.7773437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1076</v>
      </c>
      <c r="Q1" t="s">
        <v>1077</v>
      </c>
      <c r="R1" t="s">
        <v>1078</v>
      </c>
    </row>
    <row r="2" spans="1:18" x14ac:dyDescent="0.3">
      <c r="A2" t="s">
        <v>15</v>
      </c>
      <c r="B2" t="s">
        <v>16</v>
      </c>
      <c r="C2" t="s">
        <v>17</v>
      </c>
      <c r="D2">
        <v>49069.56</v>
      </c>
      <c r="E2">
        <v>2</v>
      </c>
      <c r="F2">
        <v>98139.12</v>
      </c>
      <c r="G2" s="1">
        <v>45547</v>
      </c>
      <c r="H2" t="s">
        <v>18</v>
      </c>
      <c r="I2">
        <v>3.5</v>
      </c>
      <c r="J2">
        <v>2024</v>
      </c>
      <c r="K2" t="s">
        <v>19</v>
      </c>
      <c r="L2">
        <v>9</v>
      </c>
      <c r="M2">
        <v>12</v>
      </c>
      <c r="N2" t="s">
        <v>20</v>
      </c>
      <c r="O2">
        <v>5</v>
      </c>
      <c r="P2">
        <f>SUM(Table1[Total Sales (INR)])</f>
        <v>75213112.740000069</v>
      </c>
      <c r="Q2">
        <f t="shared" ref="Q2:Q65" si="0">COUNTA(_xlfn.UNIQUE(A:A,TRUE))</f>
        <v>1048576</v>
      </c>
      <c r="R2">
        <f>Table1[[#This Row],[Column1]]/Table1[[#This Row],[Column2]]</f>
        <v>71.728813877105779</v>
      </c>
    </row>
    <row r="3" spans="1:18" x14ac:dyDescent="0.3">
      <c r="A3" t="s">
        <v>21</v>
      </c>
      <c r="B3" t="s">
        <v>22</v>
      </c>
      <c r="C3" t="s">
        <v>23</v>
      </c>
      <c r="D3">
        <v>12755.85</v>
      </c>
      <c r="E3">
        <v>4</v>
      </c>
      <c r="F3">
        <v>51023.4</v>
      </c>
      <c r="G3" s="1">
        <v>45644</v>
      </c>
      <c r="H3" t="s">
        <v>24</v>
      </c>
      <c r="I3">
        <v>3.9</v>
      </c>
      <c r="J3">
        <v>2024</v>
      </c>
      <c r="K3" t="s">
        <v>25</v>
      </c>
      <c r="L3">
        <v>12</v>
      </c>
      <c r="M3">
        <v>18</v>
      </c>
      <c r="N3" t="s">
        <v>26</v>
      </c>
      <c r="O3">
        <v>4</v>
      </c>
      <c r="P3">
        <f>SUM(Table1[Total Sales (INR)])</f>
        <v>75213112.740000069</v>
      </c>
      <c r="Q3">
        <f t="shared" si="0"/>
        <v>1048576</v>
      </c>
      <c r="R3">
        <f>Table1[[#This Row],[Column1]]/Table1[[#This Row],[Column2]]</f>
        <v>71.728813877105779</v>
      </c>
    </row>
    <row r="4" spans="1:18" x14ac:dyDescent="0.3">
      <c r="A4" t="s">
        <v>27</v>
      </c>
      <c r="B4" t="s">
        <v>28</v>
      </c>
      <c r="C4" t="s">
        <v>29</v>
      </c>
      <c r="D4">
        <v>11092.19</v>
      </c>
      <c r="E4">
        <v>4</v>
      </c>
      <c r="F4">
        <v>44368.76</v>
      </c>
      <c r="G4" s="1">
        <v>45430</v>
      </c>
      <c r="H4" t="s">
        <v>18</v>
      </c>
      <c r="I4">
        <v>4.4000000000000004</v>
      </c>
      <c r="J4">
        <v>2024</v>
      </c>
      <c r="K4" t="s">
        <v>30</v>
      </c>
      <c r="L4">
        <v>5</v>
      </c>
      <c r="M4">
        <v>18</v>
      </c>
      <c r="N4" t="s">
        <v>31</v>
      </c>
      <c r="O4">
        <v>7</v>
      </c>
      <c r="P4">
        <f>SUM(Table1[Total Sales (INR)])</f>
        <v>75213112.740000069</v>
      </c>
      <c r="Q4">
        <f t="shared" si="0"/>
        <v>1048576</v>
      </c>
      <c r="R4">
        <f>Table1[[#This Row],[Column1]]/Table1[[#This Row],[Column2]]</f>
        <v>71.728813877105779</v>
      </c>
    </row>
    <row r="5" spans="1:18" x14ac:dyDescent="0.3">
      <c r="A5" t="s">
        <v>32</v>
      </c>
      <c r="B5" t="s">
        <v>33</v>
      </c>
      <c r="C5" t="s">
        <v>34</v>
      </c>
      <c r="D5">
        <v>32657.81</v>
      </c>
      <c r="E5">
        <v>1</v>
      </c>
      <c r="F5">
        <v>32657.81</v>
      </c>
      <c r="G5" s="1">
        <v>45604</v>
      </c>
      <c r="H5" t="s">
        <v>18</v>
      </c>
      <c r="I5">
        <v>3.2</v>
      </c>
      <c r="J5">
        <v>2024</v>
      </c>
      <c r="K5" t="s">
        <v>35</v>
      </c>
      <c r="L5">
        <v>11</v>
      </c>
      <c r="M5">
        <v>8</v>
      </c>
      <c r="N5" t="s">
        <v>36</v>
      </c>
      <c r="O5">
        <v>6</v>
      </c>
      <c r="P5">
        <f>SUM(Table1[Total Sales (INR)])</f>
        <v>75213112.740000069</v>
      </c>
      <c r="Q5">
        <f t="shared" si="0"/>
        <v>1048576</v>
      </c>
      <c r="R5">
        <f>Table1[[#This Row],[Column1]]/Table1[[#This Row],[Column2]]</f>
        <v>71.728813877105779</v>
      </c>
    </row>
    <row r="6" spans="1:18" x14ac:dyDescent="0.3">
      <c r="A6" t="s">
        <v>37</v>
      </c>
      <c r="B6" t="s">
        <v>38</v>
      </c>
      <c r="C6" t="s">
        <v>39</v>
      </c>
      <c r="D6">
        <v>26590.080000000002</v>
      </c>
      <c r="E6">
        <v>3</v>
      </c>
      <c r="F6">
        <v>79770.240000000005</v>
      </c>
      <c r="G6" s="1">
        <v>45653</v>
      </c>
      <c r="H6" t="s">
        <v>24</v>
      </c>
      <c r="I6">
        <v>3.1</v>
      </c>
      <c r="J6">
        <v>2024</v>
      </c>
      <c r="K6" t="s">
        <v>25</v>
      </c>
      <c r="L6">
        <v>12</v>
      </c>
      <c r="M6">
        <v>27</v>
      </c>
      <c r="N6" t="s">
        <v>36</v>
      </c>
      <c r="O6">
        <v>6</v>
      </c>
      <c r="P6">
        <f>SUM(Table1[Total Sales (INR)])</f>
        <v>75213112.740000069</v>
      </c>
      <c r="Q6">
        <f t="shared" si="0"/>
        <v>1048576</v>
      </c>
      <c r="R6">
        <f>Table1[[#This Row],[Column1]]/Table1[[#This Row],[Column2]]</f>
        <v>71.728813877105779</v>
      </c>
    </row>
    <row r="7" spans="1:18" x14ac:dyDescent="0.3">
      <c r="A7" t="s">
        <v>40</v>
      </c>
      <c r="B7" t="s">
        <v>41</v>
      </c>
      <c r="C7" t="s">
        <v>39</v>
      </c>
      <c r="D7">
        <v>10475.030000000001</v>
      </c>
      <c r="E7">
        <v>2</v>
      </c>
      <c r="F7">
        <v>20950.060000000001</v>
      </c>
      <c r="G7" s="1">
        <v>45587</v>
      </c>
      <c r="H7" t="s">
        <v>42</v>
      </c>
      <c r="I7">
        <v>1.7</v>
      </c>
      <c r="J7">
        <v>2024</v>
      </c>
      <c r="K7" t="s">
        <v>43</v>
      </c>
      <c r="L7">
        <v>10</v>
      </c>
      <c r="M7">
        <v>22</v>
      </c>
      <c r="N7" t="s">
        <v>44</v>
      </c>
      <c r="O7">
        <v>3</v>
      </c>
      <c r="P7">
        <f>SUM(Table1[Total Sales (INR)])</f>
        <v>75213112.740000069</v>
      </c>
      <c r="Q7">
        <f t="shared" si="0"/>
        <v>1048576</v>
      </c>
      <c r="R7">
        <f>Table1[[#This Row],[Column1]]/Table1[[#This Row],[Column2]]</f>
        <v>71.728813877105779</v>
      </c>
    </row>
    <row r="8" spans="1:18" x14ac:dyDescent="0.3">
      <c r="A8" t="s">
        <v>45</v>
      </c>
      <c r="B8" t="s">
        <v>46</v>
      </c>
      <c r="C8" t="s">
        <v>23</v>
      </c>
      <c r="D8">
        <v>38647.72</v>
      </c>
      <c r="E8">
        <v>3</v>
      </c>
      <c r="F8">
        <v>115943.16</v>
      </c>
      <c r="G8" s="1">
        <v>45477</v>
      </c>
      <c r="H8" t="s">
        <v>42</v>
      </c>
      <c r="I8">
        <v>2</v>
      </c>
      <c r="J8">
        <v>2024</v>
      </c>
      <c r="K8" t="s">
        <v>47</v>
      </c>
      <c r="L8">
        <v>7</v>
      </c>
      <c r="M8">
        <v>4</v>
      </c>
      <c r="N8" t="s">
        <v>20</v>
      </c>
      <c r="O8">
        <v>5</v>
      </c>
      <c r="P8">
        <f>SUM(Table1[Total Sales (INR)])</f>
        <v>75213112.740000069</v>
      </c>
      <c r="Q8">
        <f t="shared" si="0"/>
        <v>1048576</v>
      </c>
      <c r="R8">
        <f>Table1[[#This Row],[Column1]]/Table1[[#This Row],[Column2]]</f>
        <v>71.728813877105779</v>
      </c>
    </row>
    <row r="9" spans="1:18" x14ac:dyDescent="0.3">
      <c r="A9" t="s">
        <v>48</v>
      </c>
      <c r="B9" t="s">
        <v>49</v>
      </c>
      <c r="C9" t="s">
        <v>39</v>
      </c>
      <c r="D9">
        <v>24818.59</v>
      </c>
      <c r="E9">
        <v>3</v>
      </c>
      <c r="F9">
        <v>74455.77</v>
      </c>
      <c r="G9" s="1">
        <v>45653</v>
      </c>
      <c r="H9" t="s">
        <v>18</v>
      </c>
      <c r="I9">
        <v>2.4</v>
      </c>
      <c r="J9">
        <v>2024</v>
      </c>
      <c r="K9" t="s">
        <v>25</v>
      </c>
      <c r="L9">
        <v>12</v>
      </c>
      <c r="M9">
        <v>27</v>
      </c>
      <c r="N9" t="s">
        <v>36</v>
      </c>
      <c r="O9">
        <v>6</v>
      </c>
      <c r="P9">
        <f>SUM(Table1[Total Sales (INR)])</f>
        <v>75213112.740000069</v>
      </c>
      <c r="Q9">
        <f t="shared" si="0"/>
        <v>1048576</v>
      </c>
      <c r="R9">
        <f>Table1[[#This Row],[Column1]]/Table1[[#This Row],[Column2]]</f>
        <v>71.728813877105779</v>
      </c>
    </row>
    <row r="10" spans="1:18" x14ac:dyDescent="0.3">
      <c r="A10" t="s">
        <v>50</v>
      </c>
      <c r="B10" t="s">
        <v>51</v>
      </c>
      <c r="C10" t="s">
        <v>23</v>
      </c>
      <c r="D10">
        <v>1987.39</v>
      </c>
      <c r="E10">
        <v>2</v>
      </c>
      <c r="F10">
        <v>3974.78</v>
      </c>
      <c r="G10" s="1">
        <v>45675</v>
      </c>
      <c r="H10" t="s">
        <v>18</v>
      </c>
      <c r="I10">
        <v>2.6</v>
      </c>
      <c r="J10">
        <v>2025</v>
      </c>
      <c r="K10" t="s">
        <v>52</v>
      </c>
      <c r="L10">
        <v>1</v>
      </c>
      <c r="M10">
        <v>18</v>
      </c>
      <c r="N10" t="s">
        <v>31</v>
      </c>
      <c r="O10">
        <v>7</v>
      </c>
      <c r="P10">
        <f>SUM(Table1[Total Sales (INR)])</f>
        <v>75213112.740000069</v>
      </c>
      <c r="Q10">
        <f t="shared" si="0"/>
        <v>1048576</v>
      </c>
      <c r="R10">
        <f>Table1[[#This Row],[Column1]]/Table1[[#This Row],[Column2]]</f>
        <v>71.728813877105779</v>
      </c>
    </row>
    <row r="11" spans="1:18" x14ac:dyDescent="0.3">
      <c r="A11" t="s">
        <v>53</v>
      </c>
      <c r="B11" t="s">
        <v>54</v>
      </c>
      <c r="C11" t="s">
        <v>34</v>
      </c>
      <c r="D11">
        <v>26876.51</v>
      </c>
      <c r="E11">
        <v>2</v>
      </c>
      <c r="F11">
        <v>53753.02</v>
      </c>
      <c r="G11" s="1">
        <v>45365</v>
      </c>
      <c r="H11" t="s">
        <v>18</v>
      </c>
      <c r="I11">
        <v>4</v>
      </c>
      <c r="J11">
        <v>2024</v>
      </c>
      <c r="K11" t="s">
        <v>55</v>
      </c>
      <c r="L11">
        <v>3</v>
      </c>
      <c r="M11">
        <v>14</v>
      </c>
      <c r="N11" t="s">
        <v>20</v>
      </c>
      <c r="O11">
        <v>5</v>
      </c>
      <c r="P11">
        <f>SUM(Table1[Total Sales (INR)])</f>
        <v>75213112.740000069</v>
      </c>
      <c r="Q11">
        <f t="shared" si="0"/>
        <v>1048576</v>
      </c>
      <c r="R11">
        <f>Table1[[#This Row],[Column1]]/Table1[[#This Row],[Column2]]</f>
        <v>71.728813877105779</v>
      </c>
    </row>
    <row r="12" spans="1:18" x14ac:dyDescent="0.3">
      <c r="A12" t="s">
        <v>56</v>
      </c>
      <c r="B12" t="s">
        <v>57</v>
      </c>
      <c r="C12" t="s">
        <v>29</v>
      </c>
      <c r="D12">
        <v>46409.57</v>
      </c>
      <c r="E12">
        <v>5</v>
      </c>
      <c r="F12">
        <v>232047.85</v>
      </c>
      <c r="G12" s="1">
        <v>45696</v>
      </c>
      <c r="H12" t="s">
        <v>24</v>
      </c>
      <c r="I12">
        <v>2.2999999999999998</v>
      </c>
      <c r="J12">
        <v>2025</v>
      </c>
      <c r="K12" t="s">
        <v>58</v>
      </c>
      <c r="L12">
        <v>2</v>
      </c>
      <c r="M12">
        <v>8</v>
      </c>
      <c r="N12" t="s">
        <v>31</v>
      </c>
      <c r="O12">
        <v>7</v>
      </c>
      <c r="P12">
        <f>SUM(Table1[Total Sales (INR)])</f>
        <v>75213112.740000069</v>
      </c>
      <c r="Q12">
        <f t="shared" si="0"/>
        <v>1048576</v>
      </c>
      <c r="R12">
        <f>Table1[[#This Row],[Column1]]/Table1[[#This Row],[Column2]]</f>
        <v>71.728813877105779</v>
      </c>
    </row>
    <row r="13" spans="1:18" x14ac:dyDescent="0.3">
      <c r="A13" t="s">
        <v>59</v>
      </c>
      <c r="B13" t="s">
        <v>60</v>
      </c>
      <c r="C13" t="s">
        <v>29</v>
      </c>
      <c r="D13">
        <v>48780.78</v>
      </c>
      <c r="E13">
        <v>5</v>
      </c>
      <c r="F13">
        <v>243903.9</v>
      </c>
      <c r="G13" s="1">
        <v>45395</v>
      </c>
      <c r="H13" t="s">
        <v>24</v>
      </c>
      <c r="I13">
        <v>1.3</v>
      </c>
      <c r="J13">
        <v>2024</v>
      </c>
      <c r="K13" t="s">
        <v>61</v>
      </c>
      <c r="L13">
        <v>4</v>
      </c>
      <c r="M13">
        <v>13</v>
      </c>
      <c r="N13" t="s">
        <v>31</v>
      </c>
      <c r="O13">
        <v>7</v>
      </c>
      <c r="P13">
        <f>SUM(Table1[Total Sales (INR)])</f>
        <v>75213112.740000069</v>
      </c>
      <c r="Q13">
        <f t="shared" si="0"/>
        <v>1048576</v>
      </c>
      <c r="R13">
        <f>Table1[[#This Row],[Column1]]/Table1[[#This Row],[Column2]]</f>
        <v>71.728813877105779</v>
      </c>
    </row>
    <row r="14" spans="1:18" x14ac:dyDescent="0.3">
      <c r="A14" t="s">
        <v>62</v>
      </c>
      <c r="B14" t="s">
        <v>16</v>
      </c>
      <c r="C14" t="s">
        <v>17</v>
      </c>
      <c r="D14">
        <v>6670.82</v>
      </c>
      <c r="E14">
        <v>5</v>
      </c>
      <c r="F14">
        <v>33354.1</v>
      </c>
      <c r="G14" s="1">
        <v>45345</v>
      </c>
      <c r="H14" t="s">
        <v>63</v>
      </c>
      <c r="I14">
        <v>1.2</v>
      </c>
      <c r="J14">
        <v>2024</v>
      </c>
      <c r="K14" t="s">
        <v>58</v>
      </c>
      <c r="L14">
        <v>2</v>
      </c>
      <c r="M14">
        <v>23</v>
      </c>
      <c r="N14" t="s">
        <v>36</v>
      </c>
      <c r="O14">
        <v>6</v>
      </c>
      <c r="P14">
        <f>SUM(Table1[Total Sales (INR)])</f>
        <v>75213112.740000069</v>
      </c>
      <c r="Q14">
        <f t="shared" si="0"/>
        <v>1048576</v>
      </c>
      <c r="R14">
        <f>Table1[[#This Row],[Column1]]/Table1[[#This Row],[Column2]]</f>
        <v>71.728813877105779</v>
      </c>
    </row>
    <row r="15" spans="1:18" x14ac:dyDescent="0.3">
      <c r="A15" t="s">
        <v>64</v>
      </c>
      <c r="B15" t="s">
        <v>65</v>
      </c>
      <c r="C15" t="s">
        <v>34</v>
      </c>
      <c r="D15">
        <v>10826.05</v>
      </c>
      <c r="E15">
        <v>1</v>
      </c>
      <c r="F15">
        <v>10826.05</v>
      </c>
      <c r="G15" s="1">
        <v>45445</v>
      </c>
      <c r="H15" t="s">
        <v>42</v>
      </c>
      <c r="I15">
        <v>3.7</v>
      </c>
      <c r="J15">
        <v>2024</v>
      </c>
      <c r="K15" t="s">
        <v>66</v>
      </c>
      <c r="L15">
        <v>6</v>
      </c>
      <c r="M15">
        <v>2</v>
      </c>
      <c r="N15" t="s">
        <v>67</v>
      </c>
      <c r="O15">
        <v>1</v>
      </c>
      <c r="P15">
        <f>SUM(Table1[Total Sales (INR)])</f>
        <v>75213112.740000069</v>
      </c>
      <c r="Q15">
        <f t="shared" si="0"/>
        <v>1048576</v>
      </c>
      <c r="R15">
        <f>Table1[[#This Row],[Column1]]/Table1[[#This Row],[Column2]]</f>
        <v>71.728813877105779</v>
      </c>
    </row>
    <row r="16" spans="1:18" x14ac:dyDescent="0.3">
      <c r="A16" t="s">
        <v>68</v>
      </c>
      <c r="B16" t="s">
        <v>69</v>
      </c>
      <c r="C16" t="s">
        <v>17</v>
      </c>
      <c r="D16">
        <v>6839.1</v>
      </c>
      <c r="E16">
        <v>1</v>
      </c>
      <c r="F16">
        <v>6839.1</v>
      </c>
      <c r="G16" s="1">
        <v>45547</v>
      </c>
      <c r="H16" t="s">
        <v>70</v>
      </c>
      <c r="I16">
        <v>1.6</v>
      </c>
      <c r="J16">
        <v>2024</v>
      </c>
      <c r="K16" t="s">
        <v>19</v>
      </c>
      <c r="L16">
        <v>9</v>
      </c>
      <c r="M16">
        <v>12</v>
      </c>
      <c r="N16" t="s">
        <v>20</v>
      </c>
      <c r="O16">
        <v>5</v>
      </c>
      <c r="P16">
        <f>SUM(Table1[Total Sales (INR)])</f>
        <v>75213112.740000069</v>
      </c>
      <c r="Q16">
        <f t="shared" si="0"/>
        <v>1048576</v>
      </c>
      <c r="R16">
        <f>Table1[[#This Row],[Column1]]/Table1[[#This Row],[Column2]]</f>
        <v>71.728813877105779</v>
      </c>
    </row>
    <row r="17" spans="1:18" x14ac:dyDescent="0.3">
      <c r="A17" t="s">
        <v>71</v>
      </c>
      <c r="B17" t="s">
        <v>41</v>
      </c>
      <c r="C17" t="s">
        <v>39</v>
      </c>
      <c r="D17">
        <v>18197.89</v>
      </c>
      <c r="E17">
        <v>5</v>
      </c>
      <c r="F17">
        <v>90989.45</v>
      </c>
      <c r="G17" s="1">
        <v>45381</v>
      </c>
      <c r="H17" t="s">
        <v>18</v>
      </c>
      <c r="I17">
        <v>1.6</v>
      </c>
      <c r="J17">
        <v>2024</v>
      </c>
      <c r="K17" t="s">
        <v>55</v>
      </c>
      <c r="L17">
        <v>3</v>
      </c>
      <c r="M17">
        <v>30</v>
      </c>
      <c r="N17" t="s">
        <v>31</v>
      </c>
      <c r="O17">
        <v>7</v>
      </c>
      <c r="P17">
        <f>SUM(Table1[Total Sales (INR)])</f>
        <v>75213112.740000069</v>
      </c>
      <c r="Q17">
        <f t="shared" si="0"/>
        <v>1048576</v>
      </c>
      <c r="R17">
        <f>Table1[[#This Row],[Column1]]/Table1[[#This Row],[Column2]]</f>
        <v>71.728813877105779</v>
      </c>
    </row>
    <row r="18" spans="1:18" x14ac:dyDescent="0.3">
      <c r="A18" t="s">
        <v>72</v>
      </c>
      <c r="B18" t="s">
        <v>73</v>
      </c>
      <c r="C18" t="s">
        <v>17</v>
      </c>
      <c r="D18">
        <v>20817.46</v>
      </c>
      <c r="E18">
        <v>2</v>
      </c>
      <c r="F18">
        <v>41634.92</v>
      </c>
      <c r="G18" s="1">
        <v>45381</v>
      </c>
      <c r="H18" t="s">
        <v>18</v>
      </c>
      <c r="I18">
        <v>2.2999999999999998</v>
      </c>
      <c r="J18">
        <v>2024</v>
      </c>
      <c r="K18" t="s">
        <v>55</v>
      </c>
      <c r="L18">
        <v>3</v>
      </c>
      <c r="M18">
        <v>30</v>
      </c>
      <c r="N18" t="s">
        <v>31</v>
      </c>
      <c r="O18">
        <v>7</v>
      </c>
      <c r="P18">
        <f>SUM(Table1[Total Sales (INR)])</f>
        <v>75213112.740000069</v>
      </c>
      <c r="Q18">
        <f t="shared" si="0"/>
        <v>1048576</v>
      </c>
      <c r="R18">
        <f>Table1[[#This Row],[Column1]]/Table1[[#This Row],[Column2]]</f>
        <v>71.728813877105779</v>
      </c>
    </row>
    <row r="19" spans="1:18" x14ac:dyDescent="0.3">
      <c r="A19" t="s">
        <v>74</v>
      </c>
      <c r="B19" t="s">
        <v>57</v>
      </c>
      <c r="C19" t="s">
        <v>29</v>
      </c>
      <c r="D19">
        <v>44061.25</v>
      </c>
      <c r="E19">
        <v>4</v>
      </c>
      <c r="F19">
        <v>176245</v>
      </c>
      <c r="G19" s="1">
        <v>45404</v>
      </c>
      <c r="H19" t="s">
        <v>63</v>
      </c>
      <c r="I19">
        <v>2.5</v>
      </c>
      <c r="J19">
        <v>2024</v>
      </c>
      <c r="K19" t="s">
        <v>61</v>
      </c>
      <c r="L19">
        <v>4</v>
      </c>
      <c r="M19">
        <v>22</v>
      </c>
      <c r="N19" t="s">
        <v>75</v>
      </c>
      <c r="O19">
        <v>2</v>
      </c>
      <c r="P19">
        <f>SUM(Table1[Total Sales (INR)])</f>
        <v>75213112.740000069</v>
      </c>
      <c r="Q19">
        <f t="shared" si="0"/>
        <v>1048576</v>
      </c>
      <c r="R19">
        <f>Table1[[#This Row],[Column1]]/Table1[[#This Row],[Column2]]</f>
        <v>71.728813877105779</v>
      </c>
    </row>
    <row r="20" spans="1:18" x14ac:dyDescent="0.3">
      <c r="A20" t="s">
        <v>76</v>
      </c>
      <c r="B20" t="s">
        <v>73</v>
      </c>
      <c r="C20" t="s">
        <v>17</v>
      </c>
      <c r="D20">
        <v>4398.59</v>
      </c>
      <c r="E20">
        <v>5</v>
      </c>
      <c r="F20">
        <v>21992.95</v>
      </c>
      <c r="G20" s="1">
        <v>45373</v>
      </c>
      <c r="H20" t="s">
        <v>42</v>
      </c>
      <c r="I20">
        <v>4</v>
      </c>
      <c r="J20">
        <v>2024</v>
      </c>
      <c r="K20" t="s">
        <v>55</v>
      </c>
      <c r="L20">
        <v>3</v>
      </c>
      <c r="M20">
        <v>22</v>
      </c>
      <c r="N20" t="s">
        <v>36</v>
      </c>
      <c r="O20">
        <v>6</v>
      </c>
      <c r="P20">
        <f>SUM(Table1[Total Sales (INR)])</f>
        <v>75213112.740000069</v>
      </c>
      <c r="Q20">
        <f t="shared" si="0"/>
        <v>1048576</v>
      </c>
      <c r="R20">
        <f>Table1[[#This Row],[Column1]]/Table1[[#This Row],[Column2]]</f>
        <v>71.728813877105779</v>
      </c>
    </row>
    <row r="21" spans="1:18" x14ac:dyDescent="0.3">
      <c r="A21" t="s">
        <v>77</v>
      </c>
      <c r="B21" t="s">
        <v>78</v>
      </c>
      <c r="C21" t="s">
        <v>23</v>
      </c>
      <c r="D21">
        <v>32565.77</v>
      </c>
      <c r="E21">
        <v>5</v>
      </c>
      <c r="F21">
        <v>162828.85</v>
      </c>
      <c r="G21" s="1">
        <v>45663</v>
      </c>
      <c r="H21" t="s">
        <v>63</v>
      </c>
      <c r="I21">
        <v>4.4000000000000004</v>
      </c>
      <c r="J21">
        <v>2025</v>
      </c>
      <c r="K21" t="s">
        <v>52</v>
      </c>
      <c r="L21">
        <v>1</v>
      </c>
      <c r="M21">
        <v>6</v>
      </c>
      <c r="N21" t="s">
        <v>75</v>
      </c>
      <c r="O21">
        <v>2</v>
      </c>
      <c r="P21">
        <f>SUM(Table1[Total Sales (INR)])</f>
        <v>75213112.740000069</v>
      </c>
      <c r="Q21">
        <f t="shared" si="0"/>
        <v>1048576</v>
      </c>
      <c r="R21">
        <f>Table1[[#This Row],[Column1]]/Table1[[#This Row],[Column2]]</f>
        <v>71.728813877105779</v>
      </c>
    </row>
    <row r="22" spans="1:18" x14ac:dyDescent="0.3">
      <c r="A22" t="s">
        <v>79</v>
      </c>
      <c r="B22" t="s">
        <v>38</v>
      </c>
      <c r="C22" t="s">
        <v>39</v>
      </c>
      <c r="D22">
        <v>47529.36</v>
      </c>
      <c r="E22">
        <v>1</v>
      </c>
      <c r="F22">
        <v>47529.36</v>
      </c>
      <c r="G22" s="1">
        <v>45482</v>
      </c>
      <c r="H22" t="s">
        <v>80</v>
      </c>
      <c r="I22">
        <v>4.5</v>
      </c>
      <c r="J22">
        <v>2024</v>
      </c>
      <c r="K22" t="s">
        <v>47</v>
      </c>
      <c r="L22">
        <v>7</v>
      </c>
      <c r="M22">
        <v>9</v>
      </c>
      <c r="N22" t="s">
        <v>44</v>
      </c>
      <c r="O22">
        <v>3</v>
      </c>
      <c r="P22">
        <f>SUM(Table1[Total Sales (INR)])</f>
        <v>75213112.740000069</v>
      </c>
      <c r="Q22">
        <f t="shared" si="0"/>
        <v>1048576</v>
      </c>
      <c r="R22">
        <f>Table1[[#This Row],[Column1]]/Table1[[#This Row],[Column2]]</f>
        <v>71.728813877105779</v>
      </c>
    </row>
    <row r="23" spans="1:18" x14ac:dyDescent="0.3">
      <c r="A23" t="s">
        <v>81</v>
      </c>
      <c r="B23" t="s">
        <v>22</v>
      </c>
      <c r="C23" t="s">
        <v>23</v>
      </c>
      <c r="D23">
        <v>37129.730000000003</v>
      </c>
      <c r="E23">
        <v>3</v>
      </c>
      <c r="F23">
        <v>111389.19</v>
      </c>
      <c r="G23" s="1">
        <v>45679</v>
      </c>
      <c r="H23" t="s">
        <v>42</v>
      </c>
      <c r="I23">
        <v>4.3</v>
      </c>
      <c r="J23">
        <v>2025</v>
      </c>
      <c r="K23" t="s">
        <v>52</v>
      </c>
      <c r="L23">
        <v>1</v>
      </c>
      <c r="M23">
        <v>22</v>
      </c>
      <c r="N23" t="s">
        <v>26</v>
      </c>
      <c r="O23">
        <v>4</v>
      </c>
      <c r="P23">
        <f>SUM(Table1[Total Sales (INR)])</f>
        <v>75213112.740000069</v>
      </c>
      <c r="Q23">
        <f t="shared" si="0"/>
        <v>1048576</v>
      </c>
      <c r="R23">
        <f>Table1[[#This Row],[Column1]]/Table1[[#This Row],[Column2]]</f>
        <v>71.728813877105779</v>
      </c>
    </row>
    <row r="24" spans="1:18" x14ac:dyDescent="0.3">
      <c r="A24" t="s">
        <v>82</v>
      </c>
      <c r="B24" t="s">
        <v>16</v>
      </c>
      <c r="C24" t="s">
        <v>17</v>
      </c>
      <c r="D24">
        <v>48258.19</v>
      </c>
      <c r="E24">
        <v>4</v>
      </c>
      <c r="F24">
        <v>193032.76</v>
      </c>
      <c r="G24" s="1">
        <v>45466</v>
      </c>
      <c r="H24" t="s">
        <v>24</v>
      </c>
      <c r="I24">
        <v>1.6</v>
      </c>
      <c r="J24">
        <v>2024</v>
      </c>
      <c r="K24" t="s">
        <v>66</v>
      </c>
      <c r="L24">
        <v>6</v>
      </c>
      <c r="M24">
        <v>23</v>
      </c>
      <c r="N24" t="s">
        <v>67</v>
      </c>
      <c r="O24">
        <v>1</v>
      </c>
      <c r="P24">
        <f>SUM(Table1[Total Sales (INR)])</f>
        <v>75213112.740000069</v>
      </c>
      <c r="Q24">
        <f t="shared" si="0"/>
        <v>1048576</v>
      </c>
      <c r="R24">
        <f>Table1[[#This Row],[Column1]]/Table1[[#This Row],[Column2]]</f>
        <v>71.728813877105779</v>
      </c>
    </row>
    <row r="25" spans="1:18" x14ac:dyDescent="0.3">
      <c r="A25" t="s">
        <v>83</v>
      </c>
      <c r="B25" t="s">
        <v>84</v>
      </c>
      <c r="C25" t="s">
        <v>39</v>
      </c>
      <c r="D25">
        <v>32505.96</v>
      </c>
      <c r="E25">
        <v>1</v>
      </c>
      <c r="F25">
        <v>32505.96</v>
      </c>
      <c r="G25" s="1">
        <v>45370</v>
      </c>
      <c r="H25" t="s">
        <v>42</v>
      </c>
      <c r="I25">
        <v>2.8</v>
      </c>
      <c r="J25">
        <v>2024</v>
      </c>
      <c r="K25" t="s">
        <v>55</v>
      </c>
      <c r="L25">
        <v>3</v>
      </c>
      <c r="M25">
        <v>19</v>
      </c>
      <c r="N25" t="s">
        <v>44</v>
      </c>
      <c r="O25">
        <v>3</v>
      </c>
      <c r="P25">
        <f>SUM(Table1[Total Sales (INR)])</f>
        <v>75213112.740000069</v>
      </c>
      <c r="Q25">
        <f t="shared" si="0"/>
        <v>1048576</v>
      </c>
      <c r="R25">
        <f>Table1[[#This Row],[Column1]]/Table1[[#This Row],[Column2]]</f>
        <v>71.728813877105779</v>
      </c>
    </row>
    <row r="26" spans="1:18" x14ac:dyDescent="0.3">
      <c r="A26" t="s">
        <v>85</v>
      </c>
      <c r="B26" t="s">
        <v>38</v>
      </c>
      <c r="C26" t="s">
        <v>39</v>
      </c>
      <c r="D26">
        <v>4165.6400000000003</v>
      </c>
      <c r="E26">
        <v>2</v>
      </c>
      <c r="F26">
        <v>8331.2800000000007</v>
      </c>
      <c r="G26" s="1">
        <v>45620</v>
      </c>
      <c r="H26" t="s">
        <v>63</v>
      </c>
      <c r="I26">
        <v>1.1000000000000001</v>
      </c>
      <c r="J26">
        <v>2024</v>
      </c>
      <c r="K26" t="s">
        <v>35</v>
      </c>
      <c r="L26">
        <v>11</v>
      </c>
      <c r="M26">
        <v>24</v>
      </c>
      <c r="N26" t="s">
        <v>67</v>
      </c>
      <c r="O26">
        <v>1</v>
      </c>
      <c r="P26">
        <f>SUM(Table1[Total Sales (INR)])</f>
        <v>75213112.740000069</v>
      </c>
      <c r="Q26">
        <f t="shared" si="0"/>
        <v>1048576</v>
      </c>
      <c r="R26">
        <f>Table1[[#This Row],[Column1]]/Table1[[#This Row],[Column2]]</f>
        <v>71.728813877105779</v>
      </c>
    </row>
    <row r="27" spans="1:18" x14ac:dyDescent="0.3">
      <c r="A27" t="s">
        <v>86</v>
      </c>
      <c r="B27" t="s">
        <v>78</v>
      </c>
      <c r="C27" t="s">
        <v>23</v>
      </c>
      <c r="D27">
        <v>2053.11</v>
      </c>
      <c r="E27">
        <v>4</v>
      </c>
      <c r="F27">
        <v>8212.44</v>
      </c>
      <c r="G27" s="1">
        <v>45496</v>
      </c>
      <c r="H27" t="s">
        <v>63</v>
      </c>
      <c r="I27">
        <v>3.4</v>
      </c>
      <c r="J27">
        <v>2024</v>
      </c>
      <c r="K27" t="s">
        <v>47</v>
      </c>
      <c r="L27">
        <v>7</v>
      </c>
      <c r="M27">
        <v>23</v>
      </c>
      <c r="N27" t="s">
        <v>44</v>
      </c>
      <c r="O27">
        <v>3</v>
      </c>
      <c r="P27">
        <f>SUM(Table1[Total Sales (INR)])</f>
        <v>75213112.740000069</v>
      </c>
      <c r="Q27">
        <f t="shared" si="0"/>
        <v>1048576</v>
      </c>
      <c r="R27">
        <f>Table1[[#This Row],[Column1]]/Table1[[#This Row],[Column2]]</f>
        <v>71.728813877105779</v>
      </c>
    </row>
    <row r="28" spans="1:18" x14ac:dyDescent="0.3">
      <c r="A28" t="s">
        <v>87</v>
      </c>
      <c r="B28" t="s">
        <v>22</v>
      </c>
      <c r="C28" t="s">
        <v>23</v>
      </c>
      <c r="D28">
        <v>38927.620000000003</v>
      </c>
      <c r="E28">
        <v>4</v>
      </c>
      <c r="F28">
        <v>155710.48000000001</v>
      </c>
      <c r="G28" s="1">
        <v>45528</v>
      </c>
      <c r="H28" t="s">
        <v>42</v>
      </c>
      <c r="I28">
        <v>2.5</v>
      </c>
      <c r="J28">
        <v>2024</v>
      </c>
      <c r="K28" t="s">
        <v>88</v>
      </c>
      <c r="L28">
        <v>8</v>
      </c>
      <c r="M28">
        <v>24</v>
      </c>
      <c r="N28" t="s">
        <v>31</v>
      </c>
      <c r="O28">
        <v>7</v>
      </c>
      <c r="P28">
        <f>SUM(Table1[Total Sales (INR)])</f>
        <v>75213112.740000069</v>
      </c>
      <c r="Q28">
        <f t="shared" si="0"/>
        <v>1048576</v>
      </c>
      <c r="R28">
        <f>Table1[[#This Row],[Column1]]/Table1[[#This Row],[Column2]]</f>
        <v>71.728813877105779</v>
      </c>
    </row>
    <row r="29" spans="1:18" x14ac:dyDescent="0.3">
      <c r="A29" t="s">
        <v>89</v>
      </c>
      <c r="B29" t="s">
        <v>41</v>
      </c>
      <c r="C29" t="s">
        <v>39</v>
      </c>
      <c r="D29">
        <v>28978.47</v>
      </c>
      <c r="E29">
        <v>4</v>
      </c>
      <c r="F29">
        <v>115913.88</v>
      </c>
      <c r="G29" s="1">
        <v>45494</v>
      </c>
      <c r="H29" t="s">
        <v>24</v>
      </c>
      <c r="I29">
        <v>2.2999999999999998</v>
      </c>
      <c r="J29">
        <v>2024</v>
      </c>
      <c r="K29" t="s">
        <v>47</v>
      </c>
      <c r="L29">
        <v>7</v>
      </c>
      <c r="M29">
        <v>21</v>
      </c>
      <c r="N29" t="s">
        <v>67</v>
      </c>
      <c r="O29">
        <v>1</v>
      </c>
      <c r="P29">
        <f>SUM(Table1[Total Sales (INR)])</f>
        <v>75213112.740000069</v>
      </c>
      <c r="Q29">
        <f t="shared" si="0"/>
        <v>1048576</v>
      </c>
      <c r="R29">
        <f>Table1[[#This Row],[Column1]]/Table1[[#This Row],[Column2]]</f>
        <v>71.728813877105779</v>
      </c>
    </row>
    <row r="30" spans="1:18" x14ac:dyDescent="0.3">
      <c r="A30" t="s">
        <v>90</v>
      </c>
      <c r="B30" t="s">
        <v>60</v>
      </c>
      <c r="C30" t="s">
        <v>29</v>
      </c>
      <c r="D30">
        <v>21293.42</v>
      </c>
      <c r="E30">
        <v>5</v>
      </c>
      <c r="F30">
        <v>106467.1</v>
      </c>
      <c r="G30" s="1">
        <v>45398</v>
      </c>
      <c r="H30" t="s">
        <v>42</v>
      </c>
      <c r="I30">
        <v>2.2000000000000002</v>
      </c>
      <c r="J30">
        <v>2024</v>
      </c>
      <c r="K30" t="s">
        <v>61</v>
      </c>
      <c r="L30">
        <v>4</v>
      </c>
      <c r="M30">
        <v>16</v>
      </c>
      <c r="N30" t="s">
        <v>44</v>
      </c>
      <c r="O30">
        <v>3</v>
      </c>
      <c r="P30">
        <f>SUM(Table1[Total Sales (INR)])</f>
        <v>75213112.740000069</v>
      </c>
      <c r="Q30">
        <f t="shared" si="0"/>
        <v>1048576</v>
      </c>
      <c r="R30">
        <f>Table1[[#This Row],[Column1]]/Table1[[#This Row],[Column2]]</f>
        <v>71.728813877105779</v>
      </c>
    </row>
    <row r="31" spans="1:18" x14ac:dyDescent="0.3">
      <c r="A31" t="s">
        <v>91</v>
      </c>
      <c r="B31" t="s">
        <v>60</v>
      </c>
      <c r="C31" t="s">
        <v>29</v>
      </c>
      <c r="D31">
        <v>49097.01</v>
      </c>
      <c r="E31">
        <v>4</v>
      </c>
      <c r="F31">
        <v>196388.04</v>
      </c>
      <c r="G31" s="1">
        <v>45509</v>
      </c>
      <c r="H31" t="s">
        <v>70</v>
      </c>
      <c r="I31">
        <v>3.7</v>
      </c>
      <c r="J31">
        <v>2024</v>
      </c>
      <c r="K31" t="s">
        <v>88</v>
      </c>
      <c r="L31">
        <v>8</v>
      </c>
      <c r="M31">
        <v>5</v>
      </c>
      <c r="N31" t="s">
        <v>75</v>
      </c>
      <c r="O31">
        <v>2</v>
      </c>
      <c r="P31">
        <f>SUM(Table1[Total Sales (INR)])</f>
        <v>75213112.740000069</v>
      </c>
      <c r="Q31">
        <f t="shared" si="0"/>
        <v>1048576</v>
      </c>
      <c r="R31">
        <f>Table1[[#This Row],[Column1]]/Table1[[#This Row],[Column2]]</f>
        <v>71.728813877105779</v>
      </c>
    </row>
    <row r="32" spans="1:18" x14ac:dyDescent="0.3">
      <c r="A32" t="s">
        <v>92</v>
      </c>
      <c r="B32" t="s">
        <v>57</v>
      </c>
      <c r="C32" t="s">
        <v>29</v>
      </c>
      <c r="D32">
        <v>47651.19</v>
      </c>
      <c r="E32">
        <v>1</v>
      </c>
      <c r="F32">
        <v>47651.19</v>
      </c>
      <c r="G32" s="1">
        <v>45396</v>
      </c>
      <c r="H32" t="s">
        <v>80</v>
      </c>
      <c r="I32">
        <v>3.6</v>
      </c>
      <c r="J32">
        <v>2024</v>
      </c>
      <c r="K32" t="s">
        <v>61</v>
      </c>
      <c r="L32">
        <v>4</v>
      </c>
      <c r="M32">
        <v>14</v>
      </c>
      <c r="N32" t="s">
        <v>67</v>
      </c>
      <c r="O32">
        <v>1</v>
      </c>
      <c r="P32">
        <f>SUM(Table1[Total Sales (INR)])</f>
        <v>75213112.740000069</v>
      </c>
      <c r="Q32">
        <f t="shared" si="0"/>
        <v>1048576</v>
      </c>
      <c r="R32">
        <f>Table1[[#This Row],[Column1]]/Table1[[#This Row],[Column2]]</f>
        <v>71.728813877105779</v>
      </c>
    </row>
    <row r="33" spans="1:18" x14ac:dyDescent="0.3">
      <c r="A33" t="s">
        <v>93</v>
      </c>
      <c r="B33" t="s">
        <v>94</v>
      </c>
      <c r="C33" t="s">
        <v>29</v>
      </c>
      <c r="D33">
        <v>15046.01</v>
      </c>
      <c r="E33">
        <v>5</v>
      </c>
      <c r="F33">
        <v>75230.05</v>
      </c>
      <c r="G33" s="1">
        <v>45582</v>
      </c>
      <c r="H33" t="s">
        <v>63</v>
      </c>
      <c r="I33">
        <v>1.1000000000000001</v>
      </c>
      <c r="J33">
        <v>2024</v>
      </c>
      <c r="K33" t="s">
        <v>43</v>
      </c>
      <c r="L33">
        <v>10</v>
      </c>
      <c r="M33">
        <v>17</v>
      </c>
      <c r="N33" t="s">
        <v>20</v>
      </c>
      <c r="O33">
        <v>5</v>
      </c>
      <c r="P33">
        <f>SUM(Table1[Total Sales (INR)])</f>
        <v>75213112.740000069</v>
      </c>
      <c r="Q33">
        <f t="shared" si="0"/>
        <v>1048576</v>
      </c>
      <c r="R33">
        <f>Table1[[#This Row],[Column1]]/Table1[[#This Row],[Column2]]</f>
        <v>71.728813877105779</v>
      </c>
    </row>
    <row r="34" spans="1:18" x14ac:dyDescent="0.3">
      <c r="A34" t="s">
        <v>95</v>
      </c>
      <c r="B34" t="s">
        <v>96</v>
      </c>
      <c r="C34" t="s">
        <v>34</v>
      </c>
      <c r="D34">
        <v>36980.1</v>
      </c>
      <c r="E34">
        <v>3</v>
      </c>
      <c r="F34">
        <v>110940.3</v>
      </c>
      <c r="G34" s="1">
        <v>45566</v>
      </c>
      <c r="H34" t="s">
        <v>63</v>
      </c>
      <c r="I34">
        <v>3.2</v>
      </c>
      <c r="J34">
        <v>2024</v>
      </c>
      <c r="K34" t="s">
        <v>43</v>
      </c>
      <c r="L34">
        <v>10</v>
      </c>
      <c r="M34">
        <v>1</v>
      </c>
      <c r="N34" t="s">
        <v>44</v>
      </c>
      <c r="O34">
        <v>3</v>
      </c>
      <c r="P34">
        <f>SUM(Table1[Total Sales (INR)])</f>
        <v>75213112.740000069</v>
      </c>
      <c r="Q34">
        <f t="shared" si="0"/>
        <v>1048576</v>
      </c>
      <c r="R34">
        <f>Table1[[#This Row],[Column1]]/Table1[[#This Row],[Column2]]</f>
        <v>71.728813877105779</v>
      </c>
    </row>
    <row r="35" spans="1:18" x14ac:dyDescent="0.3">
      <c r="A35" t="s">
        <v>97</v>
      </c>
      <c r="B35" t="s">
        <v>49</v>
      </c>
      <c r="C35" t="s">
        <v>39</v>
      </c>
      <c r="D35">
        <v>38144.67</v>
      </c>
      <c r="E35">
        <v>2</v>
      </c>
      <c r="F35">
        <v>76289.34</v>
      </c>
      <c r="G35" s="1">
        <v>45488</v>
      </c>
      <c r="H35" t="s">
        <v>80</v>
      </c>
      <c r="I35">
        <v>3.1</v>
      </c>
      <c r="J35">
        <v>2024</v>
      </c>
      <c r="K35" t="s">
        <v>47</v>
      </c>
      <c r="L35">
        <v>7</v>
      </c>
      <c r="M35">
        <v>15</v>
      </c>
      <c r="N35" t="s">
        <v>75</v>
      </c>
      <c r="O35">
        <v>2</v>
      </c>
      <c r="P35">
        <f>SUM(Table1[Total Sales (INR)])</f>
        <v>75213112.740000069</v>
      </c>
      <c r="Q35">
        <f t="shared" si="0"/>
        <v>1048576</v>
      </c>
      <c r="R35">
        <f>Table1[[#This Row],[Column1]]/Table1[[#This Row],[Column2]]</f>
        <v>71.728813877105779</v>
      </c>
    </row>
    <row r="36" spans="1:18" x14ac:dyDescent="0.3">
      <c r="A36" t="s">
        <v>98</v>
      </c>
      <c r="B36" t="s">
        <v>96</v>
      </c>
      <c r="C36" t="s">
        <v>34</v>
      </c>
      <c r="D36">
        <v>49355.45</v>
      </c>
      <c r="E36">
        <v>2</v>
      </c>
      <c r="F36">
        <v>98710.9</v>
      </c>
      <c r="G36" s="1">
        <v>45413</v>
      </c>
      <c r="H36" t="s">
        <v>63</v>
      </c>
      <c r="I36">
        <v>3.5</v>
      </c>
      <c r="J36">
        <v>2024</v>
      </c>
      <c r="K36" t="s">
        <v>30</v>
      </c>
      <c r="L36">
        <v>5</v>
      </c>
      <c r="M36">
        <v>1</v>
      </c>
      <c r="N36" t="s">
        <v>26</v>
      </c>
      <c r="O36">
        <v>4</v>
      </c>
      <c r="P36">
        <f>SUM(Table1[Total Sales (INR)])</f>
        <v>75213112.740000069</v>
      </c>
      <c r="Q36">
        <f t="shared" si="0"/>
        <v>1048576</v>
      </c>
      <c r="R36">
        <f>Table1[[#This Row],[Column1]]/Table1[[#This Row],[Column2]]</f>
        <v>71.728813877105779</v>
      </c>
    </row>
    <row r="37" spans="1:18" x14ac:dyDescent="0.3">
      <c r="A37" t="s">
        <v>99</v>
      </c>
      <c r="B37" t="s">
        <v>100</v>
      </c>
      <c r="C37" t="s">
        <v>29</v>
      </c>
      <c r="D37">
        <v>12945.96</v>
      </c>
      <c r="E37">
        <v>3</v>
      </c>
      <c r="F37">
        <v>38837.879999999997</v>
      </c>
      <c r="G37" s="1">
        <v>45453</v>
      </c>
      <c r="H37" t="s">
        <v>42</v>
      </c>
      <c r="I37">
        <v>1.4</v>
      </c>
      <c r="J37">
        <v>2024</v>
      </c>
      <c r="K37" t="s">
        <v>66</v>
      </c>
      <c r="L37">
        <v>6</v>
      </c>
      <c r="M37">
        <v>10</v>
      </c>
      <c r="N37" t="s">
        <v>75</v>
      </c>
      <c r="O37">
        <v>2</v>
      </c>
      <c r="P37">
        <f>SUM(Table1[Total Sales (INR)])</f>
        <v>75213112.740000069</v>
      </c>
      <c r="Q37">
        <f t="shared" si="0"/>
        <v>1048576</v>
      </c>
      <c r="R37">
        <f>Table1[[#This Row],[Column1]]/Table1[[#This Row],[Column2]]</f>
        <v>71.728813877105779</v>
      </c>
    </row>
    <row r="38" spans="1:18" x14ac:dyDescent="0.3">
      <c r="A38" t="s">
        <v>101</v>
      </c>
      <c r="B38" t="s">
        <v>57</v>
      </c>
      <c r="C38" t="s">
        <v>29</v>
      </c>
      <c r="D38">
        <v>34927.79</v>
      </c>
      <c r="E38">
        <v>4</v>
      </c>
      <c r="F38">
        <v>139711.16</v>
      </c>
      <c r="G38" s="1">
        <v>45470</v>
      </c>
      <c r="H38" t="s">
        <v>70</v>
      </c>
      <c r="I38">
        <v>1.1000000000000001</v>
      </c>
      <c r="J38">
        <v>2024</v>
      </c>
      <c r="K38" t="s">
        <v>66</v>
      </c>
      <c r="L38">
        <v>6</v>
      </c>
      <c r="M38">
        <v>27</v>
      </c>
      <c r="N38" t="s">
        <v>20</v>
      </c>
      <c r="O38">
        <v>5</v>
      </c>
      <c r="P38">
        <f>SUM(Table1[Total Sales (INR)])</f>
        <v>75213112.740000069</v>
      </c>
      <c r="Q38">
        <f t="shared" si="0"/>
        <v>1048576</v>
      </c>
      <c r="R38">
        <f>Table1[[#This Row],[Column1]]/Table1[[#This Row],[Column2]]</f>
        <v>71.728813877105779</v>
      </c>
    </row>
    <row r="39" spans="1:18" x14ac:dyDescent="0.3">
      <c r="A39" t="s">
        <v>102</v>
      </c>
      <c r="B39" t="s">
        <v>49</v>
      </c>
      <c r="C39" t="s">
        <v>39</v>
      </c>
      <c r="D39">
        <v>3677.4</v>
      </c>
      <c r="E39">
        <v>3</v>
      </c>
      <c r="F39">
        <v>11032.2</v>
      </c>
      <c r="G39" s="1">
        <v>45504</v>
      </c>
      <c r="H39" t="s">
        <v>24</v>
      </c>
      <c r="I39">
        <v>3.7</v>
      </c>
      <c r="J39">
        <v>2024</v>
      </c>
      <c r="K39" t="s">
        <v>47</v>
      </c>
      <c r="L39">
        <v>7</v>
      </c>
      <c r="M39">
        <v>31</v>
      </c>
      <c r="N39" t="s">
        <v>26</v>
      </c>
      <c r="O39">
        <v>4</v>
      </c>
      <c r="P39">
        <f>SUM(Table1[Total Sales (INR)])</f>
        <v>75213112.740000069</v>
      </c>
      <c r="Q39">
        <f t="shared" si="0"/>
        <v>1048576</v>
      </c>
      <c r="R39">
        <f>Table1[[#This Row],[Column1]]/Table1[[#This Row],[Column2]]</f>
        <v>71.728813877105779</v>
      </c>
    </row>
    <row r="40" spans="1:18" x14ac:dyDescent="0.3">
      <c r="A40" t="s">
        <v>103</v>
      </c>
      <c r="B40" t="s">
        <v>69</v>
      </c>
      <c r="C40" t="s">
        <v>17</v>
      </c>
      <c r="D40">
        <v>37004.54</v>
      </c>
      <c r="E40">
        <v>4</v>
      </c>
      <c r="F40">
        <v>148018.16</v>
      </c>
      <c r="G40" s="1">
        <v>45591</v>
      </c>
      <c r="H40" t="s">
        <v>18</v>
      </c>
      <c r="I40">
        <v>4</v>
      </c>
      <c r="J40">
        <v>2024</v>
      </c>
      <c r="K40" t="s">
        <v>43</v>
      </c>
      <c r="L40">
        <v>10</v>
      </c>
      <c r="M40">
        <v>26</v>
      </c>
      <c r="N40" t="s">
        <v>31</v>
      </c>
      <c r="O40">
        <v>7</v>
      </c>
      <c r="P40">
        <f>SUM(Table1[Total Sales (INR)])</f>
        <v>75213112.740000069</v>
      </c>
      <c r="Q40">
        <f t="shared" si="0"/>
        <v>1048576</v>
      </c>
      <c r="R40">
        <f>Table1[[#This Row],[Column1]]/Table1[[#This Row],[Column2]]</f>
        <v>71.728813877105779</v>
      </c>
    </row>
    <row r="41" spans="1:18" x14ac:dyDescent="0.3">
      <c r="A41" t="s">
        <v>104</v>
      </c>
      <c r="B41" t="s">
        <v>73</v>
      </c>
      <c r="C41" t="s">
        <v>17</v>
      </c>
      <c r="D41">
        <v>27961.78</v>
      </c>
      <c r="E41">
        <v>5</v>
      </c>
      <c r="F41">
        <v>139808.9</v>
      </c>
      <c r="G41" s="1">
        <v>45345</v>
      </c>
      <c r="H41" t="s">
        <v>80</v>
      </c>
      <c r="I41">
        <v>4</v>
      </c>
      <c r="J41">
        <v>2024</v>
      </c>
      <c r="K41" t="s">
        <v>58</v>
      </c>
      <c r="L41">
        <v>2</v>
      </c>
      <c r="M41">
        <v>23</v>
      </c>
      <c r="N41" t="s">
        <v>36</v>
      </c>
      <c r="O41">
        <v>6</v>
      </c>
      <c r="P41">
        <f>SUM(Table1[Total Sales (INR)])</f>
        <v>75213112.740000069</v>
      </c>
      <c r="Q41">
        <f t="shared" si="0"/>
        <v>1048576</v>
      </c>
      <c r="R41">
        <f>Table1[[#This Row],[Column1]]/Table1[[#This Row],[Column2]]</f>
        <v>71.728813877105779</v>
      </c>
    </row>
    <row r="42" spans="1:18" x14ac:dyDescent="0.3">
      <c r="A42" t="s">
        <v>105</v>
      </c>
      <c r="B42" t="s">
        <v>69</v>
      </c>
      <c r="C42" t="s">
        <v>17</v>
      </c>
      <c r="D42">
        <v>2655.8</v>
      </c>
      <c r="E42">
        <v>2</v>
      </c>
      <c r="F42">
        <v>5311.6</v>
      </c>
      <c r="G42" s="1">
        <v>45334</v>
      </c>
      <c r="H42" t="s">
        <v>80</v>
      </c>
      <c r="I42">
        <v>3.7</v>
      </c>
      <c r="J42">
        <v>2024</v>
      </c>
      <c r="K42" t="s">
        <v>58</v>
      </c>
      <c r="L42">
        <v>2</v>
      </c>
      <c r="M42">
        <v>12</v>
      </c>
      <c r="N42" t="s">
        <v>75</v>
      </c>
      <c r="O42">
        <v>2</v>
      </c>
      <c r="P42">
        <f>SUM(Table1[Total Sales (INR)])</f>
        <v>75213112.740000069</v>
      </c>
      <c r="Q42">
        <f t="shared" si="0"/>
        <v>1048576</v>
      </c>
      <c r="R42">
        <f>Table1[[#This Row],[Column1]]/Table1[[#This Row],[Column2]]</f>
        <v>71.728813877105779</v>
      </c>
    </row>
    <row r="43" spans="1:18" x14ac:dyDescent="0.3">
      <c r="A43" t="s">
        <v>106</v>
      </c>
      <c r="B43" t="s">
        <v>107</v>
      </c>
      <c r="C43" t="s">
        <v>34</v>
      </c>
      <c r="D43">
        <v>965.51</v>
      </c>
      <c r="E43">
        <v>4</v>
      </c>
      <c r="F43">
        <v>3862.04</v>
      </c>
      <c r="G43" s="1">
        <v>45449</v>
      </c>
      <c r="H43" t="s">
        <v>63</v>
      </c>
      <c r="I43">
        <v>3.5</v>
      </c>
      <c r="J43">
        <v>2024</v>
      </c>
      <c r="K43" t="s">
        <v>66</v>
      </c>
      <c r="L43">
        <v>6</v>
      </c>
      <c r="M43">
        <v>6</v>
      </c>
      <c r="N43" t="s">
        <v>20</v>
      </c>
      <c r="O43">
        <v>5</v>
      </c>
      <c r="P43">
        <f>SUM(Table1[Total Sales (INR)])</f>
        <v>75213112.740000069</v>
      </c>
      <c r="Q43">
        <f t="shared" si="0"/>
        <v>1048576</v>
      </c>
      <c r="R43">
        <f>Table1[[#This Row],[Column1]]/Table1[[#This Row],[Column2]]</f>
        <v>71.728813877105779</v>
      </c>
    </row>
    <row r="44" spans="1:18" x14ac:dyDescent="0.3">
      <c r="A44" t="s">
        <v>108</v>
      </c>
      <c r="B44" t="s">
        <v>84</v>
      </c>
      <c r="C44" t="s">
        <v>39</v>
      </c>
      <c r="D44">
        <v>2980.08</v>
      </c>
      <c r="E44">
        <v>3</v>
      </c>
      <c r="F44">
        <v>8940.24</v>
      </c>
      <c r="G44" s="1">
        <v>45640</v>
      </c>
      <c r="H44" t="s">
        <v>80</v>
      </c>
      <c r="I44">
        <v>4.2</v>
      </c>
      <c r="J44">
        <v>2024</v>
      </c>
      <c r="K44" t="s">
        <v>25</v>
      </c>
      <c r="L44">
        <v>12</v>
      </c>
      <c r="M44">
        <v>14</v>
      </c>
      <c r="N44" t="s">
        <v>31</v>
      </c>
      <c r="O44">
        <v>7</v>
      </c>
      <c r="P44">
        <f>SUM(Table1[Total Sales (INR)])</f>
        <v>75213112.740000069</v>
      </c>
      <c r="Q44">
        <f t="shared" si="0"/>
        <v>1048576</v>
      </c>
      <c r="R44">
        <f>Table1[[#This Row],[Column1]]/Table1[[#This Row],[Column2]]</f>
        <v>71.728813877105779</v>
      </c>
    </row>
    <row r="45" spans="1:18" x14ac:dyDescent="0.3">
      <c r="A45" t="s">
        <v>109</v>
      </c>
      <c r="B45" t="s">
        <v>41</v>
      </c>
      <c r="C45" t="s">
        <v>39</v>
      </c>
      <c r="D45">
        <v>8598.58</v>
      </c>
      <c r="E45">
        <v>1</v>
      </c>
      <c r="F45">
        <v>8598.58</v>
      </c>
      <c r="G45" s="1">
        <v>45574</v>
      </c>
      <c r="H45" t="s">
        <v>18</v>
      </c>
      <c r="I45">
        <v>1.1000000000000001</v>
      </c>
      <c r="J45">
        <v>2024</v>
      </c>
      <c r="K45" t="s">
        <v>43</v>
      </c>
      <c r="L45">
        <v>10</v>
      </c>
      <c r="M45">
        <v>9</v>
      </c>
      <c r="N45" t="s">
        <v>26</v>
      </c>
      <c r="O45">
        <v>4</v>
      </c>
      <c r="P45">
        <f>SUM(Table1[Total Sales (INR)])</f>
        <v>75213112.740000069</v>
      </c>
      <c r="Q45">
        <f t="shared" si="0"/>
        <v>1048576</v>
      </c>
      <c r="R45">
        <f>Table1[[#This Row],[Column1]]/Table1[[#This Row],[Column2]]</f>
        <v>71.728813877105779</v>
      </c>
    </row>
    <row r="46" spans="1:18" x14ac:dyDescent="0.3">
      <c r="A46" t="s">
        <v>110</v>
      </c>
      <c r="B46" t="s">
        <v>100</v>
      </c>
      <c r="C46" t="s">
        <v>29</v>
      </c>
      <c r="D46">
        <v>31850.15</v>
      </c>
      <c r="E46">
        <v>2</v>
      </c>
      <c r="F46">
        <v>63700.3</v>
      </c>
      <c r="G46" s="1">
        <v>45396</v>
      </c>
      <c r="H46" t="s">
        <v>80</v>
      </c>
      <c r="I46">
        <v>2.8</v>
      </c>
      <c r="J46">
        <v>2024</v>
      </c>
      <c r="K46" t="s">
        <v>61</v>
      </c>
      <c r="L46">
        <v>4</v>
      </c>
      <c r="M46">
        <v>14</v>
      </c>
      <c r="N46" t="s">
        <v>67</v>
      </c>
      <c r="O46">
        <v>1</v>
      </c>
      <c r="P46">
        <f>SUM(Table1[Total Sales (INR)])</f>
        <v>75213112.740000069</v>
      </c>
      <c r="Q46">
        <f t="shared" si="0"/>
        <v>1048576</v>
      </c>
      <c r="R46">
        <f>Table1[[#This Row],[Column1]]/Table1[[#This Row],[Column2]]</f>
        <v>71.728813877105779</v>
      </c>
    </row>
    <row r="47" spans="1:18" x14ac:dyDescent="0.3">
      <c r="A47" t="s">
        <v>111</v>
      </c>
      <c r="B47" t="s">
        <v>33</v>
      </c>
      <c r="C47" t="s">
        <v>34</v>
      </c>
      <c r="D47">
        <v>33443.32</v>
      </c>
      <c r="E47">
        <v>5</v>
      </c>
      <c r="F47">
        <v>167216.6</v>
      </c>
      <c r="G47" s="1">
        <v>45337</v>
      </c>
      <c r="H47" t="s">
        <v>24</v>
      </c>
      <c r="I47">
        <v>2.4</v>
      </c>
      <c r="J47">
        <v>2024</v>
      </c>
      <c r="K47" t="s">
        <v>58</v>
      </c>
      <c r="L47">
        <v>2</v>
      </c>
      <c r="M47">
        <v>15</v>
      </c>
      <c r="N47" t="s">
        <v>20</v>
      </c>
      <c r="O47">
        <v>5</v>
      </c>
      <c r="P47">
        <f>SUM(Table1[Total Sales (INR)])</f>
        <v>75213112.740000069</v>
      </c>
      <c r="Q47">
        <f t="shared" si="0"/>
        <v>1048576</v>
      </c>
      <c r="R47">
        <f>Table1[[#This Row],[Column1]]/Table1[[#This Row],[Column2]]</f>
        <v>71.728813877105779</v>
      </c>
    </row>
    <row r="48" spans="1:18" x14ac:dyDescent="0.3">
      <c r="A48" t="s">
        <v>112</v>
      </c>
      <c r="B48" t="s">
        <v>51</v>
      </c>
      <c r="C48" t="s">
        <v>23</v>
      </c>
      <c r="D48">
        <v>29592.5</v>
      </c>
      <c r="E48">
        <v>5</v>
      </c>
      <c r="F48">
        <v>147962.5</v>
      </c>
      <c r="G48" s="1">
        <v>45498</v>
      </c>
      <c r="H48" t="s">
        <v>80</v>
      </c>
      <c r="I48">
        <v>4.7</v>
      </c>
      <c r="J48">
        <v>2024</v>
      </c>
      <c r="K48" t="s">
        <v>47</v>
      </c>
      <c r="L48">
        <v>7</v>
      </c>
      <c r="M48">
        <v>25</v>
      </c>
      <c r="N48" t="s">
        <v>20</v>
      </c>
      <c r="O48">
        <v>5</v>
      </c>
      <c r="P48">
        <f>SUM(Table1[Total Sales (INR)])</f>
        <v>75213112.740000069</v>
      </c>
      <c r="Q48">
        <f t="shared" si="0"/>
        <v>1048576</v>
      </c>
      <c r="R48">
        <f>Table1[[#This Row],[Column1]]/Table1[[#This Row],[Column2]]</f>
        <v>71.728813877105779</v>
      </c>
    </row>
    <row r="49" spans="1:18" x14ac:dyDescent="0.3">
      <c r="A49" t="s">
        <v>113</v>
      </c>
      <c r="B49" t="s">
        <v>94</v>
      </c>
      <c r="C49" t="s">
        <v>29</v>
      </c>
      <c r="D49">
        <v>11187.38</v>
      </c>
      <c r="E49">
        <v>4</v>
      </c>
      <c r="F49">
        <v>44749.52</v>
      </c>
      <c r="G49" s="1">
        <v>45465</v>
      </c>
      <c r="H49" t="s">
        <v>42</v>
      </c>
      <c r="I49">
        <v>2.2999999999999998</v>
      </c>
      <c r="J49">
        <v>2024</v>
      </c>
      <c r="K49" t="s">
        <v>66</v>
      </c>
      <c r="L49">
        <v>6</v>
      </c>
      <c r="M49">
        <v>22</v>
      </c>
      <c r="N49" t="s">
        <v>31</v>
      </c>
      <c r="O49">
        <v>7</v>
      </c>
      <c r="P49">
        <f>SUM(Table1[Total Sales (INR)])</f>
        <v>75213112.740000069</v>
      </c>
      <c r="Q49">
        <f t="shared" si="0"/>
        <v>1048576</v>
      </c>
      <c r="R49">
        <f>Table1[[#This Row],[Column1]]/Table1[[#This Row],[Column2]]</f>
        <v>71.728813877105779</v>
      </c>
    </row>
    <row r="50" spans="1:18" x14ac:dyDescent="0.3">
      <c r="A50" t="s">
        <v>114</v>
      </c>
      <c r="B50" t="s">
        <v>84</v>
      </c>
      <c r="C50" t="s">
        <v>39</v>
      </c>
      <c r="D50">
        <v>23898.58</v>
      </c>
      <c r="E50">
        <v>5</v>
      </c>
      <c r="F50">
        <v>119492.9</v>
      </c>
      <c r="G50" s="1">
        <v>45624</v>
      </c>
      <c r="H50" t="s">
        <v>70</v>
      </c>
      <c r="I50">
        <v>3.3</v>
      </c>
      <c r="J50">
        <v>2024</v>
      </c>
      <c r="K50" t="s">
        <v>35</v>
      </c>
      <c r="L50">
        <v>11</v>
      </c>
      <c r="M50">
        <v>28</v>
      </c>
      <c r="N50" t="s">
        <v>20</v>
      </c>
      <c r="O50">
        <v>5</v>
      </c>
      <c r="P50">
        <f>SUM(Table1[Total Sales (INR)])</f>
        <v>75213112.740000069</v>
      </c>
      <c r="Q50">
        <f t="shared" si="0"/>
        <v>1048576</v>
      </c>
      <c r="R50">
        <f>Table1[[#This Row],[Column1]]/Table1[[#This Row],[Column2]]</f>
        <v>71.728813877105779</v>
      </c>
    </row>
    <row r="51" spans="1:18" x14ac:dyDescent="0.3">
      <c r="A51" t="s">
        <v>115</v>
      </c>
      <c r="B51" t="s">
        <v>69</v>
      </c>
      <c r="C51" t="s">
        <v>17</v>
      </c>
      <c r="D51">
        <v>1391.49</v>
      </c>
      <c r="E51">
        <v>4</v>
      </c>
      <c r="F51">
        <v>5565.96</v>
      </c>
      <c r="G51" s="1">
        <v>45515</v>
      </c>
      <c r="H51" t="s">
        <v>70</v>
      </c>
      <c r="I51">
        <v>4.5</v>
      </c>
      <c r="J51">
        <v>2024</v>
      </c>
      <c r="K51" t="s">
        <v>88</v>
      </c>
      <c r="L51">
        <v>8</v>
      </c>
      <c r="M51">
        <v>11</v>
      </c>
      <c r="N51" t="s">
        <v>67</v>
      </c>
      <c r="O51">
        <v>1</v>
      </c>
      <c r="P51">
        <f>SUM(Table1[Total Sales (INR)])</f>
        <v>75213112.740000069</v>
      </c>
      <c r="Q51">
        <f t="shared" si="0"/>
        <v>1048576</v>
      </c>
      <c r="R51">
        <f>Table1[[#This Row],[Column1]]/Table1[[#This Row],[Column2]]</f>
        <v>71.728813877105779</v>
      </c>
    </row>
    <row r="52" spans="1:18" x14ac:dyDescent="0.3">
      <c r="A52" t="s">
        <v>116</v>
      </c>
      <c r="B52" t="s">
        <v>22</v>
      </c>
      <c r="C52" t="s">
        <v>23</v>
      </c>
      <c r="D52">
        <v>18607.689999999999</v>
      </c>
      <c r="E52">
        <v>5</v>
      </c>
      <c r="F52">
        <v>93038.45</v>
      </c>
      <c r="G52" s="1">
        <v>45545</v>
      </c>
      <c r="H52" t="s">
        <v>63</v>
      </c>
      <c r="I52">
        <v>2.4</v>
      </c>
      <c r="J52">
        <v>2024</v>
      </c>
      <c r="K52" t="s">
        <v>19</v>
      </c>
      <c r="L52">
        <v>9</v>
      </c>
      <c r="M52">
        <v>10</v>
      </c>
      <c r="N52" t="s">
        <v>44</v>
      </c>
      <c r="O52">
        <v>3</v>
      </c>
      <c r="P52">
        <f>SUM(Table1[Total Sales (INR)])</f>
        <v>75213112.740000069</v>
      </c>
      <c r="Q52">
        <f t="shared" si="0"/>
        <v>1048576</v>
      </c>
      <c r="R52">
        <f>Table1[[#This Row],[Column1]]/Table1[[#This Row],[Column2]]</f>
        <v>71.728813877105779</v>
      </c>
    </row>
    <row r="53" spans="1:18" x14ac:dyDescent="0.3">
      <c r="A53" t="s">
        <v>117</v>
      </c>
      <c r="B53" t="s">
        <v>118</v>
      </c>
      <c r="C53" t="s">
        <v>17</v>
      </c>
      <c r="D53">
        <v>46224.88</v>
      </c>
      <c r="E53">
        <v>3</v>
      </c>
      <c r="F53">
        <v>138674.64000000001</v>
      </c>
      <c r="G53" s="1">
        <v>45595</v>
      </c>
      <c r="H53" t="s">
        <v>70</v>
      </c>
      <c r="I53">
        <v>4.0999999999999996</v>
      </c>
      <c r="J53">
        <v>2024</v>
      </c>
      <c r="K53" t="s">
        <v>43</v>
      </c>
      <c r="L53">
        <v>10</v>
      </c>
      <c r="M53">
        <v>30</v>
      </c>
      <c r="N53" t="s">
        <v>26</v>
      </c>
      <c r="O53">
        <v>4</v>
      </c>
      <c r="P53">
        <f>SUM(Table1[Total Sales (INR)])</f>
        <v>75213112.740000069</v>
      </c>
      <c r="Q53">
        <f t="shared" si="0"/>
        <v>1048576</v>
      </c>
      <c r="R53">
        <f>Table1[[#This Row],[Column1]]/Table1[[#This Row],[Column2]]</f>
        <v>71.728813877105779</v>
      </c>
    </row>
    <row r="54" spans="1:18" x14ac:dyDescent="0.3">
      <c r="A54" t="s">
        <v>119</v>
      </c>
      <c r="B54" t="s">
        <v>54</v>
      </c>
      <c r="C54" t="s">
        <v>34</v>
      </c>
      <c r="D54">
        <v>11864.13</v>
      </c>
      <c r="E54">
        <v>5</v>
      </c>
      <c r="F54">
        <v>59320.65</v>
      </c>
      <c r="G54" s="1">
        <v>45607</v>
      </c>
      <c r="H54" t="s">
        <v>18</v>
      </c>
      <c r="I54">
        <v>1.3</v>
      </c>
      <c r="J54">
        <v>2024</v>
      </c>
      <c r="K54" t="s">
        <v>35</v>
      </c>
      <c r="L54">
        <v>11</v>
      </c>
      <c r="M54">
        <v>11</v>
      </c>
      <c r="N54" t="s">
        <v>75</v>
      </c>
      <c r="O54">
        <v>2</v>
      </c>
      <c r="P54">
        <f>SUM(Table1[Total Sales (INR)])</f>
        <v>75213112.740000069</v>
      </c>
      <c r="Q54">
        <f t="shared" si="0"/>
        <v>1048576</v>
      </c>
      <c r="R54">
        <f>Table1[[#This Row],[Column1]]/Table1[[#This Row],[Column2]]</f>
        <v>71.728813877105779</v>
      </c>
    </row>
    <row r="55" spans="1:18" x14ac:dyDescent="0.3">
      <c r="A55" t="s">
        <v>120</v>
      </c>
      <c r="B55" t="s">
        <v>69</v>
      </c>
      <c r="C55" t="s">
        <v>17</v>
      </c>
      <c r="D55">
        <v>7757.2</v>
      </c>
      <c r="E55">
        <v>5</v>
      </c>
      <c r="F55">
        <v>38786</v>
      </c>
      <c r="G55" s="1">
        <v>45618</v>
      </c>
      <c r="H55" t="s">
        <v>42</v>
      </c>
      <c r="I55">
        <v>2.2000000000000002</v>
      </c>
      <c r="J55">
        <v>2024</v>
      </c>
      <c r="K55" t="s">
        <v>35</v>
      </c>
      <c r="L55">
        <v>11</v>
      </c>
      <c r="M55">
        <v>22</v>
      </c>
      <c r="N55" t="s">
        <v>36</v>
      </c>
      <c r="O55">
        <v>6</v>
      </c>
      <c r="P55">
        <f>SUM(Table1[Total Sales (INR)])</f>
        <v>75213112.740000069</v>
      </c>
      <c r="Q55">
        <f t="shared" si="0"/>
        <v>1048576</v>
      </c>
      <c r="R55">
        <f>Table1[[#This Row],[Column1]]/Table1[[#This Row],[Column2]]</f>
        <v>71.728813877105779</v>
      </c>
    </row>
    <row r="56" spans="1:18" x14ac:dyDescent="0.3">
      <c r="A56" t="s">
        <v>121</v>
      </c>
      <c r="B56" t="s">
        <v>33</v>
      </c>
      <c r="C56" t="s">
        <v>34</v>
      </c>
      <c r="D56">
        <v>29745</v>
      </c>
      <c r="E56">
        <v>1</v>
      </c>
      <c r="F56">
        <v>29745</v>
      </c>
      <c r="G56" s="1">
        <v>45569</v>
      </c>
      <c r="H56" t="s">
        <v>24</v>
      </c>
      <c r="I56">
        <v>3.6</v>
      </c>
      <c r="J56">
        <v>2024</v>
      </c>
      <c r="K56" t="s">
        <v>43</v>
      </c>
      <c r="L56">
        <v>10</v>
      </c>
      <c r="M56">
        <v>4</v>
      </c>
      <c r="N56" t="s">
        <v>36</v>
      </c>
      <c r="O56">
        <v>6</v>
      </c>
      <c r="P56">
        <f>SUM(Table1[Total Sales (INR)])</f>
        <v>75213112.740000069</v>
      </c>
      <c r="Q56">
        <f t="shared" si="0"/>
        <v>1048576</v>
      </c>
      <c r="R56">
        <f>Table1[[#This Row],[Column1]]/Table1[[#This Row],[Column2]]</f>
        <v>71.728813877105779</v>
      </c>
    </row>
    <row r="57" spans="1:18" x14ac:dyDescent="0.3">
      <c r="A57" t="s">
        <v>122</v>
      </c>
      <c r="B57" t="s">
        <v>22</v>
      </c>
      <c r="C57" t="s">
        <v>23</v>
      </c>
      <c r="D57">
        <v>39176.54</v>
      </c>
      <c r="E57">
        <v>5</v>
      </c>
      <c r="F57">
        <v>195882.7</v>
      </c>
      <c r="G57" s="1">
        <v>45386</v>
      </c>
      <c r="H57" t="s">
        <v>80</v>
      </c>
      <c r="I57">
        <v>4.0999999999999996</v>
      </c>
      <c r="J57">
        <v>2024</v>
      </c>
      <c r="K57" t="s">
        <v>61</v>
      </c>
      <c r="L57">
        <v>4</v>
      </c>
      <c r="M57">
        <v>4</v>
      </c>
      <c r="N57" t="s">
        <v>20</v>
      </c>
      <c r="O57">
        <v>5</v>
      </c>
      <c r="P57">
        <f>SUM(Table1[Total Sales (INR)])</f>
        <v>75213112.740000069</v>
      </c>
      <c r="Q57">
        <f t="shared" si="0"/>
        <v>1048576</v>
      </c>
      <c r="R57">
        <f>Table1[[#This Row],[Column1]]/Table1[[#This Row],[Column2]]</f>
        <v>71.728813877105779</v>
      </c>
    </row>
    <row r="58" spans="1:18" x14ac:dyDescent="0.3">
      <c r="A58" t="s">
        <v>123</v>
      </c>
      <c r="B58" t="s">
        <v>22</v>
      </c>
      <c r="C58" t="s">
        <v>23</v>
      </c>
      <c r="D58">
        <v>18075.189999999999</v>
      </c>
      <c r="E58">
        <v>5</v>
      </c>
      <c r="F58">
        <v>90375.95</v>
      </c>
      <c r="G58" s="1">
        <v>45538</v>
      </c>
      <c r="H58" t="s">
        <v>18</v>
      </c>
      <c r="I58">
        <v>1.7</v>
      </c>
      <c r="J58">
        <v>2024</v>
      </c>
      <c r="K58" t="s">
        <v>19</v>
      </c>
      <c r="L58">
        <v>9</v>
      </c>
      <c r="M58">
        <v>3</v>
      </c>
      <c r="N58" t="s">
        <v>44</v>
      </c>
      <c r="O58">
        <v>3</v>
      </c>
      <c r="P58">
        <f>SUM(Table1[Total Sales (INR)])</f>
        <v>75213112.740000069</v>
      </c>
      <c r="Q58">
        <f t="shared" si="0"/>
        <v>1048576</v>
      </c>
      <c r="R58">
        <f>Table1[[#This Row],[Column1]]/Table1[[#This Row],[Column2]]</f>
        <v>71.728813877105779</v>
      </c>
    </row>
    <row r="59" spans="1:18" x14ac:dyDescent="0.3">
      <c r="A59" t="s">
        <v>124</v>
      </c>
      <c r="B59" t="s">
        <v>125</v>
      </c>
      <c r="C59" t="s">
        <v>17</v>
      </c>
      <c r="D59">
        <v>18830.59</v>
      </c>
      <c r="E59">
        <v>4</v>
      </c>
      <c r="F59">
        <v>75322.36</v>
      </c>
      <c r="G59" s="1">
        <v>45428</v>
      </c>
      <c r="H59" t="s">
        <v>80</v>
      </c>
      <c r="I59">
        <v>3.6</v>
      </c>
      <c r="J59">
        <v>2024</v>
      </c>
      <c r="K59" t="s">
        <v>30</v>
      </c>
      <c r="L59">
        <v>5</v>
      </c>
      <c r="M59">
        <v>16</v>
      </c>
      <c r="N59" t="s">
        <v>20</v>
      </c>
      <c r="O59">
        <v>5</v>
      </c>
      <c r="P59">
        <f>SUM(Table1[Total Sales (INR)])</f>
        <v>75213112.740000069</v>
      </c>
      <c r="Q59">
        <f t="shared" si="0"/>
        <v>1048576</v>
      </c>
      <c r="R59">
        <f>Table1[[#This Row],[Column1]]/Table1[[#This Row],[Column2]]</f>
        <v>71.728813877105779</v>
      </c>
    </row>
    <row r="60" spans="1:18" x14ac:dyDescent="0.3">
      <c r="A60" t="s">
        <v>126</v>
      </c>
      <c r="B60" t="s">
        <v>107</v>
      </c>
      <c r="C60" t="s">
        <v>34</v>
      </c>
      <c r="D60">
        <v>38476.480000000003</v>
      </c>
      <c r="E60">
        <v>4</v>
      </c>
      <c r="F60">
        <v>153905.92000000001</v>
      </c>
      <c r="G60" s="1">
        <v>45534</v>
      </c>
      <c r="H60" t="s">
        <v>70</v>
      </c>
      <c r="I60">
        <v>2</v>
      </c>
      <c r="J60">
        <v>2024</v>
      </c>
      <c r="K60" t="s">
        <v>88</v>
      </c>
      <c r="L60">
        <v>8</v>
      </c>
      <c r="M60">
        <v>30</v>
      </c>
      <c r="N60" t="s">
        <v>36</v>
      </c>
      <c r="O60">
        <v>6</v>
      </c>
      <c r="P60">
        <f>SUM(Table1[Total Sales (INR)])</f>
        <v>75213112.740000069</v>
      </c>
      <c r="Q60">
        <f t="shared" si="0"/>
        <v>1048576</v>
      </c>
      <c r="R60">
        <f>Table1[[#This Row],[Column1]]/Table1[[#This Row],[Column2]]</f>
        <v>71.728813877105779</v>
      </c>
    </row>
    <row r="61" spans="1:18" x14ac:dyDescent="0.3">
      <c r="A61" t="s">
        <v>127</v>
      </c>
      <c r="B61" t="s">
        <v>96</v>
      </c>
      <c r="C61" t="s">
        <v>34</v>
      </c>
      <c r="D61">
        <v>27120.36</v>
      </c>
      <c r="E61">
        <v>2</v>
      </c>
      <c r="F61">
        <v>54240.72</v>
      </c>
      <c r="G61" s="1">
        <v>45456</v>
      </c>
      <c r="H61" t="s">
        <v>70</v>
      </c>
      <c r="I61">
        <v>3.8</v>
      </c>
      <c r="J61">
        <v>2024</v>
      </c>
      <c r="K61" t="s">
        <v>66</v>
      </c>
      <c r="L61">
        <v>6</v>
      </c>
      <c r="M61">
        <v>13</v>
      </c>
      <c r="N61" t="s">
        <v>20</v>
      </c>
      <c r="O61">
        <v>5</v>
      </c>
      <c r="P61">
        <f>SUM(Table1[Total Sales (INR)])</f>
        <v>75213112.740000069</v>
      </c>
      <c r="Q61">
        <f t="shared" si="0"/>
        <v>1048576</v>
      </c>
      <c r="R61">
        <f>Table1[[#This Row],[Column1]]/Table1[[#This Row],[Column2]]</f>
        <v>71.728813877105779</v>
      </c>
    </row>
    <row r="62" spans="1:18" x14ac:dyDescent="0.3">
      <c r="A62" t="s">
        <v>128</v>
      </c>
      <c r="B62" t="s">
        <v>73</v>
      </c>
      <c r="C62" t="s">
        <v>17</v>
      </c>
      <c r="D62">
        <v>31627</v>
      </c>
      <c r="E62">
        <v>5</v>
      </c>
      <c r="F62">
        <v>158135</v>
      </c>
      <c r="G62" s="1">
        <v>45501</v>
      </c>
      <c r="H62" t="s">
        <v>18</v>
      </c>
      <c r="I62">
        <v>3.1</v>
      </c>
      <c r="J62">
        <v>2024</v>
      </c>
      <c r="K62" t="s">
        <v>47</v>
      </c>
      <c r="L62">
        <v>7</v>
      </c>
      <c r="M62">
        <v>28</v>
      </c>
      <c r="N62" t="s">
        <v>67</v>
      </c>
      <c r="O62">
        <v>1</v>
      </c>
      <c r="P62">
        <f>SUM(Table1[Total Sales (INR)])</f>
        <v>75213112.740000069</v>
      </c>
      <c r="Q62">
        <f t="shared" si="0"/>
        <v>1048576</v>
      </c>
      <c r="R62">
        <f>Table1[[#This Row],[Column1]]/Table1[[#This Row],[Column2]]</f>
        <v>71.728813877105779</v>
      </c>
    </row>
    <row r="63" spans="1:18" x14ac:dyDescent="0.3">
      <c r="A63" t="s">
        <v>129</v>
      </c>
      <c r="B63" t="s">
        <v>69</v>
      </c>
      <c r="C63" t="s">
        <v>17</v>
      </c>
      <c r="D63">
        <v>14505.79</v>
      </c>
      <c r="E63">
        <v>3</v>
      </c>
      <c r="F63">
        <v>43517.37</v>
      </c>
      <c r="G63" s="1">
        <v>45483</v>
      </c>
      <c r="H63" t="s">
        <v>24</v>
      </c>
      <c r="I63">
        <v>3.9</v>
      </c>
      <c r="J63">
        <v>2024</v>
      </c>
      <c r="K63" t="s">
        <v>47</v>
      </c>
      <c r="L63">
        <v>7</v>
      </c>
      <c r="M63">
        <v>10</v>
      </c>
      <c r="N63" t="s">
        <v>26</v>
      </c>
      <c r="O63">
        <v>4</v>
      </c>
      <c r="P63">
        <f>SUM(Table1[Total Sales (INR)])</f>
        <v>75213112.740000069</v>
      </c>
      <c r="Q63">
        <f t="shared" si="0"/>
        <v>1048576</v>
      </c>
      <c r="R63">
        <f>Table1[[#This Row],[Column1]]/Table1[[#This Row],[Column2]]</f>
        <v>71.728813877105779</v>
      </c>
    </row>
    <row r="64" spans="1:18" x14ac:dyDescent="0.3">
      <c r="A64" t="s">
        <v>130</v>
      </c>
      <c r="B64" t="s">
        <v>33</v>
      </c>
      <c r="C64" t="s">
        <v>34</v>
      </c>
      <c r="D64">
        <v>15229.67</v>
      </c>
      <c r="E64">
        <v>3</v>
      </c>
      <c r="F64">
        <v>45689.01</v>
      </c>
      <c r="G64" s="1">
        <v>45494</v>
      </c>
      <c r="H64" t="s">
        <v>70</v>
      </c>
      <c r="I64">
        <v>2.7</v>
      </c>
      <c r="J64">
        <v>2024</v>
      </c>
      <c r="K64" t="s">
        <v>47</v>
      </c>
      <c r="L64">
        <v>7</v>
      </c>
      <c r="M64">
        <v>21</v>
      </c>
      <c r="N64" t="s">
        <v>67</v>
      </c>
      <c r="O64">
        <v>1</v>
      </c>
      <c r="P64">
        <f>SUM(Table1[Total Sales (INR)])</f>
        <v>75213112.740000069</v>
      </c>
      <c r="Q64">
        <f t="shared" si="0"/>
        <v>1048576</v>
      </c>
      <c r="R64">
        <f>Table1[[#This Row],[Column1]]/Table1[[#This Row],[Column2]]</f>
        <v>71.728813877105779</v>
      </c>
    </row>
    <row r="65" spans="1:18" x14ac:dyDescent="0.3">
      <c r="A65" t="s">
        <v>131</v>
      </c>
      <c r="B65" t="s">
        <v>49</v>
      </c>
      <c r="C65" t="s">
        <v>39</v>
      </c>
      <c r="D65">
        <v>2158.12</v>
      </c>
      <c r="E65">
        <v>3</v>
      </c>
      <c r="F65">
        <v>6474.36</v>
      </c>
      <c r="G65" s="1">
        <v>45659</v>
      </c>
      <c r="H65" t="s">
        <v>63</v>
      </c>
      <c r="I65">
        <v>3.4</v>
      </c>
      <c r="J65">
        <v>2025</v>
      </c>
      <c r="K65" t="s">
        <v>52</v>
      </c>
      <c r="L65">
        <v>1</v>
      </c>
      <c r="M65">
        <v>2</v>
      </c>
      <c r="N65" t="s">
        <v>20</v>
      </c>
      <c r="O65">
        <v>5</v>
      </c>
      <c r="P65">
        <f>SUM(Table1[Total Sales (INR)])</f>
        <v>75213112.740000069</v>
      </c>
      <c r="Q65">
        <f t="shared" si="0"/>
        <v>1048576</v>
      </c>
      <c r="R65">
        <f>Table1[[#This Row],[Column1]]/Table1[[#This Row],[Column2]]</f>
        <v>71.728813877105779</v>
      </c>
    </row>
    <row r="66" spans="1:18" x14ac:dyDescent="0.3">
      <c r="A66" t="s">
        <v>132</v>
      </c>
      <c r="B66" t="s">
        <v>60</v>
      </c>
      <c r="C66" t="s">
        <v>29</v>
      </c>
      <c r="D66">
        <v>11106.19</v>
      </c>
      <c r="E66">
        <v>2</v>
      </c>
      <c r="F66">
        <v>22212.38</v>
      </c>
      <c r="G66" s="1">
        <v>45648</v>
      </c>
      <c r="H66" t="s">
        <v>42</v>
      </c>
      <c r="I66">
        <v>1.1000000000000001</v>
      </c>
      <c r="J66">
        <v>2024</v>
      </c>
      <c r="K66" t="s">
        <v>25</v>
      </c>
      <c r="L66">
        <v>12</v>
      </c>
      <c r="M66">
        <v>22</v>
      </c>
      <c r="N66" t="s">
        <v>67</v>
      </c>
      <c r="O66">
        <v>1</v>
      </c>
      <c r="P66">
        <f>SUM(Table1[Total Sales (INR)])</f>
        <v>75213112.740000069</v>
      </c>
      <c r="Q66">
        <f t="shared" ref="Q66:Q129" si="1">COUNTA(_xlfn.UNIQUE(A:A,TRUE))</f>
        <v>1048576</v>
      </c>
      <c r="R66">
        <f>Table1[[#This Row],[Column1]]/Table1[[#This Row],[Column2]]</f>
        <v>71.728813877105779</v>
      </c>
    </row>
    <row r="67" spans="1:18" x14ac:dyDescent="0.3">
      <c r="A67" t="s">
        <v>133</v>
      </c>
      <c r="B67" t="s">
        <v>16</v>
      </c>
      <c r="C67" t="s">
        <v>17</v>
      </c>
      <c r="D67">
        <v>21690.55</v>
      </c>
      <c r="E67">
        <v>2</v>
      </c>
      <c r="F67">
        <v>43381.1</v>
      </c>
      <c r="G67" s="1">
        <v>45624</v>
      </c>
      <c r="H67" t="s">
        <v>70</v>
      </c>
      <c r="I67">
        <v>1.9</v>
      </c>
      <c r="J67">
        <v>2024</v>
      </c>
      <c r="K67" t="s">
        <v>35</v>
      </c>
      <c r="L67">
        <v>11</v>
      </c>
      <c r="M67">
        <v>28</v>
      </c>
      <c r="N67" t="s">
        <v>20</v>
      </c>
      <c r="O67">
        <v>5</v>
      </c>
      <c r="P67">
        <f>SUM(Table1[Total Sales (INR)])</f>
        <v>75213112.740000069</v>
      </c>
      <c r="Q67">
        <f t="shared" si="1"/>
        <v>1048576</v>
      </c>
      <c r="R67">
        <f>Table1[[#This Row],[Column1]]/Table1[[#This Row],[Column2]]</f>
        <v>71.728813877105779</v>
      </c>
    </row>
    <row r="68" spans="1:18" x14ac:dyDescent="0.3">
      <c r="A68" t="s">
        <v>134</v>
      </c>
      <c r="B68" t="s">
        <v>94</v>
      </c>
      <c r="C68" t="s">
        <v>29</v>
      </c>
      <c r="D68">
        <v>4225.6899999999996</v>
      </c>
      <c r="E68">
        <v>4</v>
      </c>
      <c r="F68">
        <v>16902.759999999998</v>
      </c>
      <c r="G68" s="1">
        <v>45418</v>
      </c>
      <c r="H68" t="s">
        <v>70</v>
      </c>
      <c r="I68">
        <v>2.5</v>
      </c>
      <c r="J68">
        <v>2024</v>
      </c>
      <c r="K68" t="s">
        <v>30</v>
      </c>
      <c r="L68">
        <v>5</v>
      </c>
      <c r="M68">
        <v>6</v>
      </c>
      <c r="N68" t="s">
        <v>75</v>
      </c>
      <c r="O68">
        <v>2</v>
      </c>
      <c r="P68">
        <f>SUM(Table1[Total Sales (INR)])</f>
        <v>75213112.740000069</v>
      </c>
      <c r="Q68">
        <f t="shared" si="1"/>
        <v>1048576</v>
      </c>
      <c r="R68">
        <f>Table1[[#This Row],[Column1]]/Table1[[#This Row],[Column2]]</f>
        <v>71.728813877105779</v>
      </c>
    </row>
    <row r="69" spans="1:18" x14ac:dyDescent="0.3">
      <c r="A69" t="s">
        <v>135</v>
      </c>
      <c r="B69" t="s">
        <v>33</v>
      </c>
      <c r="C69" t="s">
        <v>34</v>
      </c>
      <c r="D69">
        <v>23621.02</v>
      </c>
      <c r="E69">
        <v>1</v>
      </c>
      <c r="F69">
        <v>23621.02</v>
      </c>
      <c r="G69" s="1">
        <v>45348</v>
      </c>
      <c r="H69" t="s">
        <v>42</v>
      </c>
      <c r="I69">
        <v>4.7</v>
      </c>
      <c r="J69">
        <v>2024</v>
      </c>
      <c r="K69" t="s">
        <v>58</v>
      </c>
      <c r="L69">
        <v>2</v>
      </c>
      <c r="M69">
        <v>26</v>
      </c>
      <c r="N69" t="s">
        <v>75</v>
      </c>
      <c r="O69">
        <v>2</v>
      </c>
      <c r="P69">
        <f>SUM(Table1[Total Sales (INR)])</f>
        <v>75213112.740000069</v>
      </c>
      <c r="Q69">
        <f t="shared" si="1"/>
        <v>1048576</v>
      </c>
      <c r="R69">
        <f>Table1[[#This Row],[Column1]]/Table1[[#This Row],[Column2]]</f>
        <v>71.728813877105779</v>
      </c>
    </row>
    <row r="70" spans="1:18" x14ac:dyDescent="0.3">
      <c r="A70" t="s">
        <v>136</v>
      </c>
      <c r="B70" t="s">
        <v>16</v>
      </c>
      <c r="C70" t="s">
        <v>17</v>
      </c>
      <c r="D70">
        <v>38937.919999999998</v>
      </c>
      <c r="E70">
        <v>3</v>
      </c>
      <c r="F70">
        <v>116813.75999999999</v>
      </c>
      <c r="G70" s="1">
        <v>45390</v>
      </c>
      <c r="H70" t="s">
        <v>70</v>
      </c>
      <c r="I70">
        <v>3.4</v>
      </c>
      <c r="J70">
        <v>2024</v>
      </c>
      <c r="K70" t="s">
        <v>61</v>
      </c>
      <c r="L70">
        <v>4</v>
      </c>
      <c r="M70">
        <v>8</v>
      </c>
      <c r="N70" t="s">
        <v>75</v>
      </c>
      <c r="O70">
        <v>2</v>
      </c>
      <c r="P70">
        <f>SUM(Table1[Total Sales (INR)])</f>
        <v>75213112.740000069</v>
      </c>
      <c r="Q70">
        <f t="shared" si="1"/>
        <v>1048576</v>
      </c>
      <c r="R70">
        <f>Table1[[#This Row],[Column1]]/Table1[[#This Row],[Column2]]</f>
        <v>71.728813877105779</v>
      </c>
    </row>
    <row r="71" spans="1:18" x14ac:dyDescent="0.3">
      <c r="A71" t="s">
        <v>137</v>
      </c>
      <c r="B71" t="s">
        <v>38</v>
      </c>
      <c r="C71" t="s">
        <v>39</v>
      </c>
      <c r="D71">
        <v>2707.97</v>
      </c>
      <c r="E71">
        <v>1</v>
      </c>
      <c r="F71">
        <v>2707.97</v>
      </c>
      <c r="G71" s="1">
        <v>45410</v>
      </c>
      <c r="H71" t="s">
        <v>80</v>
      </c>
      <c r="I71">
        <v>1.2</v>
      </c>
      <c r="J71">
        <v>2024</v>
      </c>
      <c r="K71" t="s">
        <v>61</v>
      </c>
      <c r="L71">
        <v>4</v>
      </c>
      <c r="M71">
        <v>28</v>
      </c>
      <c r="N71" t="s">
        <v>67</v>
      </c>
      <c r="O71">
        <v>1</v>
      </c>
      <c r="P71">
        <f>SUM(Table1[Total Sales (INR)])</f>
        <v>75213112.740000069</v>
      </c>
      <c r="Q71">
        <f t="shared" si="1"/>
        <v>1048576</v>
      </c>
      <c r="R71">
        <f>Table1[[#This Row],[Column1]]/Table1[[#This Row],[Column2]]</f>
        <v>71.728813877105779</v>
      </c>
    </row>
    <row r="72" spans="1:18" x14ac:dyDescent="0.3">
      <c r="A72" t="s">
        <v>138</v>
      </c>
      <c r="B72" t="s">
        <v>28</v>
      </c>
      <c r="C72" t="s">
        <v>29</v>
      </c>
      <c r="D72">
        <v>23715.42</v>
      </c>
      <c r="E72">
        <v>4</v>
      </c>
      <c r="F72">
        <v>94861.68</v>
      </c>
      <c r="G72" s="1">
        <v>45375</v>
      </c>
      <c r="H72" t="s">
        <v>63</v>
      </c>
      <c r="I72">
        <v>2</v>
      </c>
      <c r="J72">
        <v>2024</v>
      </c>
      <c r="K72" t="s">
        <v>55</v>
      </c>
      <c r="L72">
        <v>3</v>
      </c>
      <c r="M72">
        <v>24</v>
      </c>
      <c r="N72" t="s">
        <v>67</v>
      </c>
      <c r="O72">
        <v>1</v>
      </c>
      <c r="P72">
        <f>SUM(Table1[Total Sales (INR)])</f>
        <v>75213112.740000069</v>
      </c>
      <c r="Q72">
        <f t="shared" si="1"/>
        <v>1048576</v>
      </c>
      <c r="R72">
        <f>Table1[[#This Row],[Column1]]/Table1[[#This Row],[Column2]]</f>
        <v>71.728813877105779</v>
      </c>
    </row>
    <row r="73" spans="1:18" x14ac:dyDescent="0.3">
      <c r="A73" t="s">
        <v>139</v>
      </c>
      <c r="B73" t="s">
        <v>54</v>
      </c>
      <c r="C73" t="s">
        <v>34</v>
      </c>
      <c r="D73">
        <v>9083.5</v>
      </c>
      <c r="E73">
        <v>2</v>
      </c>
      <c r="F73">
        <v>18167</v>
      </c>
      <c r="G73" s="1">
        <v>45478</v>
      </c>
      <c r="H73" t="s">
        <v>24</v>
      </c>
      <c r="I73">
        <v>1.8</v>
      </c>
      <c r="J73">
        <v>2024</v>
      </c>
      <c r="K73" t="s">
        <v>47</v>
      </c>
      <c r="L73">
        <v>7</v>
      </c>
      <c r="M73">
        <v>5</v>
      </c>
      <c r="N73" t="s">
        <v>36</v>
      </c>
      <c r="O73">
        <v>6</v>
      </c>
      <c r="P73">
        <f>SUM(Table1[Total Sales (INR)])</f>
        <v>75213112.740000069</v>
      </c>
      <c r="Q73">
        <f t="shared" si="1"/>
        <v>1048576</v>
      </c>
      <c r="R73">
        <f>Table1[[#This Row],[Column1]]/Table1[[#This Row],[Column2]]</f>
        <v>71.728813877105779</v>
      </c>
    </row>
    <row r="74" spans="1:18" x14ac:dyDescent="0.3">
      <c r="A74" t="s">
        <v>140</v>
      </c>
      <c r="B74" t="s">
        <v>60</v>
      </c>
      <c r="C74" t="s">
        <v>29</v>
      </c>
      <c r="D74">
        <v>26379.35</v>
      </c>
      <c r="E74">
        <v>4</v>
      </c>
      <c r="F74">
        <v>105517.4</v>
      </c>
      <c r="G74" s="1">
        <v>45542</v>
      </c>
      <c r="H74" t="s">
        <v>24</v>
      </c>
      <c r="I74">
        <v>3</v>
      </c>
      <c r="J74">
        <v>2024</v>
      </c>
      <c r="K74" t="s">
        <v>19</v>
      </c>
      <c r="L74">
        <v>9</v>
      </c>
      <c r="M74">
        <v>7</v>
      </c>
      <c r="N74" t="s">
        <v>31</v>
      </c>
      <c r="O74">
        <v>7</v>
      </c>
      <c r="P74">
        <f>SUM(Table1[Total Sales (INR)])</f>
        <v>75213112.740000069</v>
      </c>
      <c r="Q74">
        <f t="shared" si="1"/>
        <v>1048576</v>
      </c>
      <c r="R74">
        <f>Table1[[#This Row],[Column1]]/Table1[[#This Row],[Column2]]</f>
        <v>71.728813877105779</v>
      </c>
    </row>
    <row r="75" spans="1:18" x14ac:dyDescent="0.3">
      <c r="A75" t="s">
        <v>141</v>
      </c>
      <c r="B75" t="s">
        <v>51</v>
      </c>
      <c r="C75" t="s">
        <v>23</v>
      </c>
      <c r="D75">
        <v>34023.96</v>
      </c>
      <c r="E75">
        <v>3</v>
      </c>
      <c r="F75">
        <v>102071.88</v>
      </c>
      <c r="G75" s="1">
        <v>45335</v>
      </c>
      <c r="H75" t="s">
        <v>70</v>
      </c>
      <c r="I75">
        <v>4.5999999999999996</v>
      </c>
      <c r="J75">
        <v>2024</v>
      </c>
      <c r="K75" t="s">
        <v>58</v>
      </c>
      <c r="L75">
        <v>2</v>
      </c>
      <c r="M75">
        <v>13</v>
      </c>
      <c r="N75" t="s">
        <v>44</v>
      </c>
      <c r="O75">
        <v>3</v>
      </c>
      <c r="P75">
        <f>SUM(Table1[Total Sales (INR)])</f>
        <v>75213112.740000069</v>
      </c>
      <c r="Q75">
        <f t="shared" si="1"/>
        <v>1048576</v>
      </c>
      <c r="R75">
        <f>Table1[[#This Row],[Column1]]/Table1[[#This Row],[Column2]]</f>
        <v>71.728813877105779</v>
      </c>
    </row>
    <row r="76" spans="1:18" x14ac:dyDescent="0.3">
      <c r="A76" t="s">
        <v>142</v>
      </c>
      <c r="B76" t="s">
        <v>46</v>
      </c>
      <c r="C76" t="s">
        <v>23</v>
      </c>
      <c r="D76">
        <v>1542.1</v>
      </c>
      <c r="E76">
        <v>4</v>
      </c>
      <c r="F76">
        <v>6168.4</v>
      </c>
      <c r="G76" s="1">
        <v>45529</v>
      </c>
      <c r="H76" t="s">
        <v>70</v>
      </c>
      <c r="I76">
        <v>1</v>
      </c>
      <c r="J76">
        <v>2024</v>
      </c>
      <c r="K76" t="s">
        <v>88</v>
      </c>
      <c r="L76">
        <v>8</v>
      </c>
      <c r="M76">
        <v>25</v>
      </c>
      <c r="N76" t="s">
        <v>67</v>
      </c>
      <c r="O76">
        <v>1</v>
      </c>
      <c r="P76">
        <f>SUM(Table1[Total Sales (INR)])</f>
        <v>75213112.740000069</v>
      </c>
      <c r="Q76">
        <f t="shared" si="1"/>
        <v>1048576</v>
      </c>
      <c r="R76">
        <f>Table1[[#This Row],[Column1]]/Table1[[#This Row],[Column2]]</f>
        <v>71.728813877105779</v>
      </c>
    </row>
    <row r="77" spans="1:18" x14ac:dyDescent="0.3">
      <c r="A77" t="s">
        <v>143</v>
      </c>
      <c r="B77" t="s">
        <v>118</v>
      </c>
      <c r="C77" t="s">
        <v>17</v>
      </c>
      <c r="D77">
        <v>42981.08</v>
      </c>
      <c r="E77">
        <v>3</v>
      </c>
      <c r="F77">
        <v>128943.24</v>
      </c>
      <c r="G77" s="1">
        <v>45376</v>
      </c>
      <c r="H77" t="s">
        <v>63</v>
      </c>
      <c r="I77">
        <v>3.8</v>
      </c>
      <c r="J77">
        <v>2024</v>
      </c>
      <c r="K77" t="s">
        <v>55</v>
      </c>
      <c r="L77">
        <v>3</v>
      </c>
      <c r="M77">
        <v>25</v>
      </c>
      <c r="N77" t="s">
        <v>75</v>
      </c>
      <c r="O77">
        <v>2</v>
      </c>
      <c r="P77">
        <f>SUM(Table1[Total Sales (INR)])</f>
        <v>75213112.740000069</v>
      </c>
      <c r="Q77">
        <f t="shared" si="1"/>
        <v>1048576</v>
      </c>
      <c r="R77">
        <f>Table1[[#This Row],[Column1]]/Table1[[#This Row],[Column2]]</f>
        <v>71.728813877105779</v>
      </c>
    </row>
    <row r="78" spans="1:18" x14ac:dyDescent="0.3">
      <c r="A78" t="s">
        <v>144</v>
      </c>
      <c r="B78" t="s">
        <v>145</v>
      </c>
      <c r="C78" t="s">
        <v>39</v>
      </c>
      <c r="D78">
        <v>46338.29</v>
      </c>
      <c r="E78">
        <v>5</v>
      </c>
      <c r="F78">
        <v>231691.45</v>
      </c>
      <c r="G78" s="1">
        <v>45373</v>
      </c>
      <c r="H78" t="s">
        <v>63</v>
      </c>
      <c r="I78">
        <v>3.4</v>
      </c>
      <c r="J78">
        <v>2024</v>
      </c>
      <c r="K78" t="s">
        <v>55</v>
      </c>
      <c r="L78">
        <v>3</v>
      </c>
      <c r="M78">
        <v>22</v>
      </c>
      <c r="N78" t="s">
        <v>36</v>
      </c>
      <c r="O78">
        <v>6</v>
      </c>
      <c r="P78">
        <f>SUM(Table1[Total Sales (INR)])</f>
        <v>75213112.740000069</v>
      </c>
      <c r="Q78">
        <f t="shared" si="1"/>
        <v>1048576</v>
      </c>
      <c r="R78">
        <f>Table1[[#This Row],[Column1]]/Table1[[#This Row],[Column2]]</f>
        <v>71.728813877105779</v>
      </c>
    </row>
    <row r="79" spans="1:18" x14ac:dyDescent="0.3">
      <c r="A79" t="s">
        <v>146</v>
      </c>
      <c r="B79" t="s">
        <v>107</v>
      </c>
      <c r="C79" t="s">
        <v>34</v>
      </c>
      <c r="D79">
        <v>34161.440000000002</v>
      </c>
      <c r="E79">
        <v>1</v>
      </c>
      <c r="F79">
        <v>34161.440000000002</v>
      </c>
      <c r="G79" s="1">
        <v>45473</v>
      </c>
      <c r="H79" t="s">
        <v>42</v>
      </c>
      <c r="I79">
        <v>2.4</v>
      </c>
      <c r="J79">
        <v>2024</v>
      </c>
      <c r="K79" t="s">
        <v>66</v>
      </c>
      <c r="L79">
        <v>6</v>
      </c>
      <c r="M79">
        <v>30</v>
      </c>
      <c r="N79" t="s">
        <v>67</v>
      </c>
      <c r="O79">
        <v>1</v>
      </c>
      <c r="P79">
        <f>SUM(Table1[Total Sales (INR)])</f>
        <v>75213112.740000069</v>
      </c>
      <c r="Q79">
        <f t="shared" si="1"/>
        <v>1048576</v>
      </c>
      <c r="R79">
        <f>Table1[[#This Row],[Column1]]/Table1[[#This Row],[Column2]]</f>
        <v>71.728813877105779</v>
      </c>
    </row>
    <row r="80" spans="1:18" x14ac:dyDescent="0.3">
      <c r="A80" t="s">
        <v>147</v>
      </c>
      <c r="B80" t="s">
        <v>60</v>
      </c>
      <c r="C80" t="s">
        <v>29</v>
      </c>
      <c r="D80">
        <v>21317.31</v>
      </c>
      <c r="E80">
        <v>5</v>
      </c>
      <c r="F80">
        <v>106586.55</v>
      </c>
      <c r="G80" s="1">
        <v>45489</v>
      </c>
      <c r="H80" t="s">
        <v>70</v>
      </c>
      <c r="I80">
        <v>4</v>
      </c>
      <c r="J80">
        <v>2024</v>
      </c>
      <c r="K80" t="s">
        <v>47</v>
      </c>
      <c r="L80">
        <v>7</v>
      </c>
      <c r="M80">
        <v>16</v>
      </c>
      <c r="N80" t="s">
        <v>44</v>
      </c>
      <c r="O80">
        <v>3</v>
      </c>
      <c r="P80">
        <f>SUM(Table1[Total Sales (INR)])</f>
        <v>75213112.740000069</v>
      </c>
      <c r="Q80">
        <f t="shared" si="1"/>
        <v>1048576</v>
      </c>
      <c r="R80">
        <f>Table1[[#This Row],[Column1]]/Table1[[#This Row],[Column2]]</f>
        <v>71.728813877105779</v>
      </c>
    </row>
    <row r="81" spans="1:18" x14ac:dyDescent="0.3">
      <c r="A81" t="s">
        <v>148</v>
      </c>
      <c r="B81" t="s">
        <v>28</v>
      </c>
      <c r="C81" t="s">
        <v>29</v>
      </c>
      <c r="D81">
        <v>46011.839999999997</v>
      </c>
      <c r="E81">
        <v>4</v>
      </c>
      <c r="F81">
        <v>184047.35999999999</v>
      </c>
      <c r="G81" s="1">
        <v>45413</v>
      </c>
      <c r="H81" t="s">
        <v>63</v>
      </c>
      <c r="I81">
        <v>3.3</v>
      </c>
      <c r="J81">
        <v>2024</v>
      </c>
      <c r="K81" t="s">
        <v>30</v>
      </c>
      <c r="L81">
        <v>5</v>
      </c>
      <c r="M81">
        <v>1</v>
      </c>
      <c r="N81" t="s">
        <v>26</v>
      </c>
      <c r="O81">
        <v>4</v>
      </c>
      <c r="P81">
        <f>SUM(Table1[Total Sales (INR)])</f>
        <v>75213112.740000069</v>
      </c>
      <c r="Q81">
        <f t="shared" si="1"/>
        <v>1048576</v>
      </c>
      <c r="R81">
        <f>Table1[[#This Row],[Column1]]/Table1[[#This Row],[Column2]]</f>
        <v>71.728813877105779</v>
      </c>
    </row>
    <row r="82" spans="1:18" x14ac:dyDescent="0.3">
      <c r="A82" t="s">
        <v>149</v>
      </c>
      <c r="B82" t="s">
        <v>57</v>
      </c>
      <c r="C82" t="s">
        <v>29</v>
      </c>
      <c r="D82">
        <v>2097.9899999999998</v>
      </c>
      <c r="E82">
        <v>1</v>
      </c>
      <c r="F82">
        <v>2097.9899999999998</v>
      </c>
      <c r="G82" s="1">
        <v>45697</v>
      </c>
      <c r="H82" t="s">
        <v>18</v>
      </c>
      <c r="I82">
        <v>3.2</v>
      </c>
      <c r="J82">
        <v>2025</v>
      </c>
      <c r="K82" t="s">
        <v>58</v>
      </c>
      <c r="L82">
        <v>2</v>
      </c>
      <c r="M82">
        <v>9</v>
      </c>
      <c r="N82" t="s">
        <v>67</v>
      </c>
      <c r="O82">
        <v>1</v>
      </c>
      <c r="P82">
        <f>SUM(Table1[Total Sales (INR)])</f>
        <v>75213112.740000069</v>
      </c>
      <c r="Q82">
        <f t="shared" si="1"/>
        <v>1048576</v>
      </c>
      <c r="R82">
        <f>Table1[[#This Row],[Column1]]/Table1[[#This Row],[Column2]]</f>
        <v>71.728813877105779</v>
      </c>
    </row>
    <row r="83" spans="1:18" x14ac:dyDescent="0.3">
      <c r="A83" t="s">
        <v>150</v>
      </c>
      <c r="B83" t="s">
        <v>65</v>
      </c>
      <c r="C83" t="s">
        <v>34</v>
      </c>
      <c r="D83">
        <v>17104.91</v>
      </c>
      <c r="E83">
        <v>3</v>
      </c>
      <c r="F83">
        <v>51314.73</v>
      </c>
      <c r="G83" s="1">
        <v>45636</v>
      </c>
      <c r="H83" t="s">
        <v>70</v>
      </c>
      <c r="I83">
        <v>2.7</v>
      </c>
      <c r="J83">
        <v>2024</v>
      </c>
      <c r="K83" t="s">
        <v>25</v>
      </c>
      <c r="L83">
        <v>12</v>
      </c>
      <c r="M83">
        <v>10</v>
      </c>
      <c r="N83" t="s">
        <v>44</v>
      </c>
      <c r="O83">
        <v>3</v>
      </c>
      <c r="P83">
        <f>SUM(Table1[Total Sales (INR)])</f>
        <v>75213112.740000069</v>
      </c>
      <c r="Q83">
        <f t="shared" si="1"/>
        <v>1048576</v>
      </c>
      <c r="R83">
        <f>Table1[[#This Row],[Column1]]/Table1[[#This Row],[Column2]]</f>
        <v>71.728813877105779</v>
      </c>
    </row>
    <row r="84" spans="1:18" x14ac:dyDescent="0.3">
      <c r="A84" t="s">
        <v>151</v>
      </c>
      <c r="B84" t="s">
        <v>145</v>
      </c>
      <c r="C84" t="s">
        <v>39</v>
      </c>
      <c r="D84">
        <v>29326.6</v>
      </c>
      <c r="E84">
        <v>3</v>
      </c>
      <c r="F84">
        <v>87979.8</v>
      </c>
      <c r="G84" s="1">
        <v>45603</v>
      </c>
      <c r="H84" t="s">
        <v>70</v>
      </c>
      <c r="I84">
        <v>4.9000000000000004</v>
      </c>
      <c r="J84">
        <v>2024</v>
      </c>
      <c r="K84" t="s">
        <v>35</v>
      </c>
      <c r="L84">
        <v>11</v>
      </c>
      <c r="M84">
        <v>7</v>
      </c>
      <c r="N84" t="s">
        <v>20</v>
      </c>
      <c r="O84">
        <v>5</v>
      </c>
      <c r="P84">
        <f>SUM(Table1[Total Sales (INR)])</f>
        <v>75213112.740000069</v>
      </c>
      <c r="Q84">
        <f t="shared" si="1"/>
        <v>1048576</v>
      </c>
      <c r="R84">
        <f>Table1[[#This Row],[Column1]]/Table1[[#This Row],[Column2]]</f>
        <v>71.728813877105779</v>
      </c>
    </row>
    <row r="85" spans="1:18" x14ac:dyDescent="0.3">
      <c r="A85" t="s">
        <v>152</v>
      </c>
      <c r="B85" t="s">
        <v>107</v>
      </c>
      <c r="C85" t="s">
        <v>34</v>
      </c>
      <c r="D85">
        <v>28892.73</v>
      </c>
      <c r="E85">
        <v>4</v>
      </c>
      <c r="F85">
        <v>115570.92</v>
      </c>
      <c r="G85" s="1">
        <v>45607</v>
      </c>
      <c r="H85" t="s">
        <v>63</v>
      </c>
      <c r="I85">
        <v>1.3</v>
      </c>
      <c r="J85">
        <v>2024</v>
      </c>
      <c r="K85" t="s">
        <v>35</v>
      </c>
      <c r="L85">
        <v>11</v>
      </c>
      <c r="M85">
        <v>11</v>
      </c>
      <c r="N85" t="s">
        <v>75</v>
      </c>
      <c r="O85">
        <v>2</v>
      </c>
      <c r="P85">
        <f>SUM(Table1[Total Sales (INR)])</f>
        <v>75213112.740000069</v>
      </c>
      <c r="Q85">
        <f t="shared" si="1"/>
        <v>1048576</v>
      </c>
      <c r="R85">
        <f>Table1[[#This Row],[Column1]]/Table1[[#This Row],[Column2]]</f>
        <v>71.728813877105779</v>
      </c>
    </row>
    <row r="86" spans="1:18" x14ac:dyDescent="0.3">
      <c r="A86" t="s">
        <v>153</v>
      </c>
      <c r="B86" t="s">
        <v>54</v>
      </c>
      <c r="C86" t="s">
        <v>34</v>
      </c>
      <c r="D86">
        <v>35033.120000000003</v>
      </c>
      <c r="E86">
        <v>4</v>
      </c>
      <c r="F86">
        <v>140132.48000000001</v>
      </c>
      <c r="G86" s="1">
        <v>45629</v>
      </c>
      <c r="H86" t="s">
        <v>24</v>
      </c>
      <c r="I86">
        <v>4.7</v>
      </c>
      <c r="J86">
        <v>2024</v>
      </c>
      <c r="K86" t="s">
        <v>25</v>
      </c>
      <c r="L86">
        <v>12</v>
      </c>
      <c r="M86">
        <v>3</v>
      </c>
      <c r="N86" t="s">
        <v>44</v>
      </c>
      <c r="O86">
        <v>3</v>
      </c>
      <c r="P86">
        <f>SUM(Table1[Total Sales (INR)])</f>
        <v>75213112.740000069</v>
      </c>
      <c r="Q86">
        <f t="shared" si="1"/>
        <v>1048576</v>
      </c>
      <c r="R86">
        <f>Table1[[#This Row],[Column1]]/Table1[[#This Row],[Column2]]</f>
        <v>71.728813877105779</v>
      </c>
    </row>
    <row r="87" spans="1:18" x14ac:dyDescent="0.3">
      <c r="A87" t="s">
        <v>154</v>
      </c>
      <c r="B87" t="s">
        <v>22</v>
      </c>
      <c r="C87" t="s">
        <v>23</v>
      </c>
      <c r="D87">
        <v>40069.300000000003</v>
      </c>
      <c r="E87">
        <v>3</v>
      </c>
      <c r="F87">
        <v>120207.9</v>
      </c>
      <c r="G87" s="1">
        <v>45592</v>
      </c>
      <c r="H87" t="s">
        <v>18</v>
      </c>
      <c r="I87">
        <v>2.4</v>
      </c>
      <c r="J87">
        <v>2024</v>
      </c>
      <c r="K87" t="s">
        <v>43</v>
      </c>
      <c r="L87">
        <v>10</v>
      </c>
      <c r="M87">
        <v>27</v>
      </c>
      <c r="N87" t="s">
        <v>67</v>
      </c>
      <c r="O87">
        <v>1</v>
      </c>
      <c r="P87">
        <f>SUM(Table1[Total Sales (INR)])</f>
        <v>75213112.740000069</v>
      </c>
      <c r="Q87">
        <f t="shared" si="1"/>
        <v>1048576</v>
      </c>
      <c r="R87">
        <f>Table1[[#This Row],[Column1]]/Table1[[#This Row],[Column2]]</f>
        <v>71.728813877105779</v>
      </c>
    </row>
    <row r="88" spans="1:18" x14ac:dyDescent="0.3">
      <c r="A88" t="s">
        <v>155</v>
      </c>
      <c r="B88" t="s">
        <v>69</v>
      </c>
      <c r="C88" t="s">
        <v>17</v>
      </c>
      <c r="D88">
        <v>20613.14</v>
      </c>
      <c r="E88">
        <v>4</v>
      </c>
      <c r="F88">
        <v>82452.56</v>
      </c>
      <c r="G88" s="1">
        <v>45442</v>
      </c>
      <c r="H88" t="s">
        <v>24</v>
      </c>
      <c r="I88">
        <v>3.4</v>
      </c>
      <c r="J88">
        <v>2024</v>
      </c>
      <c r="K88" t="s">
        <v>30</v>
      </c>
      <c r="L88">
        <v>5</v>
      </c>
      <c r="M88">
        <v>30</v>
      </c>
      <c r="N88" t="s">
        <v>20</v>
      </c>
      <c r="O88">
        <v>5</v>
      </c>
      <c r="P88">
        <f>SUM(Table1[Total Sales (INR)])</f>
        <v>75213112.740000069</v>
      </c>
      <c r="Q88">
        <f t="shared" si="1"/>
        <v>1048576</v>
      </c>
      <c r="R88">
        <f>Table1[[#This Row],[Column1]]/Table1[[#This Row],[Column2]]</f>
        <v>71.728813877105779</v>
      </c>
    </row>
    <row r="89" spans="1:18" x14ac:dyDescent="0.3">
      <c r="A89" t="s">
        <v>156</v>
      </c>
      <c r="B89" t="s">
        <v>38</v>
      </c>
      <c r="C89" t="s">
        <v>39</v>
      </c>
      <c r="D89">
        <v>3432</v>
      </c>
      <c r="E89">
        <v>5</v>
      </c>
      <c r="F89">
        <v>17160</v>
      </c>
      <c r="G89" s="1">
        <v>45394</v>
      </c>
      <c r="H89" t="s">
        <v>70</v>
      </c>
      <c r="I89">
        <v>3.4</v>
      </c>
      <c r="J89">
        <v>2024</v>
      </c>
      <c r="K89" t="s">
        <v>61</v>
      </c>
      <c r="L89">
        <v>4</v>
      </c>
      <c r="M89">
        <v>12</v>
      </c>
      <c r="N89" t="s">
        <v>36</v>
      </c>
      <c r="O89">
        <v>6</v>
      </c>
      <c r="P89">
        <f>SUM(Table1[Total Sales (INR)])</f>
        <v>75213112.740000069</v>
      </c>
      <c r="Q89">
        <f t="shared" si="1"/>
        <v>1048576</v>
      </c>
      <c r="R89">
        <f>Table1[[#This Row],[Column1]]/Table1[[#This Row],[Column2]]</f>
        <v>71.728813877105779</v>
      </c>
    </row>
    <row r="90" spans="1:18" x14ac:dyDescent="0.3">
      <c r="A90" t="s">
        <v>157</v>
      </c>
      <c r="B90" t="s">
        <v>100</v>
      </c>
      <c r="C90" t="s">
        <v>29</v>
      </c>
      <c r="D90">
        <v>25752.65</v>
      </c>
      <c r="E90">
        <v>3</v>
      </c>
      <c r="F90">
        <v>77257.95</v>
      </c>
      <c r="G90" s="1">
        <v>45471</v>
      </c>
      <c r="H90" t="s">
        <v>80</v>
      </c>
      <c r="I90">
        <v>2.5</v>
      </c>
      <c r="J90">
        <v>2024</v>
      </c>
      <c r="K90" t="s">
        <v>66</v>
      </c>
      <c r="L90">
        <v>6</v>
      </c>
      <c r="M90">
        <v>28</v>
      </c>
      <c r="N90" t="s">
        <v>36</v>
      </c>
      <c r="O90">
        <v>6</v>
      </c>
      <c r="P90">
        <f>SUM(Table1[Total Sales (INR)])</f>
        <v>75213112.740000069</v>
      </c>
      <c r="Q90">
        <f t="shared" si="1"/>
        <v>1048576</v>
      </c>
      <c r="R90">
        <f>Table1[[#This Row],[Column1]]/Table1[[#This Row],[Column2]]</f>
        <v>71.728813877105779</v>
      </c>
    </row>
    <row r="91" spans="1:18" x14ac:dyDescent="0.3">
      <c r="A91" t="s">
        <v>158</v>
      </c>
      <c r="B91" t="s">
        <v>33</v>
      </c>
      <c r="C91" t="s">
        <v>34</v>
      </c>
      <c r="D91">
        <v>30238.47</v>
      </c>
      <c r="E91">
        <v>2</v>
      </c>
      <c r="F91">
        <v>60476.94</v>
      </c>
      <c r="G91" s="1">
        <v>45559</v>
      </c>
      <c r="H91" t="s">
        <v>80</v>
      </c>
      <c r="I91">
        <v>4</v>
      </c>
      <c r="J91">
        <v>2024</v>
      </c>
      <c r="K91" t="s">
        <v>19</v>
      </c>
      <c r="L91">
        <v>9</v>
      </c>
      <c r="M91">
        <v>24</v>
      </c>
      <c r="N91" t="s">
        <v>44</v>
      </c>
      <c r="O91">
        <v>3</v>
      </c>
      <c r="P91">
        <f>SUM(Table1[Total Sales (INR)])</f>
        <v>75213112.740000069</v>
      </c>
      <c r="Q91">
        <f t="shared" si="1"/>
        <v>1048576</v>
      </c>
      <c r="R91">
        <f>Table1[[#This Row],[Column1]]/Table1[[#This Row],[Column2]]</f>
        <v>71.728813877105779</v>
      </c>
    </row>
    <row r="92" spans="1:18" x14ac:dyDescent="0.3">
      <c r="A92" t="s">
        <v>159</v>
      </c>
      <c r="B92" t="s">
        <v>84</v>
      </c>
      <c r="C92" t="s">
        <v>39</v>
      </c>
      <c r="D92">
        <v>34293.379999999997</v>
      </c>
      <c r="E92">
        <v>4</v>
      </c>
      <c r="F92">
        <v>137173.51999999999</v>
      </c>
      <c r="G92" s="1">
        <v>45383</v>
      </c>
      <c r="H92" t="s">
        <v>80</v>
      </c>
      <c r="I92">
        <v>4.4000000000000004</v>
      </c>
      <c r="J92">
        <v>2024</v>
      </c>
      <c r="K92" t="s">
        <v>61</v>
      </c>
      <c r="L92">
        <v>4</v>
      </c>
      <c r="M92">
        <v>1</v>
      </c>
      <c r="N92" t="s">
        <v>75</v>
      </c>
      <c r="O92">
        <v>2</v>
      </c>
      <c r="P92">
        <f>SUM(Table1[Total Sales (INR)])</f>
        <v>75213112.740000069</v>
      </c>
      <c r="Q92">
        <f t="shared" si="1"/>
        <v>1048576</v>
      </c>
      <c r="R92">
        <f>Table1[[#This Row],[Column1]]/Table1[[#This Row],[Column2]]</f>
        <v>71.728813877105779</v>
      </c>
    </row>
    <row r="93" spans="1:18" x14ac:dyDescent="0.3">
      <c r="A93" t="s">
        <v>160</v>
      </c>
      <c r="B93" t="s">
        <v>57</v>
      </c>
      <c r="C93" t="s">
        <v>29</v>
      </c>
      <c r="D93">
        <v>19498.32</v>
      </c>
      <c r="E93">
        <v>2</v>
      </c>
      <c r="F93">
        <v>38996.639999999999</v>
      </c>
      <c r="G93" s="1">
        <v>45619</v>
      </c>
      <c r="H93" t="s">
        <v>70</v>
      </c>
      <c r="I93">
        <v>3.6</v>
      </c>
      <c r="J93">
        <v>2024</v>
      </c>
      <c r="K93" t="s">
        <v>35</v>
      </c>
      <c r="L93">
        <v>11</v>
      </c>
      <c r="M93">
        <v>23</v>
      </c>
      <c r="N93" t="s">
        <v>31</v>
      </c>
      <c r="O93">
        <v>7</v>
      </c>
      <c r="P93">
        <f>SUM(Table1[Total Sales (INR)])</f>
        <v>75213112.740000069</v>
      </c>
      <c r="Q93">
        <f t="shared" si="1"/>
        <v>1048576</v>
      </c>
      <c r="R93">
        <f>Table1[[#This Row],[Column1]]/Table1[[#This Row],[Column2]]</f>
        <v>71.728813877105779</v>
      </c>
    </row>
    <row r="94" spans="1:18" x14ac:dyDescent="0.3">
      <c r="A94" t="s">
        <v>161</v>
      </c>
      <c r="B94" t="s">
        <v>78</v>
      </c>
      <c r="C94" t="s">
        <v>23</v>
      </c>
      <c r="D94">
        <v>39355.589999999997</v>
      </c>
      <c r="E94">
        <v>1</v>
      </c>
      <c r="F94">
        <v>39355.589999999997</v>
      </c>
      <c r="G94" s="1">
        <v>45587</v>
      </c>
      <c r="H94" t="s">
        <v>42</v>
      </c>
      <c r="I94">
        <v>2.9</v>
      </c>
      <c r="J94">
        <v>2024</v>
      </c>
      <c r="K94" t="s">
        <v>43</v>
      </c>
      <c r="L94">
        <v>10</v>
      </c>
      <c r="M94">
        <v>22</v>
      </c>
      <c r="N94" t="s">
        <v>44</v>
      </c>
      <c r="O94">
        <v>3</v>
      </c>
      <c r="P94">
        <f>SUM(Table1[Total Sales (INR)])</f>
        <v>75213112.740000069</v>
      </c>
      <c r="Q94">
        <f t="shared" si="1"/>
        <v>1048576</v>
      </c>
      <c r="R94">
        <f>Table1[[#This Row],[Column1]]/Table1[[#This Row],[Column2]]</f>
        <v>71.728813877105779</v>
      </c>
    </row>
    <row r="95" spans="1:18" x14ac:dyDescent="0.3">
      <c r="A95" t="s">
        <v>162</v>
      </c>
      <c r="B95" t="s">
        <v>73</v>
      </c>
      <c r="C95" t="s">
        <v>17</v>
      </c>
      <c r="D95">
        <v>26575.86</v>
      </c>
      <c r="E95">
        <v>2</v>
      </c>
      <c r="F95">
        <v>53151.72</v>
      </c>
      <c r="G95" s="1">
        <v>45435</v>
      </c>
      <c r="H95" t="s">
        <v>42</v>
      </c>
      <c r="I95">
        <v>2</v>
      </c>
      <c r="J95">
        <v>2024</v>
      </c>
      <c r="K95" t="s">
        <v>30</v>
      </c>
      <c r="L95">
        <v>5</v>
      </c>
      <c r="M95">
        <v>23</v>
      </c>
      <c r="N95" t="s">
        <v>20</v>
      </c>
      <c r="O95">
        <v>5</v>
      </c>
      <c r="P95">
        <f>SUM(Table1[Total Sales (INR)])</f>
        <v>75213112.740000069</v>
      </c>
      <c r="Q95">
        <f t="shared" si="1"/>
        <v>1048576</v>
      </c>
      <c r="R95">
        <f>Table1[[#This Row],[Column1]]/Table1[[#This Row],[Column2]]</f>
        <v>71.728813877105779</v>
      </c>
    </row>
    <row r="96" spans="1:18" x14ac:dyDescent="0.3">
      <c r="A96" t="s">
        <v>163</v>
      </c>
      <c r="B96" t="s">
        <v>107</v>
      </c>
      <c r="C96" t="s">
        <v>34</v>
      </c>
      <c r="D96">
        <v>12506.31</v>
      </c>
      <c r="E96">
        <v>3</v>
      </c>
      <c r="F96">
        <v>37518.93</v>
      </c>
      <c r="G96" s="1">
        <v>45669</v>
      </c>
      <c r="H96" t="s">
        <v>24</v>
      </c>
      <c r="I96">
        <v>1.4</v>
      </c>
      <c r="J96">
        <v>2025</v>
      </c>
      <c r="K96" t="s">
        <v>52</v>
      </c>
      <c r="L96">
        <v>1</v>
      </c>
      <c r="M96">
        <v>12</v>
      </c>
      <c r="N96" t="s">
        <v>67</v>
      </c>
      <c r="O96">
        <v>1</v>
      </c>
      <c r="P96">
        <f>SUM(Table1[Total Sales (INR)])</f>
        <v>75213112.740000069</v>
      </c>
      <c r="Q96">
        <f t="shared" si="1"/>
        <v>1048576</v>
      </c>
      <c r="R96">
        <f>Table1[[#This Row],[Column1]]/Table1[[#This Row],[Column2]]</f>
        <v>71.728813877105779</v>
      </c>
    </row>
    <row r="97" spans="1:18" x14ac:dyDescent="0.3">
      <c r="A97" t="s">
        <v>164</v>
      </c>
      <c r="B97" t="s">
        <v>78</v>
      </c>
      <c r="C97" t="s">
        <v>23</v>
      </c>
      <c r="D97">
        <v>19180.77</v>
      </c>
      <c r="E97">
        <v>3</v>
      </c>
      <c r="F97">
        <v>57542.31</v>
      </c>
      <c r="G97" s="1">
        <v>45685</v>
      </c>
      <c r="H97" t="s">
        <v>42</v>
      </c>
      <c r="I97">
        <v>3.9</v>
      </c>
      <c r="J97">
        <v>2025</v>
      </c>
      <c r="K97" t="s">
        <v>52</v>
      </c>
      <c r="L97">
        <v>1</v>
      </c>
      <c r="M97">
        <v>28</v>
      </c>
      <c r="N97" t="s">
        <v>44</v>
      </c>
      <c r="O97">
        <v>3</v>
      </c>
      <c r="P97">
        <f>SUM(Table1[Total Sales (INR)])</f>
        <v>75213112.740000069</v>
      </c>
      <c r="Q97">
        <f t="shared" si="1"/>
        <v>1048576</v>
      </c>
      <c r="R97">
        <f>Table1[[#This Row],[Column1]]/Table1[[#This Row],[Column2]]</f>
        <v>71.728813877105779</v>
      </c>
    </row>
    <row r="98" spans="1:18" x14ac:dyDescent="0.3">
      <c r="A98" t="s">
        <v>165</v>
      </c>
      <c r="B98" t="s">
        <v>84</v>
      </c>
      <c r="C98" t="s">
        <v>39</v>
      </c>
      <c r="D98">
        <v>8877.51</v>
      </c>
      <c r="E98">
        <v>5</v>
      </c>
      <c r="F98">
        <v>44387.55</v>
      </c>
      <c r="G98" s="1">
        <v>45443</v>
      </c>
      <c r="H98" t="s">
        <v>24</v>
      </c>
      <c r="I98">
        <v>2.5</v>
      </c>
      <c r="J98">
        <v>2024</v>
      </c>
      <c r="K98" t="s">
        <v>30</v>
      </c>
      <c r="L98">
        <v>5</v>
      </c>
      <c r="M98">
        <v>31</v>
      </c>
      <c r="N98" t="s">
        <v>36</v>
      </c>
      <c r="O98">
        <v>6</v>
      </c>
      <c r="P98">
        <f>SUM(Table1[Total Sales (INR)])</f>
        <v>75213112.740000069</v>
      </c>
      <c r="Q98">
        <f t="shared" si="1"/>
        <v>1048576</v>
      </c>
      <c r="R98">
        <f>Table1[[#This Row],[Column1]]/Table1[[#This Row],[Column2]]</f>
        <v>71.728813877105779</v>
      </c>
    </row>
    <row r="99" spans="1:18" x14ac:dyDescent="0.3">
      <c r="A99" t="s">
        <v>166</v>
      </c>
      <c r="B99" t="s">
        <v>46</v>
      </c>
      <c r="C99" t="s">
        <v>23</v>
      </c>
      <c r="D99">
        <v>32348.92</v>
      </c>
      <c r="E99">
        <v>2</v>
      </c>
      <c r="F99">
        <v>64697.84</v>
      </c>
      <c r="G99" s="1">
        <v>45690</v>
      </c>
      <c r="H99" t="s">
        <v>70</v>
      </c>
      <c r="I99">
        <v>3.1</v>
      </c>
      <c r="J99">
        <v>2025</v>
      </c>
      <c r="K99" t="s">
        <v>58</v>
      </c>
      <c r="L99">
        <v>2</v>
      </c>
      <c r="M99">
        <v>2</v>
      </c>
      <c r="N99" t="s">
        <v>67</v>
      </c>
      <c r="O99">
        <v>1</v>
      </c>
      <c r="P99">
        <f>SUM(Table1[Total Sales (INR)])</f>
        <v>75213112.740000069</v>
      </c>
      <c r="Q99">
        <f t="shared" si="1"/>
        <v>1048576</v>
      </c>
      <c r="R99">
        <f>Table1[[#This Row],[Column1]]/Table1[[#This Row],[Column2]]</f>
        <v>71.728813877105779</v>
      </c>
    </row>
    <row r="100" spans="1:18" x14ac:dyDescent="0.3">
      <c r="A100" t="s">
        <v>167</v>
      </c>
      <c r="B100" t="s">
        <v>33</v>
      </c>
      <c r="C100" t="s">
        <v>34</v>
      </c>
      <c r="D100">
        <v>19375.759999999998</v>
      </c>
      <c r="E100">
        <v>2</v>
      </c>
      <c r="F100">
        <v>38751.519999999997</v>
      </c>
      <c r="G100" s="1">
        <v>45632</v>
      </c>
      <c r="H100" t="s">
        <v>70</v>
      </c>
      <c r="I100">
        <v>2.1</v>
      </c>
      <c r="J100">
        <v>2024</v>
      </c>
      <c r="K100" t="s">
        <v>25</v>
      </c>
      <c r="L100">
        <v>12</v>
      </c>
      <c r="M100">
        <v>6</v>
      </c>
      <c r="N100" t="s">
        <v>36</v>
      </c>
      <c r="O100">
        <v>6</v>
      </c>
      <c r="P100">
        <f>SUM(Table1[Total Sales (INR)])</f>
        <v>75213112.740000069</v>
      </c>
      <c r="Q100">
        <f t="shared" si="1"/>
        <v>1048576</v>
      </c>
      <c r="R100">
        <f>Table1[[#This Row],[Column1]]/Table1[[#This Row],[Column2]]</f>
        <v>71.728813877105779</v>
      </c>
    </row>
    <row r="101" spans="1:18" x14ac:dyDescent="0.3">
      <c r="A101" t="s">
        <v>168</v>
      </c>
      <c r="B101" t="s">
        <v>16</v>
      </c>
      <c r="C101" t="s">
        <v>17</v>
      </c>
      <c r="D101">
        <v>48157.93</v>
      </c>
      <c r="E101">
        <v>1</v>
      </c>
      <c r="F101">
        <v>48157.93</v>
      </c>
      <c r="G101" s="1">
        <v>45540</v>
      </c>
      <c r="H101" t="s">
        <v>63</v>
      </c>
      <c r="I101">
        <v>2.4</v>
      </c>
      <c r="J101">
        <v>2024</v>
      </c>
      <c r="K101" t="s">
        <v>19</v>
      </c>
      <c r="L101">
        <v>9</v>
      </c>
      <c r="M101">
        <v>5</v>
      </c>
      <c r="N101" t="s">
        <v>20</v>
      </c>
      <c r="O101">
        <v>5</v>
      </c>
      <c r="P101">
        <f>SUM(Table1[Total Sales (INR)])</f>
        <v>75213112.740000069</v>
      </c>
      <c r="Q101">
        <f t="shared" si="1"/>
        <v>1048576</v>
      </c>
      <c r="R101">
        <f>Table1[[#This Row],[Column1]]/Table1[[#This Row],[Column2]]</f>
        <v>71.728813877105779</v>
      </c>
    </row>
    <row r="102" spans="1:18" x14ac:dyDescent="0.3">
      <c r="A102" t="s">
        <v>169</v>
      </c>
      <c r="B102" t="s">
        <v>96</v>
      </c>
      <c r="C102" t="s">
        <v>34</v>
      </c>
      <c r="D102">
        <v>4360.05</v>
      </c>
      <c r="E102">
        <v>4</v>
      </c>
      <c r="F102">
        <v>17440.2</v>
      </c>
      <c r="G102" s="1">
        <v>45675</v>
      </c>
      <c r="H102" t="s">
        <v>42</v>
      </c>
      <c r="I102">
        <v>3.3</v>
      </c>
      <c r="J102">
        <v>2025</v>
      </c>
      <c r="K102" t="s">
        <v>52</v>
      </c>
      <c r="L102">
        <v>1</v>
      </c>
      <c r="M102">
        <v>18</v>
      </c>
      <c r="N102" t="s">
        <v>31</v>
      </c>
      <c r="O102">
        <v>7</v>
      </c>
      <c r="P102">
        <f>SUM(Table1[Total Sales (INR)])</f>
        <v>75213112.740000069</v>
      </c>
      <c r="Q102">
        <f t="shared" si="1"/>
        <v>1048576</v>
      </c>
      <c r="R102">
        <f>Table1[[#This Row],[Column1]]/Table1[[#This Row],[Column2]]</f>
        <v>71.728813877105779</v>
      </c>
    </row>
    <row r="103" spans="1:18" x14ac:dyDescent="0.3">
      <c r="A103" t="s">
        <v>170</v>
      </c>
      <c r="B103" t="s">
        <v>51</v>
      </c>
      <c r="C103" t="s">
        <v>23</v>
      </c>
      <c r="D103">
        <v>38093.14</v>
      </c>
      <c r="E103">
        <v>1</v>
      </c>
      <c r="F103">
        <v>38093.14</v>
      </c>
      <c r="G103" s="1">
        <v>45587</v>
      </c>
      <c r="H103" t="s">
        <v>70</v>
      </c>
      <c r="I103">
        <v>3</v>
      </c>
      <c r="J103">
        <v>2024</v>
      </c>
      <c r="K103" t="s">
        <v>43</v>
      </c>
      <c r="L103">
        <v>10</v>
      </c>
      <c r="M103">
        <v>22</v>
      </c>
      <c r="N103" t="s">
        <v>44</v>
      </c>
      <c r="O103">
        <v>3</v>
      </c>
      <c r="P103">
        <f>SUM(Table1[Total Sales (INR)])</f>
        <v>75213112.740000069</v>
      </c>
      <c r="Q103">
        <f t="shared" si="1"/>
        <v>1048576</v>
      </c>
      <c r="R103">
        <f>Table1[[#This Row],[Column1]]/Table1[[#This Row],[Column2]]</f>
        <v>71.728813877105779</v>
      </c>
    </row>
    <row r="104" spans="1:18" x14ac:dyDescent="0.3">
      <c r="A104" t="s">
        <v>171</v>
      </c>
      <c r="B104" t="s">
        <v>16</v>
      </c>
      <c r="C104" t="s">
        <v>17</v>
      </c>
      <c r="D104">
        <v>32788.199999999997</v>
      </c>
      <c r="E104">
        <v>5</v>
      </c>
      <c r="F104">
        <v>163941</v>
      </c>
      <c r="G104" s="1">
        <v>45480</v>
      </c>
      <c r="H104" t="s">
        <v>70</v>
      </c>
      <c r="I104">
        <v>4</v>
      </c>
      <c r="J104">
        <v>2024</v>
      </c>
      <c r="K104" t="s">
        <v>47</v>
      </c>
      <c r="L104">
        <v>7</v>
      </c>
      <c r="M104">
        <v>7</v>
      </c>
      <c r="N104" t="s">
        <v>67</v>
      </c>
      <c r="O104">
        <v>1</v>
      </c>
      <c r="P104">
        <f>SUM(Table1[Total Sales (INR)])</f>
        <v>75213112.740000069</v>
      </c>
      <c r="Q104">
        <f t="shared" si="1"/>
        <v>1048576</v>
      </c>
      <c r="R104">
        <f>Table1[[#This Row],[Column1]]/Table1[[#This Row],[Column2]]</f>
        <v>71.728813877105779</v>
      </c>
    </row>
    <row r="105" spans="1:18" x14ac:dyDescent="0.3">
      <c r="A105" t="s">
        <v>172</v>
      </c>
      <c r="B105" t="s">
        <v>69</v>
      </c>
      <c r="C105" t="s">
        <v>17</v>
      </c>
      <c r="D105">
        <v>42715.55</v>
      </c>
      <c r="E105">
        <v>1</v>
      </c>
      <c r="F105">
        <v>42715.55</v>
      </c>
      <c r="G105" s="1">
        <v>45487</v>
      </c>
      <c r="H105" t="s">
        <v>70</v>
      </c>
      <c r="I105">
        <v>4.4000000000000004</v>
      </c>
      <c r="J105">
        <v>2024</v>
      </c>
      <c r="K105" t="s">
        <v>47</v>
      </c>
      <c r="L105">
        <v>7</v>
      </c>
      <c r="M105">
        <v>14</v>
      </c>
      <c r="N105" t="s">
        <v>67</v>
      </c>
      <c r="O105">
        <v>1</v>
      </c>
      <c r="P105">
        <f>SUM(Table1[Total Sales (INR)])</f>
        <v>75213112.740000069</v>
      </c>
      <c r="Q105">
        <f t="shared" si="1"/>
        <v>1048576</v>
      </c>
      <c r="R105">
        <f>Table1[[#This Row],[Column1]]/Table1[[#This Row],[Column2]]</f>
        <v>71.728813877105779</v>
      </c>
    </row>
    <row r="106" spans="1:18" x14ac:dyDescent="0.3">
      <c r="A106" t="s">
        <v>173</v>
      </c>
      <c r="B106" t="s">
        <v>57</v>
      </c>
      <c r="C106" t="s">
        <v>29</v>
      </c>
      <c r="D106">
        <v>28758.42</v>
      </c>
      <c r="E106">
        <v>5</v>
      </c>
      <c r="F106">
        <v>143792.1</v>
      </c>
      <c r="G106" s="1">
        <v>45557</v>
      </c>
      <c r="H106" t="s">
        <v>80</v>
      </c>
      <c r="I106">
        <v>3.7</v>
      </c>
      <c r="J106">
        <v>2024</v>
      </c>
      <c r="K106" t="s">
        <v>19</v>
      </c>
      <c r="L106">
        <v>9</v>
      </c>
      <c r="M106">
        <v>22</v>
      </c>
      <c r="N106" t="s">
        <v>67</v>
      </c>
      <c r="O106">
        <v>1</v>
      </c>
      <c r="P106">
        <f>SUM(Table1[Total Sales (INR)])</f>
        <v>75213112.740000069</v>
      </c>
      <c r="Q106">
        <f t="shared" si="1"/>
        <v>1048576</v>
      </c>
      <c r="R106">
        <f>Table1[[#This Row],[Column1]]/Table1[[#This Row],[Column2]]</f>
        <v>71.728813877105779</v>
      </c>
    </row>
    <row r="107" spans="1:18" x14ac:dyDescent="0.3">
      <c r="A107" t="s">
        <v>174</v>
      </c>
      <c r="B107" t="s">
        <v>16</v>
      </c>
      <c r="C107" t="s">
        <v>17</v>
      </c>
      <c r="D107">
        <v>22555.21</v>
      </c>
      <c r="E107">
        <v>2</v>
      </c>
      <c r="F107">
        <v>45110.42</v>
      </c>
      <c r="G107" s="1">
        <v>45422</v>
      </c>
      <c r="H107" t="s">
        <v>24</v>
      </c>
      <c r="I107">
        <v>4.3</v>
      </c>
      <c r="J107">
        <v>2024</v>
      </c>
      <c r="K107" t="s">
        <v>30</v>
      </c>
      <c r="L107">
        <v>5</v>
      </c>
      <c r="M107">
        <v>10</v>
      </c>
      <c r="N107" t="s">
        <v>36</v>
      </c>
      <c r="O107">
        <v>6</v>
      </c>
      <c r="P107">
        <f>SUM(Table1[Total Sales (INR)])</f>
        <v>75213112.740000069</v>
      </c>
      <c r="Q107">
        <f t="shared" si="1"/>
        <v>1048576</v>
      </c>
      <c r="R107">
        <f>Table1[[#This Row],[Column1]]/Table1[[#This Row],[Column2]]</f>
        <v>71.728813877105779</v>
      </c>
    </row>
    <row r="108" spans="1:18" x14ac:dyDescent="0.3">
      <c r="A108" t="s">
        <v>175</v>
      </c>
      <c r="B108" t="s">
        <v>176</v>
      </c>
      <c r="C108" t="s">
        <v>23</v>
      </c>
      <c r="D108">
        <v>33613.18</v>
      </c>
      <c r="E108">
        <v>1</v>
      </c>
      <c r="F108">
        <v>33613.18</v>
      </c>
      <c r="G108" s="1">
        <v>45528</v>
      </c>
      <c r="H108" t="s">
        <v>42</v>
      </c>
      <c r="I108">
        <v>3.5</v>
      </c>
      <c r="J108">
        <v>2024</v>
      </c>
      <c r="K108" t="s">
        <v>88</v>
      </c>
      <c r="L108">
        <v>8</v>
      </c>
      <c r="M108">
        <v>24</v>
      </c>
      <c r="N108" t="s">
        <v>31</v>
      </c>
      <c r="O108">
        <v>7</v>
      </c>
      <c r="P108">
        <f>SUM(Table1[Total Sales (INR)])</f>
        <v>75213112.740000069</v>
      </c>
      <c r="Q108">
        <f t="shared" si="1"/>
        <v>1048576</v>
      </c>
      <c r="R108">
        <f>Table1[[#This Row],[Column1]]/Table1[[#This Row],[Column2]]</f>
        <v>71.728813877105779</v>
      </c>
    </row>
    <row r="109" spans="1:18" x14ac:dyDescent="0.3">
      <c r="A109" t="s">
        <v>177</v>
      </c>
      <c r="B109" t="s">
        <v>78</v>
      </c>
      <c r="C109" t="s">
        <v>23</v>
      </c>
      <c r="D109">
        <v>44639</v>
      </c>
      <c r="E109">
        <v>5</v>
      </c>
      <c r="F109">
        <v>223195</v>
      </c>
      <c r="G109" s="1">
        <v>45416</v>
      </c>
      <c r="H109" t="s">
        <v>70</v>
      </c>
      <c r="I109">
        <v>1.1000000000000001</v>
      </c>
      <c r="J109">
        <v>2024</v>
      </c>
      <c r="K109" t="s">
        <v>30</v>
      </c>
      <c r="L109">
        <v>5</v>
      </c>
      <c r="M109">
        <v>4</v>
      </c>
      <c r="N109" t="s">
        <v>31</v>
      </c>
      <c r="O109">
        <v>7</v>
      </c>
      <c r="P109">
        <f>SUM(Table1[Total Sales (INR)])</f>
        <v>75213112.740000069</v>
      </c>
      <c r="Q109">
        <f t="shared" si="1"/>
        <v>1048576</v>
      </c>
      <c r="R109">
        <f>Table1[[#This Row],[Column1]]/Table1[[#This Row],[Column2]]</f>
        <v>71.728813877105779</v>
      </c>
    </row>
    <row r="110" spans="1:18" x14ac:dyDescent="0.3">
      <c r="A110" t="s">
        <v>178</v>
      </c>
      <c r="B110" t="s">
        <v>22</v>
      </c>
      <c r="C110" t="s">
        <v>23</v>
      </c>
      <c r="D110">
        <v>11785.4</v>
      </c>
      <c r="E110">
        <v>5</v>
      </c>
      <c r="F110">
        <v>58927</v>
      </c>
      <c r="G110" s="1">
        <v>45468</v>
      </c>
      <c r="H110" t="s">
        <v>42</v>
      </c>
      <c r="I110">
        <v>1.6</v>
      </c>
      <c r="J110">
        <v>2024</v>
      </c>
      <c r="K110" t="s">
        <v>66</v>
      </c>
      <c r="L110">
        <v>6</v>
      </c>
      <c r="M110">
        <v>25</v>
      </c>
      <c r="N110" t="s">
        <v>44</v>
      </c>
      <c r="O110">
        <v>3</v>
      </c>
      <c r="P110">
        <f>SUM(Table1[Total Sales (INR)])</f>
        <v>75213112.740000069</v>
      </c>
      <c r="Q110">
        <f t="shared" si="1"/>
        <v>1048576</v>
      </c>
      <c r="R110">
        <f>Table1[[#This Row],[Column1]]/Table1[[#This Row],[Column2]]</f>
        <v>71.728813877105779</v>
      </c>
    </row>
    <row r="111" spans="1:18" x14ac:dyDescent="0.3">
      <c r="A111" t="s">
        <v>179</v>
      </c>
      <c r="B111" t="s">
        <v>125</v>
      </c>
      <c r="C111" t="s">
        <v>17</v>
      </c>
      <c r="D111">
        <v>30826.720000000001</v>
      </c>
      <c r="E111">
        <v>1</v>
      </c>
      <c r="F111">
        <v>30826.720000000001</v>
      </c>
      <c r="G111" s="1">
        <v>45508</v>
      </c>
      <c r="H111" t="s">
        <v>24</v>
      </c>
      <c r="I111">
        <v>3.9</v>
      </c>
      <c r="J111">
        <v>2024</v>
      </c>
      <c r="K111" t="s">
        <v>88</v>
      </c>
      <c r="L111">
        <v>8</v>
      </c>
      <c r="M111">
        <v>4</v>
      </c>
      <c r="N111" t="s">
        <v>67</v>
      </c>
      <c r="O111">
        <v>1</v>
      </c>
      <c r="P111">
        <f>SUM(Table1[Total Sales (INR)])</f>
        <v>75213112.740000069</v>
      </c>
      <c r="Q111">
        <f t="shared" si="1"/>
        <v>1048576</v>
      </c>
      <c r="R111">
        <f>Table1[[#This Row],[Column1]]/Table1[[#This Row],[Column2]]</f>
        <v>71.728813877105779</v>
      </c>
    </row>
    <row r="112" spans="1:18" x14ac:dyDescent="0.3">
      <c r="A112" t="s">
        <v>180</v>
      </c>
      <c r="B112" t="s">
        <v>51</v>
      </c>
      <c r="C112" t="s">
        <v>23</v>
      </c>
      <c r="D112">
        <v>35811.1</v>
      </c>
      <c r="E112">
        <v>4</v>
      </c>
      <c r="F112">
        <v>143244.4</v>
      </c>
      <c r="G112" s="1">
        <v>45546</v>
      </c>
      <c r="H112" t="s">
        <v>80</v>
      </c>
      <c r="I112">
        <v>1.9</v>
      </c>
      <c r="J112">
        <v>2024</v>
      </c>
      <c r="K112" t="s">
        <v>19</v>
      </c>
      <c r="L112">
        <v>9</v>
      </c>
      <c r="M112">
        <v>11</v>
      </c>
      <c r="N112" t="s">
        <v>26</v>
      </c>
      <c r="O112">
        <v>4</v>
      </c>
      <c r="P112">
        <f>SUM(Table1[Total Sales (INR)])</f>
        <v>75213112.740000069</v>
      </c>
      <c r="Q112">
        <f t="shared" si="1"/>
        <v>1048576</v>
      </c>
      <c r="R112">
        <f>Table1[[#This Row],[Column1]]/Table1[[#This Row],[Column2]]</f>
        <v>71.728813877105779</v>
      </c>
    </row>
    <row r="113" spans="1:18" x14ac:dyDescent="0.3">
      <c r="A113" t="s">
        <v>181</v>
      </c>
      <c r="B113" t="s">
        <v>100</v>
      </c>
      <c r="C113" t="s">
        <v>29</v>
      </c>
      <c r="D113">
        <v>45387.99</v>
      </c>
      <c r="E113">
        <v>3</v>
      </c>
      <c r="F113">
        <v>136163.97</v>
      </c>
      <c r="G113" s="1">
        <v>45649</v>
      </c>
      <c r="H113" t="s">
        <v>63</v>
      </c>
      <c r="I113">
        <v>4.8</v>
      </c>
      <c r="J113">
        <v>2024</v>
      </c>
      <c r="K113" t="s">
        <v>25</v>
      </c>
      <c r="L113">
        <v>12</v>
      </c>
      <c r="M113">
        <v>23</v>
      </c>
      <c r="N113" t="s">
        <v>75</v>
      </c>
      <c r="O113">
        <v>2</v>
      </c>
      <c r="P113">
        <f>SUM(Table1[Total Sales (INR)])</f>
        <v>75213112.740000069</v>
      </c>
      <c r="Q113">
        <f t="shared" si="1"/>
        <v>1048576</v>
      </c>
      <c r="R113">
        <f>Table1[[#This Row],[Column1]]/Table1[[#This Row],[Column2]]</f>
        <v>71.728813877105779</v>
      </c>
    </row>
    <row r="114" spans="1:18" x14ac:dyDescent="0.3">
      <c r="A114" t="s">
        <v>182</v>
      </c>
      <c r="B114" t="s">
        <v>145</v>
      </c>
      <c r="C114" t="s">
        <v>39</v>
      </c>
      <c r="D114">
        <v>39263.94</v>
      </c>
      <c r="E114">
        <v>5</v>
      </c>
      <c r="F114">
        <v>196319.7</v>
      </c>
      <c r="G114" s="1">
        <v>45509</v>
      </c>
      <c r="H114" t="s">
        <v>42</v>
      </c>
      <c r="I114">
        <v>3.8</v>
      </c>
      <c r="J114">
        <v>2024</v>
      </c>
      <c r="K114" t="s">
        <v>88</v>
      </c>
      <c r="L114">
        <v>8</v>
      </c>
      <c r="M114">
        <v>5</v>
      </c>
      <c r="N114" t="s">
        <v>75</v>
      </c>
      <c r="O114">
        <v>2</v>
      </c>
      <c r="P114">
        <f>SUM(Table1[Total Sales (INR)])</f>
        <v>75213112.740000069</v>
      </c>
      <c r="Q114">
        <f t="shared" si="1"/>
        <v>1048576</v>
      </c>
      <c r="R114">
        <f>Table1[[#This Row],[Column1]]/Table1[[#This Row],[Column2]]</f>
        <v>71.728813877105779</v>
      </c>
    </row>
    <row r="115" spans="1:18" x14ac:dyDescent="0.3">
      <c r="A115" t="s">
        <v>183</v>
      </c>
      <c r="B115" t="s">
        <v>16</v>
      </c>
      <c r="C115" t="s">
        <v>17</v>
      </c>
      <c r="D115">
        <v>19787.61</v>
      </c>
      <c r="E115">
        <v>1</v>
      </c>
      <c r="F115">
        <v>19787.61</v>
      </c>
      <c r="G115" s="1">
        <v>45572</v>
      </c>
      <c r="H115" t="s">
        <v>18</v>
      </c>
      <c r="I115">
        <v>3.9</v>
      </c>
      <c r="J115">
        <v>2024</v>
      </c>
      <c r="K115" t="s">
        <v>43</v>
      </c>
      <c r="L115">
        <v>10</v>
      </c>
      <c r="M115">
        <v>7</v>
      </c>
      <c r="N115" t="s">
        <v>75</v>
      </c>
      <c r="O115">
        <v>2</v>
      </c>
      <c r="P115">
        <f>SUM(Table1[Total Sales (INR)])</f>
        <v>75213112.740000069</v>
      </c>
      <c r="Q115">
        <f t="shared" si="1"/>
        <v>1048576</v>
      </c>
      <c r="R115">
        <f>Table1[[#This Row],[Column1]]/Table1[[#This Row],[Column2]]</f>
        <v>71.728813877105779</v>
      </c>
    </row>
    <row r="116" spans="1:18" x14ac:dyDescent="0.3">
      <c r="A116" t="s">
        <v>184</v>
      </c>
      <c r="B116" t="s">
        <v>51</v>
      </c>
      <c r="C116" t="s">
        <v>23</v>
      </c>
      <c r="D116">
        <v>26219.99</v>
      </c>
      <c r="E116">
        <v>4</v>
      </c>
      <c r="F116">
        <v>104879.96</v>
      </c>
      <c r="G116" s="1">
        <v>45365</v>
      </c>
      <c r="H116" t="s">
        <v>18</v>
      </c>
      <c r="I116">
        <v>2.1</v>
      </c>
      <c r="J116">
        <v>2024</v>
      </c>
      <c r="K116" t="s">
        <v>55</v>
      </c>
      <c r="L116">
        <v>3</v>
      </c>
      <c r="M116">
        <v>14</v>
      </c>
      <c r="N116" t="s">
        <v>20</v>
      </c>
      <c r="O116">
        <v>5</v>
      </c>
      <c r="P116">
        <f>SUM(Table1[Total Sales (INR)])</f>
        <v>75213112.740000069</v>
      </c>
      <c r="Q116">
        <f t="shared" si="1"/>
        <v>1048576</v>
      </c>
      <c r="R116">
        <f>Table1[[#This Row],[Column1]]/Table1[[#This Row],[Column2]]</f>
        <v>71.728813877105779</v>
      </c>
    </row>
    <row r="117" spans="1:18" x14ac:dyDescent="0.3">
      <c r="A117" t="s">
        <v>185</v>
      </c>
      <c r="B117" t="s">
        <v>60</v>
      </c>
      <c r="C117" t="s">
        <v>29</v>
      </c>
      <c r="D117">
        <v>14286.02</v>
      </c>
      <c r="E117">
        <v>4</v>
      </c>
      <c r="F117">
        <v>57144.08</v>
      </c>
      <c r="G117" s="1">
        <v>45437</v>
      </c>
      <c r="H117" t="s">
        <v>24</v>
      </c>
      <c r="I117">
        <v>3.7</v>
      </c>
      <c r="J117">
        <v>2024</v>
      </c>
      <c r="K117" t="s">
        <v>30</v>
      </c>
      <c r="L117">
        <v>5</v>
      </c>
      <c r="M117">
        <v>25</v>
      </c>
      <c r="N117" t="s">
        <v>31</v>
      </c>
      <c r="O117">
        <v>7</v>
      </c>
      <c r="P117">
        <f>SUM(Table1[Total Sales (INR)])</f>
        <v>75213112.740000069</v>
      </c>
      <c r="Q117">
        <f t="shared" si="1"/>
        <v>1048576</v>
      </c>
      <c r="R117">
        <f>Table1[[#This Row],[Column1]]/Table1[[#This Row],[Column2]]</f>
        <v>71.728813877105779</v>
      </c>
    </row>
    <row r="118" spans="1:18" x14ac:dyDescent="0.3">
      <c r="A118" t="s">
        <v>186</v>
      </c>
      <c r="B118" t="s">
        <v>78</v>
      </c>
      <c r="C118" t="s">
        <v>23</v>
      </c>
      <c r="D118">
        <v>13019.07</v>
      </c>
      <c r="E118">
        <v>3</v>
      </c>
      <c r="F118">
        <v>39057.21</v>
      </c>
      <c r="G118" s="1">
        <v>45690</v>
      </c>
      <c r="H118" t="s">
        <v>70</v>
      </c>
      <c r="I118">
        <v>2.8</v>
      </c>
      <c r="J118">
        <v>2025</v>
      </c>
      <c r="K118" t="s">
        <v>58</v>
      </c>
      <c r="L118">
        <v>2</v>
      </c>
      <c r="M118">
        <v>2</v>
      </c>
      <c r="N118" t="s">
        <v>67</v>
      </c>
      <c r="O118">
        <v>1</v>
      </c>
      <c r="P118">
        <f>SUM(Table1[Total Sales (INR)])</f>
        <v>75213112.740000069</v>
      </c>
      <c r="Q118">
        <f t="shared" si="1"/>
        <v>1048576</v>
      </c>
      <c r="R118">
        <f>Table1[[#This Row],[Column1]]/Table1[[#This Row],[Column2]]</f>
        <v>71.728813877105779</v>
      </c>
    </row>
    <row r="119" spans="1:18" x14ac:dyDescent="0.3">
      <c r="A119" t="s">
        <v>187</v>
      </c>
      <c r="B119" t="s">
        <v>28</v>
      </c>
      <c r="C119" t="s">
        <v>29</v>
      </c>
      <c r="D119">
        <v>43488.42</v>
      </c>
      <c r="E119">
        <v>3</v>
      </c>
      <c r="F119">
        <v>130465.26</v>
      </c>
      <c r="G119" s="1">
        <v>45491</v>
      </c>
      <c r="H119" t="s">
        <v>80</v>
      </c>
      <c r="I119">
        <v>3</v>
      </c>
      <c r="J119">
        <v>2024</v>
      </c>
      <c r="K119" t="s">
        <v>47</v>
      </c>
      <c r="L119">
        <v>7</v>
      </c>
      <c r="M119">
        <v>18</v>
      </c>
      <c r="N119" t="s">
        <v>20</v>
      </c>
      <c r="O119">
        <v>5</v>
      </c>
      <c r="P119">
        <f>SUM(Table1[Total Sales (INR)])</f>
        <v>75213112.740000069</v>
      </c>
      <c r="Q119">
        <f t="shared" si="1"/>
        <v>1048576</v>
      </c>
      <c r="R119">
        <f>Table1[[#This Row],[Column1]]/Table1[[#This Row],[Column2]]</f>
        <v>71.728813877105779</v>
      </c>
    </row>
    <row r="120" spans="1:18" x14ac:dyDescent="0.3">
      <c r="A120" t="s">
        <v>188</v>
      </c>
      <c r="B120" t="s">
        <v>73</v>
      </c>
      <c r="C120" t="s">
        <v>17</v>
      </c>
      <c r="D120">
        <v>30903.49</v>
      </c>
      <c r="E120">
        <v>4</v>
      </c>
      <c r="F120">
        <v>123613.96</v>
      </c>
      <c r="G120" s="1">
        <v>45545</v>
      </c>
      <c r="H120" t="s">
        <v>80</v>
      </c>
      <c r="I120">
        <v>1.7</v>
      </c>
      <c r="J120">
        <v>2024</v>
      </c>
      <c r="K120" t="s">
        <v>19</v>
      </c>
      <c r="L120">
        <v>9</v>
      </c>
      <c r="M120">
        <v>10</v>
      </c>
      <c r="N120" t="s">
        <v>44</v>
      </c>
      <c r="O120">
        <v>3</v>
      </c>
      <c r="P120">
        <f>SUM(Table1[Total Sales (INR)])</f>
        <v>75213112.740000069</v>
      </c>
      <c r="Q120">
        <f t="shared" si="1"/>
        <v>1048576</v>
      </c>
      <c r="R120">
        <f>Table1[[#This Row],[Column1]]/Table1[[#This Row],[Column2]]</f>
        <v>71.728813877105779</v>
      </c>
    </row>
    <row r="121" spans="1:18" x14ac:dyDescent="0.3">
      <c r="A121" t="s">
        <v>189</v>
      </c>
      <c r="B121" t="s">
        <v>49</v>
      </c>
      <c r="C121" t="s">
        <v>39</v>
      </c>
      <c r="D121">
        <v>37405.46</v>
      </c>
      <c r="E121">
        <v>4</v>
      </c>
      <c r="F121">
        <v>149621.84</v>
      </c>
      <c r="G121" s="1">
        <v>45672</v>
      </c>
      <c r="H121" t="s">
        <v>42</v>
      </c>
      <c r="I121">
        <v>1.3</v>
      </c>
      <c r="J121">
        <v>2025</v>
      </c>
      <c r="K121" t="s">
        <v>52</v>
      </c>
      <c r="L121">
        <v>1</v>
      </c>
      <c r="M121">
        <v>15</v>
      </c>
      <c r="N121" t="s">
        <v>26</v>
      </c>
      <c r="O121">
        <v>4</v>
      </c>
      <c r="P121">
        <f>SUM(Table1[Total Sales (INR)])</f>
        <v>75213112.740000069</v>
      </c>
      <c r="Q121">
        <f t="shared" si="1"/>
        <v>1048576</v>
      </c>
      <c r="R121">
        <f>Table1[[#This Row],[Column1]]/Table1[[#This Row],[Column2]]</f>
        <v>71.728813877105779</v>
      </c>
    </row>
    <row r="122" spans="1:18" x14ac:dyDescent="0.3">
      <c r="A122" t="s">
        <v>190</v>
      </c>
      <c r="B122" t="s">
        <v>54</v>
      </c>
      <c r="C122" t="s">
        <v>34</v>
      </c>
      <c r="D122">
        <v>30593.67</v>
      </c>
      <c r="E122">
        <v>4</v>
      </c>
      <c r="F122">
        <v>122374.68</v>
      </c>
      <c r="G122" s="1">
        <v>45430</v>
      </c>
      <c r="H122" t="s">
        <v>63</v>
      </c>
      <c r="I122">
        <v>1.5</v>
      </c>
      <c r="J122">
        <v>2024</v>
      </c>
      <c r="K122" t="s">
        <v>30</v>
      </c>
      <c r="L122">
        <v>5</v>
      </c>
      <c r="M122">
        <v>18</v>
      </c>
      <c r="N122" t="s">
        <v>31</v>
      </c>
      <c r="O122">
        <v>7</v>
      </c>
      <c r="P122">
        <f>SUM(Table1[Total Sales (INR)])</f>
        <v>75213112.740000069</v>
      </c>
      <c r="Q122">
        <f t="shared" si="1"/>
        <v>1048576</v>
      </c>
      <c r="R122">
        <f>Table1[[#This Row],[Column1]]/Table1[[#This Row],[Column2]]</f>
        <v>71.728813877105779</v>
      </c>
    </row>
    <row r="123" spans="1:18" x14ac:dyDescent="0.3">
      <c r="A123" t="s">
        <v>191</v>
      </c>
      <c r="B123" t="s">
        <v>107</v>
      </c>
      <c r="C123" t="s">
        <v>34</v>
      </c>
      <c r="D123">
        <v>28688.25</v>
      </c>
      <c r="E123">
        <v>3</v>
      </c>
      <c r="F123">
        <v>86064.75</v>
      </c>
      <c r="G123" s="1">
        <v>45439</v>
      </c>
      <c r="H123" t="s">
        <v>24</v>
      </c>
      <c r="I123">
        <v>2.4</v>
      </c>
      <c r="J123">
        <v>2024</v>
      </c>
      <c r="K123" t="s">
        <v>30</v>
      </c>
      <c r="L123">
        <v>5</v>
      </c>
      <c r="M123">
        <v>27</v>
      </c>
      <c r="N123" t="s">
        <v>75</v>
      </c>
      <c r="O123">
        <v>2</v>
      </c>
      <c r="P123">
        <f>SUM(Table1[Total Sales (INR)])</f>
        <v>75213112.740000069</v>
      </c>
      <c r="Q123">
        <f t="shared" si="1"/>
        <v>1048576</v>
      </c>
      <c r="R123">
        <f>Table1[[#This Row],[Column1]]/Table1[[#This Row],[Column2]]</f>
        <v>71.728813877105779</v>
      </c>
    </row>
    <row r="124" spans="1:18" x14ac:dyDescent="0.3">
      <c r="A124" t="s">
        <v>192</v>
      </c>
      <c r="B124" t="s">
        <v>94</v>
      </c>
      <c r="C124" t="s">
        <v>29</v>
      </c>
      <c r="D124">
        <v>12158.96</v>
      </c>
      <c r="E124">
        <v>3</v>
      </c>
      <c r="F124">
        <v>36476.879999999997</v>
      </c>
      <c r="G124" s="1">
        <v>45372</v>
      </c>
      <c r="H124" t="s">
        <v>80</v>
      </c>
      <c r="I124">
        <v>1.1000000000000001</v>
      </c>
      <c r="J124">
        <v>2024</v>
      </c>
      <c r="K124" t="s">
        <v>55</v>
      </c>
      <c r="L124">
        <v>3</v>
      </c>
      <c r="M124">
        <v>21</v>
      </c>
      <c r="N124" t="s">
        <v>20</v>
      </c>
      <c r="O124">
        <v>5</v>
      </c>
      <c r="P124">
        <f>SUM(Table1[Total Sales (INR)])</f>
        <v>75213112.740000069</v>
      </c>
      <c r="Q124">
        <f t="shared" si="1"/>
        <v>1048576</v>
      </c>
      <c r="R124">
        <f>Table1[[#This Row],[Column1]]/Table1[[#This Row],[Column2]]</f>
        <v>71.728813877105779</v>
      </c>
    </row>
    <row r="125" spans="1:18" x14ac:dyDescent="0.3">
      <c r="A125" t="s">
        <v>193</v>
      </c>
      <c r="B125" t="s">
        <v>107</v>
      </c>
      <c r="C125" t="s">
        <v>34</v>
      </c>
      <c r="D125">
        <v>24500.05</v>
      </c>
      <c r="E125">
        <v>3</v>
      </c>
      <c r="F125">
        <v>73500.149999999994</v>
      </c>
      <c r="G125" s="1">
        <v>45403</v>
      </c>
      <c r="H125" t="s">
        <v>70</v>
      </c>
      <c r="I125">
        <v>4.4000000000000004</v>
      </c>
      <c r="J125">
        <v>2024</v>
      </c>
      <c r="K125" t="s">
        <v>61</v>
      </c>
      <c r="L125">
        <v>4</v>
      </c>
      <c r="M125">
        <v>21</v>
      </c>
      <c r="N125" t="s">
        <v>67</v>
      </c>
      <c r="O125">
        <v>1</v>
      </c>
      <c r="P125">
        <f>SUM(Table1[Total Sales (INR)])</f>
        <v>75213112.740000069</v>
      </c>
      <c r="Q125">
        <f t="shared" si="1"/>
        <v>1048576</v>
      </c>
      <c r="R125">
        <f>Table1[[#This Row],[Column1]]/Table1[[#This Row],[Column2]]</f>
        <v>71.728813877105779</v>
      </c>
    </row>
    <row r="126" spans="1:18" x14ac:dyDescent="0.3">
      <c r="A126" t="s">
        <v>194</v>
      </c>
      <c r="B126" t="s">
        <v>49</v>
      </c>
      <c r="C126" t="s">
        <v>39</v>
      </c>
      <c r="D126">
        <v>44412.88</v>
      </c>
      <c r="E126">
        <v>3</v>
      </c>
      <c r="F126">
        <v>133238.64000000001</v>
      </c>
      <c r="G126" s="1">
        <v>45548</v>
      </c>
      <c r="H126" t="s">
        <v>63</v>
      </c>
      <c r="I126">
        <v>1.4</v>
      </c>
      <c r="J126">
        <v>2024</v>
      </c>
      <c r="K126" t="s">
        <v>19</v>
      </c>
      <c r="L126">
        <v>9</v>
      </c>
      <c r="M126">
        <v>13</v>
      </c>
      <c r="N126" t="s">
        <v>36</v>
      </c>
      <c r="O126">
        <v>6</v>
      </c>
      <c r="P126">
        <f>SUM(Table1[Total Sales (INR)])</f>
        <v>75213112.740000069</v>
      </c>
      <c r="Q126">
        <f t="shared" si="1"/>
        <v>1048576</v>
      </c>
      <c r="R126">
        <f>Table1[[#This Row],[Column1]]/Table1[[#This Row],[Column2]]</f>
        <v>71.728813877105779</v>
      </c>
    </row>
    <row r="127" spans="1:18" x14ac:dyDescent="0.3">
      <c r="A127" t="s">
        <v>195</v>
      </c>
      <c r="B127" t="s">
        <v>65</v>
      </c>
      <c r="C127" t="s">
        <v>34</v>
      </c>
      <c r="D127">
        <v>26615.97</v>
      </c>
      <c r="E127">
        <v>3</v>
      </c>
      <c r="F127">
        <v>79847.91</v>
      </c>
      <c r="G127" s="1">
        <v>45530</v>
      </c>
      <c r="H127" t="s">
        <v>80</v>
      </c>
      <c r="I127">
        <v>3.6</v>
      </c>
      <c r="J127">
        <v>2024</v>
      </c>
      <c r="K127" t="s">
        <v>88</v>
      </c>
      <c r="L127">
        <v>8</v>
      </c>
      <c r="M127">
        <v>26</v>
      </c>
      <c r="N127" t="s">
        <v>75</v>
      </c>
      <c r="O127">
        <v>2</v>
      </c>
      <c r="P127">
        <f>SUM(Table1[Total Sales (INR)])</f>
        <v>75213112.740000069</v>
      </c>
      <c r="Q127">
        <f t="shared" si="1"/>
        <v>1048576</v>
      </c>
      <c r="R127">
        <f>Table1[[#This Row],[Column1]]/Table1[[#This Row],[Column2]]</f>
        <v>71.728813877105779</v>
      </c>
    </row>
    <row r="128" spans="1:18" x14ac:dyDescent="0.3">
      <c r="A128" t="s">
        <v>196</v>
      </c>
      <c r="B128" t="s">
        <v>51</v>
      </c>
      <c r="C128" t="s">
        <v>23</v>
      </c>
      <c r="D128">
        <v>3979.4</v>
      </c>
      <c r="E128">
        <v>1</v>
      </c>
      <c r="F128">
        <v>3979.4</v>
      </c>
      <c r="G128" s="1">
        <v>45567</v>
      </c>
      <c r="H128" t="s">
        <v>18</v>
      </c>
      <c r="I128">
        <v>4.5999999999999996</v>
      </c>
      <c r="J128">
        <v>2024</v>
      </c>
      <c r="K128" t="s">
        <v>43</v>
      </c>
      <c r="L128">
        <v>10</v>
      </c>
      <c r="M128">
        <v>2</v>
      </c>
      <c r="N128" t="s">
        <v>26</v>
      </c>
      <c r="O128">
        <v>4</v>
      </c>
      <c r="P128">
        <f>SUM(Table1[Total Sales (INR)])</f>
        <v>75213112.740000069</v>
      </c>
      <c r="Q128">
        <f t="shared" si="1"/>
        <v>1048576</v>
      </c>
      <c r="R128">
        <f>Table1[[#This Row],[Column1]]/Table1[[#This Row],[Column2]]</f>
        <v>71.728813877105779</v>
      </c>
    </row>
    <row r="129" spans="1:18" x14ac:dyDescent="0.3">
      <c r="A129" t="s">
        <v>197</v>
      </c>
      <c r="B129" t="s">
        <v>57</v>
      </c>
      <c r="C129" t="s">
        <v>29</v>
      </c>
      <c r="D129">
        <v>49687.49</v>
      </c>
      <c r="E129">
        <v>2</v>
      </c>
      <c r="F129">
        <v>99374.98</v>
      </c>
      <c r="G129" s="1">
        <v>45414</v>
      </c>
      <c r="H129" t="s">
        <v>24</v>
      </c>
      <c r="I129">
        <v>2.5</v>
      </c>
      <c r="J129">
        <v>2024</v>
      </c>
      <c r="K129" t="s">
        <v>30</v>
      </c>
      <c r="L129">
        <v>5</v>
      </c>
      <c r="M129">
        <v>2</v>
      </c>
      <c r="N129" t="s">
        <v>20</v>
      </c>
      <c r="O129">
        <v>5</v>
      </c>
      <c r="P129">
        <f>SUM(Table1[Total Sales (INR)])</f>
        <v>75213112.740000069</v>
      </c>
      <c r="Q129">
        <f t="shared" si="1"/>
        <v>1048576</v>
      </c>
      <c r="R129">
        <f>Table1[[#This Row],[Column1]]/Table1[[#This Row],[Column2]]</f>
        <v>71.728813877105779</v>
      </c>
    </row>
    <row r="130" spans="1:18" x14ac:dyDescent="0.3">
      <c r="A130" t="s">
        <v>198</v>
      </c>
      <c r="B130" t="s">
        <v>96</v>
      </c>
      <c r="C130" t="s">
        <v>34</v>
      </c>
      <c r="D130">
        <v>11289.42</v>
      </c>
      <c r="E130">
        <v>3</v>
      </c>
      <c r="F130">
        <v>33868.26</v>
      </c>
      <c r="G130" s="1">
        <v>45514</v>
      </c>
      <c r="H130" t="s">
        <v>24</v>
      </c>
      <c r="I130">
        <v>2.2999999999999998</v>
      </c>
      <c r="J130">
        <v>2024</v>
      </c>
      <c r="K130" t="s">
        <v>88</v>
      </c>
      <c r="L130">
        <v>8</v>
      </c>
      <c r="M130">
        <v>10</v>
      </c>
      <c r="N130" t="s">
        <v>31</v>
      </c>
      <c r="O130">
        <v>7</v>
      </c>
      <c r="P130">
        <f>SUM(Table1[Total Sales (INR)])</f>
        <v>75213112.740000069</v>
      </c>
      <c r="Q130">
        <f t="shared" ref="Q130:Q193" si="2">COUNTA(_xlfn.UNIQUE(A:A,TRUE))</f>
        <v>1048576</v>
      </c>
      <c r="R130">
        <f>Table1[[#This Row],[Column1]]/Table1[[#This Row],[Column2]]</f>
        <v>71.728813877105779</v>
      </c>
    </row>
    <row r="131" spans="1:18" x14ac:dyDescent="0.3">
      <c r="A131" t="s">
        <v>199</v>
      </c>
      <c r="B131" t="s">
        <v>176</v>
      </c>
      <c r="C131" t="s">
        <v>23</v>
      </c>
      <c r="D131">
        <v>27309.73</v>
      </c>
      <c r="E131">
        <v>3</v>
      </c>
      <c r="F131">
        <v>81929.19</v>
      </c>
      <c r="G131" s="1">
        <v>45460</v>
      </c>
      <c r="H131" t="s">
        <v>80</v>
      </c>
      <c r="I131">
        <v>4</v>
      </c>
      <c r="J131">
        <v>2024</v>
      </c>
      <c r="K131" t="s">
        <v>66</v>
      </c>
      <c r="L131">
        <v>6</v>
      </c>
      <c r="M131">
        <v>17</v>
      </c>
      <c r="N131" t="s">
        <v>75</v>
      </c>
      <c r="O131">
        <v>2</v>
      </c>
      <c r="P131">
        <f>SUM(Table1[Total Sales (INR)])</f>
        <v>75213112.740000069</v>
      </c>
      <c r="Q131">
        <f t="shared" si="2"/>
        <v>1048576</v>
      </c>
      <c r="R131">
        <f>Table1[[#This Row],[Column1]]/Table1[[#This Row],[Column2]]</f>
        <v>71.728813877105779</v>
      </c>
    </row>
    <row r="132" spans="1:18" x14ac:dyDescent="0.3">
      <c r="A132" t="s">
        <v>200</v>
      </c>
      <c r="B132" t="s">
        <v>96</v>
      </c>
      <c r="C132" t="s">
        <v>34</v>
      </c>
      <c r="D132">
        <v>30374.400000000001</v>
      </c>
      <c r="E132">
        <v>5</v>
      </c>
      <c r="F132">
        <v>151872</v>
      </c>
      <c r="G132" s="1">
        <v>45668</v>
      </c>
      <c r="H132" t="s">
        <v>80</v>
      </c>
      <c r="I132">
        <v>1.8</v>
      </c>
      <c r="J132">
        <v>2025</v>
      </c>
      <c r="K132" t="s">
        <v>52</v>
      </c>
      <c r="L132">
        <v>1</v>
      </c>
      <c r="M132">
        <v>11</v>
      </c>
      <c r="N132" t="s">
        <v>31</v>
      </c>
      <c r="O132">
        <v>7</v>
      </c>
      <c r="P132">
        <f>SUM(Table1[Total Sales (INR)])</f>
        <v>75213112.740000069</v>
      </c>
      <c r="Q132">
        <f t="shared" si="2"/>
        <v>1048576</v>
      </c>
      <c r="R132">
        <f>Table1[[#This Row],[Column1]]/Table1[[#This Row],[Column2]]</f>
        <v>71.728813877105779</v>
      </c>
    </row>
    <row r="133" spans="1:18" x14ac:dyDescent="0.3">
      <c r="A133" t="s">
        <v>201</v>
      </c>
      <c r="B133" t="s">
        <v>100</v>
      </c>
      <c r="C133" t="s">
        <v>29</v>
      </c>
      <c r="D133">
        <v>15486.41</v>
      </c>
      <c r="E133">
        <v>4</v>
      </c>
      <c r="F133">
        <v>61945.64</v>
      </c>
      <c r="G133" s="1">
        <v>45402</v>
      </c>
      <c r="H133" t="s">
        <v>63</v>
      </c>
      <c r="I133">
        <v>5</v>
      </c>
      <c r="J133">
        <v>2024</v>
      </c>
      <c r="K133" t="s">
        <v>61</v>
      </c>
      <c r="L133">
        <v>4</v>
      </c>
      <c r="M133">
        <v>20</v>
      </c>
      <c r="N133" t="s">
        <v>31</v>
      </c>
      <c r="O133">
        <v>7</v>
      </c>
      <c r="P133">
        <f>SUM(Table1[Total Sales (INR)])</f>
        <v>75213112.740000069</v>
      </c>
      <c r="Q133">
        <f t="shared" si="2"/>
        <v>1048576</v>
      </c>
      <c r="R133">
        <f>Table1[[#This Row],[Column1]]/Table1[[#This Row],[Column2]]</f>
        <v>71.728813877105779</v>
      </c>
    </row>
    <row r="134" spans="1:18" x14ac:dyDescent="0.3">
      <c r="A134" t="s">
        <v>202</v>
      </c>
      <c r="B134" t="s">
        <v>33</v>
      </c>
      <c r="C134" t="s">
        <v>34</v>
      </c>
      <c r="D134">
        <v>33698.339999999997</v>
      </c>
      <c r="E134">
        <v>1</v>
      </c>
      <c r="F134">
        <v>33698.339999999997</v>
      </c>
      <c r="G134" s="1">
        <v>45514</v>
      </c>
      <c r="H134" t="s">
        <v>18</v>
      </c>
      <c r="I134">
        <v>4.2</v>
      </c>
      <c r="J134">
        <v>2024</v>
      </c>
      <c r="K134" t="s">
        <v>88</v>
      </c>
      <c r="L134">
        <v>8</v>
      </c>
      <c r="M134">
        <v>10</v>
      </c>
      <c r="N134" t="s">
        <v>31</v>
      </c>
      <c r="O134">
        <v>7</v>
      </c>
      <c r="P134">
        <f>SUM(Table1[Total Sales (INR)])</f>
        <v>75213112.740000069</v>
      </c>
      <c r="Q134">
        <f t="shared" si="2"/>
        <v>1048576</v>
      </c>
      <c r="R134">
        <f>Table1[[#This Row],[Column1]]/Table1[[#This Row],[Column2]]</f>
        <v>71.728813877105779</v>
      </c>
    </row>
    <row r="135" spans="1:18" x14ac:dyDescent="0.3">
      <c r="A135" t="s">
        <v>203</v>
      </c>
      <c r="B135" t="s">
        <v>176</v>
      </c>
      <c r="C135" t="s">
        <v>23</v>
      </c>
      <c r="D135">
        <v>42987.64</v>
      </c>
      <c r="E135">
        <v>5</v>
      </c>
      <c r="F135">
        <v>214938.2</v>
      </c>
      <c r="G135" s="1">
        <v>45381</v>
      </c>
      <c r="H135" t="s">
        <v>42</v>
      </c>
      <c r="I135">
        <v>3.7</v>
      </c>
      <c r="J135">
        <v>2024</v>
      </c>
      <c r="K135" t="s">
        <v>55</v>
      </c>
      <c r="L135">
        <v>3</v>
      </c>
      <c r="M135">
        <v>30</v>
      </c>
      <c r="N135" t="s">
        <v>31</v>
      </c>
      <c r="O135">
        <v>7</v>
      </c>
      <c r="P135">
        <f>SUM(Table1[Total Sales (INR)])</f>
        <v>75213112.740000069</v>
      </c>
      <c r="Q135">
        <f t="shared" si="2"/>
        <v>1048576</v>
      </c>
      <c r="R135">
        <f>Table1[[#This Row],[Column1]]/Table1[[#This Row],[Column2]]</f>
        <v>71.728813877105779</v>
      </c>
    </row>
    <row r="136" spans="1:18" x14ac:dyDescent="0.3">
      <c r="A136" t="s">
        <v>204</v>
      </c>
      <c r="B136" t="s">
        <v>33</v>
      </c>
      <c r="C136" t="s">
        <v>34</v>
      </c>
      <c r="D136">
        <v>1104.25</v>
      </c>
      <c r="E136">
        <v>5</v>
      </c>
      <c r="F136">
        <v>5521.25</v>
      </c>
      <c r="G136" s="1">
        <v>45624</v>
      </c>
      <c r="H136" t="s">
        <v>24</v>
      </c>
      <c r="I136">
        <v>3.8</v>
      </c>
      <c r="J136">
        <v>2024</v>
      </c>
      <c r="K136" t="s">
        <v>35</v>
      </c>
      <c r="L136">
        <v>11</v>
      </c>
      <c r="M136">
        <v>28</v>
      </c>
      <c r="N136" t="s">
        <v>20</v>
      </c>
      <c r="O136">
        <v>5</v>
      </c>
      <c r="P136">
        <f>SUM(Table1[Total Sales (INR)])</f>
        <v>75213112.740000069</v>
      </c>
      <c r="Q136">
        <f t="shared" si="2"/>
        <v>1048576</v>
      </c>
      <c r="R136">
        <f>Table1[[#This Row],[Column1]]/Table1[[#This Row],[Column2]]</f>
        <v>71.728813877105779</v>
      </c>
    </row>
    <row r="137" spans="1:18" x14ac:dyDescent="0.3">
      <c r="A137" t="s">
        <v>205</v>
      </c>
      <c r="B137" t="s">
        <v>51</v>
      </c>
      <c r="C137" t="s">
        <v>23</v>
      </c>
      <c r="D137">
        <v>14043.16</v>
      </c>
      <c r="E137">
        <v>4</v>
      </c>
      <c r="F137">
        <v>56172.639999999999</v>
      </c>
      <c r="G137" s="1">
        <v>45444</v>
      </c>
      <c r="H137" t="s">
        <v>42</v>
      </c>
      <c r="I137">
        <v>3.1</v>
      </c>
      <c r="J137">
        <v>2024</v>
      </c>
      <c r="K137" t="s">
        <v>66</v>
      </c>
      <c r="L137">
        <v>6</v>
      </c>
      <c r="M137">
        <v>1</v>
      </c>
      <c r="N137" t="s">
        <v>31</v>
      </c>
      <c r="O137">
        <v>7</v>
      </c>
      <c r="P137">
        <f>SUM(Table1[Total Sales (INR)])</f>
        <v>75213112.740000069</v>
      </c>
      <c r="Q137">
        <f t="shared" si="2"/>
        <v>1048576</v>
      </c>
      <c r="R137">
        <f>Table1[[#This Row],[Column1]]/Table1[[#This Row],[Column2]]</f>
        <v>71.728813877105779</v>
      </c>
    </row>
    <row r="138" spans="1:18" x14ac:dyDescent="0.3">
      <c r="A138" t="s">
        <v>206</v>
      </c>
      <c r="B138" t="s">
        <v>73</v>
      </c>
      <c r="C138" t="s">
        <v>17</v>
      </c>
      <c r="D138">
        <v>24032.880000000001</v>
      </c>
      <c r="E138">
        <v>1</v>
      </c>
      <c r="F138">
        <v>24032.880000000001</v>
      </c>
      <c r="G138" s="1">
        <v>45593</v>
      </c>
      <c r="H138" t="s">
        <v>42</v>
      </c>
      <c r="I138">
        <v>3.8</v>
      </c>
      <c r="J138">
        <v>2024</v>
      </c>
      <c r="K138" t="s">
        <v>43</v>
      </c>
      <c r="L138">
        <v>10</v>
      </c>
      <c r="M138">
        <v>28</v>
      </c>
      <c r="N138" t="s">
        <v>75</v>
      </c>
      <c r="O138">
        <v>2</v>
      </c>
      <c r="P138">
        <f>SUM(Table1[Total Sales (INR)])</f>
        <v>75213112.740000069</v>
      </c>
      <c r="Q138">
        <f t="shared" si="2"/>
        <v>1048576</v>
      </c>
      <c r="R138">
        <f>Table1[[#This Row],[Column1]]/Table1[[#This Row],[Column2]]</f>
        <v>71.728813877105779</v>
      </c>
    </row>
    <row r="139" spans="1:18" x14ac:dyDescent="0.3">
      <c r="A139" t="s">
        <v>207</v>
      </c>
      <c r="B139" t="s">
        <v>28</v>
      </c>
      <c r="C139" t="s">
        <v>29</v>
      </c>
      <c r="D139">
        <v>32283.58</v>
      </c>
      <c r="E139">
        <v>3</v>
      </c>
      <c r="F139">
        <v>96850.74</v>
      </c>
      <c r="G139" s="1">
        <v>45659</v>
      </c>
      <c r="H139" t="s">
        <v>63</v>
      </c>
      <c r="I139">
        <v>4.4000000000000004</v>
      </c>
      <c r="J139">
        <v>2025</v>
      </c>
      <c r="K139" t="s">
        <v>52</v>
      </c>
      <c r="L139">
        <v>1</v>
      </c>
      <c r="M139">
        <v>2</v>
      </c>
      <c r="N139" t="s">
        <v>20</v>
      </c>
      <c r="O139">
        <v>5</v>
      </c>
      <c r="P139">
        <f>SUM(Table1[Total Sales (INR)])</f>
        <v>75213112.740000069</v>
      </c>
      <c r="Q139">
        <f t="shared" si="2"/>
        <v>1048576</v>
      </c>
      <c r="R139">
        <f>Table1[[#This Row],[Column1]]/Table1[[#This Row],[Column2]]</f>
        <v>71.728813877105779</v>
      </c>
    </row>
    <row r="140" spans="1:18" x14ac:dyDescent="0.3">
      <c r="A140" t="s">
        <v>208</v>
      </c>
      <c r="B140" t="s">
        <v>60</v>
      </c>
      <c r="C140" t="s">
        <v>29</v>
      </c>
      <c r="D140">
        <v>3848.54</v>
      </c>
      <c r="E140">
        <v>1</v>
      </c>
      <c r="F140">
        <v>3848.54</v>
      </c>
      <c r="G140" s="1">
        <v>45691</v>
      </c>
      <c r="H140" t="s">
        <v>80</v>
      </c>
      <c r="I140">
        <v>4.5999999999999996</v>
      </c>
      <c r="J140">
        <v>2025</v>
      </c>
      <c r="K140" t="s">
        <v>58</v>
      </c>
      <c r="L140">
        <v>2</v>
      </c>
      <c r="M140">
        <v>3</v>
      </c>
      <c r="N140" t="s">
        <v>75</v>
      </c>
      <c r="O140">
        <v>2</v>
      </c>
      <c r="P140">
        <f>SUM(Table1[Total Sales (INR)])</f>
        <v>75213112.740000069</v>
      </c>
      <c r="Q140">
        <f t="shared" si="2"/>
        <v>1048576</v>
      </c>
      <c r="R140">
        <f>Table1[[#This Row],[Column1]]/Table1[[#This Row],[Column2]]</f>
        <v>71.728813877105779</v>
      </c>
    </row>
    <row r="141" spans="1:18" x14ac:dyDescent="0.3">
      <c r="A141" t="s">
        <v>209</v>
      </c>
      <c r="B141" t="s">
        <v>38</v>
      </c>
      <c r="C141" t="s">
        <v>39</v>
      </c>
      <c r="D141">
        <v>48175.48</v>
      </c>
      <c r="E141">
        <v>1</v>
      </c>
      <c r="F141">
        <v>48175.48</v>
      </c>
      <c r="G141" s="1">
        <v>45483</v>
      </c>
      <c r="H141" t="s">
        <v>63</v>
      </c>
      <c r="I141">
        <v>1.5</v>
      </c>
      <c r="J141">
        <v>2024</v>
      </c>
      <c r="K141" t="s">
        <v>47</v>
      </c>
      <c r="L141">
        <v>7</v>
      </c>
      <c r="M141">
        <v>10</v>
      </c>
      <c r="N141" t="s">
        <v>26</v>
      </c>
      <c r="O141">
        <v>4</v>
      </c>
      <c r="P141">
        <f>SUM(Table1[Total Sales (INR)])</f>
        <v>75213112.740000069</v>
      </c>
      <c r="Q141">
        <f t="shared" si="2"/>
        <v>1048576</v>
      </c>
      <c r="R141">
        <f>Table1[[#This Row],[Column1]]/Table1[[#This Row],[Column2]]</f>
        <v>71.728813877105779</v>
      </c>
    </row>
    <row r="142" spans="1:18" x14ac:dyDescent="0.3">
      <c r="A142" t="s">
        <v>210</v>
      </c>
      <c r="B142" t="s">
        <v>54</v>
      </c>
      <c r="C142" t="s">
        <v>34</v>
      </c>
      <c r="D142">
        <v>2273.0100000000002</v>
      </c>
      <c r="E142">
        <v>2</v>
      </c>
      <c r="F142">
        <v>4546.0200000000004</v>
      </c>
      <c r="G142" s="1">
        <v>45658</v>
      </c>
      <c r="H142" t="s">
        <v>24</v>
      </c>
      <c r="I142">
        <v>4.3</v>
      </c>
      <c r="J142">
        <v>2025</v>
      </c>
      <c r="K142" t="s">
        <v>52</v>
      </c>
      <c r="L142">
        <v>1</v>
      </c>
      <c r="M142">
        <v>1</v>
      </c>
      <c r="N142" t="s">
        <v>26</v>
      </c>
      <c r="O142">
        <v>4</v>
      </c>
      <c r="P142">
        <f>SUM(Table1[Total Sales (INR)])</f>
        <v>75213112.740000069</v>
      </c>
      <c r="Q142">
        <f t="shared" si="2"/>
        <v>1048576</v>
      </c>
      <c r="R142">
        <f>Table1[[#This Row],[Column1]]/Table1[[#This Row],[Column2]]</f>
        <v>71.728813877105779</v>
      </c>
    </row>
    <row r="143" spans="1:18" x14ac:dyDescent="0.3">
      <c r="A143" t="s">
        <v>211</v>
      </c>
      <c r="B143" t="s">
        <v>51</v>
      </c>
      <c r="C143" t="s">
        <v>23</v>
      </c>
      <c r="D143">
        <v>48346.41</v>
      </c>
      <c r="E143">
        <v>3</v>
      </c>
      <c r="F143">
        <v>145039.23000000001</v>
      </c>
      <c r="G143" s="1">
        <v>45684</v>
      </c>
      <c r="H143" t="s">
        <v>18</v>
      </c>
      <c r="I143">
        <v>1.4</v>
      </c>
      <c r="J143">
        <v>2025</v>
      </c>
      <c r="K143" t="s">
        <v>52</v>
      </c>
      <c r="L143">
        <v>1</v>
      </c>
      <c r="M143">
        <v>27</v>
      </c>
      <c r="N143" t="s">
        <v>75</v>
      </c>
      <c r="O143">
        <v>2</v>
      </c>
      <c r="P143">
        <f>SUM(Table1[Total Sales (INR)])</f>
        <v>75213112.740000069</v>
      </c>
      <c r="Q143">
        <f t="shared" si="2"/>
        <v>1048576</v>
      </c>
      <c r="R143">
        <f>Table1[[#This Row],[Column1]]/Table1[[#This Row],[Column2]]</f>
        <v>71.728813877105779</v>
      </c>
    </row>
    <row r="144" spans="1:18" x14ac:dyDescent="0.3">
      <c r="A144" t="s">
        <v>212</v>
      </c>
      <c r="B144" t="s">
        <v>49</v>
      </c>
      <c r="C144" t="s">
        <v>39</v>
      </c>
      <c r="D144">
        <v>8383.86</v>
      </c>
      <c r="E144">
        <v>2</v>
      </c>
      <c r="F144">
        <v>16767.72</v>
      </c>
      <c r="G144" s="1">
        <v>45554</v>
      </c>
      <c r="H144" t="s">
        <v>42</v>
      </c>
      <c r="I144">
        <v>3.1</v>
      </c>
      <c r="J144">
        <v>2024</v>
      </c>
      <c r="K144" t="s">
        <v>19</v>
      </c>
      <c r="L144">
        <v>9</v>
      </c>
      <c r="M144">
        <v>19</v>
      </c>
      <c r="N144" t="s">
        <v>20</v>
      </c>
      <c r="O144">
        <v>5</v>
      </c>
      <c r="P144">
        <f>SUM(Table1[Total Sales (INR)])</f>
        <v>75213112.740000069</v>
      </c>
      <c r="Q144">
        <f t="shared" si="2"/>
        <v>1048576</v>
      </c>
      <c r="R144">
        <f>Table1[[#This Row],[Column1]]/Table1[[#This Row],[Column2]]</f>
        <v>71.728813877105779</v>
      </c>
    </row>
    <row r="145" spans="1:18" x14ac:dyDescent="0.3">
      <c r="A145" t="s">
        <v>213</v>
      </c>
      <c r="B145" t="s">
        <v>100</v>
      </c>
      <c r="C145" t="s">
        <v>29</v>
      </c>
      <c r="D145">
        <v>15344.02</v>
      </c>
      <c r="E145">
        <v>1</v>
      </c>
      <c r="F145">
        <v>15344.02</v>
      </c>
      <c r="G145" s="1">
        <v>45428</v>
      </c>
      <c r="H145" t="s">
        <v>24</v>
      </c>
      <c r="I145">
        <v>4</v>
      </c>
      <c r="J145">
        <v>2024</v>
      </c>
      <c r="K145" t="s">
        <v>30</v>
      </c>
      <c r="L145">
        <v>5</v>
      </c>
      <c r="M145">
        <v>16</v>
      </c>
      <c r="N145" t="s">
        <v>20</v>
      </c>
      <c r="O145">
        <v>5</v>
      </c>
      <c r="P145">
        <f>SUM(Table1[Total Sales (INR)])</f>
        <v>75213112.740000069</v>
      </c>
      <c r="Q145">
        <f t="shared" si="2"/>
        <v>1048576</v>
      </c>
      <c r="R145">
        <f>Table1[[#This Row],[Column1]]/Table1[[#This Row],[Column2]]</f>
        <v>71.728813877105779</v>
      </c>
    </row>
    <row r="146" spans="1:18" x14ac:dyDescent="0.3">
      <c r="A146" t="s">
        <v>214</v>
      </c>
      <c r="B146" t="s">
        <v>65</v>
      </c>
      <c r="C146" t="s">
        <v>34</v>
      </c>
      <c r="D146">
        <v>49142.57</v>
      </c>
      <c r="E146">
        <v>4</v>
      </c>
      <c r="F146">
        <v>196570.28</v>
      </c>
      <c r="G146" s="1">
        <v>45355</v>
      </c>
      <c r="H146" t="s">
        <v>24</v>
      </c>
      <c r="I146">
        <v>4.9000000000000004</v>
      </c>
      <c r="J146">
        <v>2024</v>
      </c>
      <c r="K146" t="s">
        <v>55</v>
      </c>
      <c r="L146">
        <v>3</v>
      </c>
      <c r="M146">
        <v>4</v>
      </c>
      <c r="N146" t="s">
        <v>75</v>
      </c>
      <c r="O146">
        <v>2</v>
      </c>
      <c r="P146">
        <f>SUM(Table1[Total Sales (INR)])</f>
        <v>75213112.740000069</v>
      </c>
      <c r="Q146">
        <f t="shared" si="2"/>
        <v>1048576</v>
      </c>
      <c r="R146">
        <f>Table1[[#This Row],[Column1]]/Table1[[#This Row],[Column2]]</f>
        <v>71.728813877105779</v>
      </c>
    </row>
    <row r="147" spans="1:18" x14ac:dyDescent="0.3">
      <c r="A147" t="s">
        <v>215</v>
      </c>
      <c r="B147" t="s">
        <v>125</v>
      </c>
      <c r="C147" t="s">
        <v>17</v>
      </c>
      <c r="D147">
        <v>45182.27</v>
      </c>
      <c r="E147">
        <v>5</v>
      </c>
      <c r="F147">
        <v>225911.35</v>
      </c>
      <c r="G147" s="1">
        <v>45381</v>
      </c>
      <c r="H147" t="s">
        <v>18</v>
      </c>
      <c r="I147">
        <v>3.1</v>
      </c>
      <c r="J147">
        <v>2024</v>
      </c>
      <c r="K147" t="s">
        <v>55</v>
      </c>
      <c r="L147">
        <v>3</v>
      </c>
      <c r="M147">
        <v>30</v>
      </c>
      <c r="N147" t="s">
        <v>31</v>
      </c>
      <c r="O147">
        <v>7</v>
      </c>
      <c r="P147">
        <f>SUM(Table1[Total Sales (INR)])</f>
        <v>75213112.740000069</v>
      </c>
      <c r="Q147">
        <f t="shared" si="2"/>
        <v>1048576</v>
      </c>
      <c r="R147">
        <f>Table1[[#This Row],[Column1]]/Table1[[#This Row],[Column2]]</f>
        <v>71.728813877105779</v>
      </c>
    </row>
    <row r="148" spans="1:18" x14ac:dyDescent="0.3">
      <c r="A148" t="s">
        <v>216</v>
      </c>
      <c r="B148" t="s">
        <v>51</v>
      </c>
      <c r="C148" t="s">
        <v>23</v>
      </c>
      <c r="D148">
        <v>18309.060000000001</v>
      </c>
      <c r="E148">
        <v>2</v>
      </c>
      <c r="F148">
        <v>36618.120000000003</v>
      </c>
      <c r="G148" s="1">
        <v>45423</v>
      </c>
      <c r="H148" t="s">
        <v>80</v>
      </c>
      <c r="I148">
        <v>1.9</v>
      </c>
      <c r="J148">
        <v>2024</v>
      </c>
      <c r="K148" t="s">
        <v>30</v>
      </c>
      <c r="L148">
        <v>5</v>
      </c>
      <c r="M148">
        <v>11</v>
      </c>
      <c r="N148" t="s">
        <v>31</v>
      </c>
      <c r="O148">
        <v>7</v>
      </c>
      <c r="P148">
        <f>SUM(Table1[Total Sales (INR)])</f>
        <v>75213112.740000069</v>
      </c>
      <c r="Q148">
        <f t="shared" si="2"/>
        <v>1048576</v>
      </c>
      <c r="R148">
        <f>Table1[[#This Row],[Column1]]/Table1[[#This Row],[Column2]]</f>
        <v>71.728813877105779</v>
      </c>
    </row>
    <row r="149" spans="1:18" x14ac:dyDescent="0.3">
      <c r="A149" t="s">
        <v>217</v>
      </c>
      <c r="B149" t="s">
        <v>33</v>
      </c>
      <c r="C149" t="s">
        <v>34</v>
      </c>
      <c r="D149">
        <v>33021.1</v>
      </c>
      <c r="E149">
        <v>4</v>
      </c>
      <c r="F149">
        <v>132084.4</v>
      </c>
      <c r="G149" s="1">
        <v>45525</v>
      </c>
      <c r="H149" t="s">
        <v>18</v>
      </c>
      <c r="I149">
        <v>4.4000000000000004</v>
      </c>
      <c r="J149">
        <v>2024</v>
      </c>
      <c r="K149" t="s">
        <v>88</v>
      </c>
      <c r="L149">
        <v>8</v>
      </c>
      <c r="M149">
        <v>21</v>
      </c>
      <c r="N149" t="s">
        <v>26</v>
      </c>
      <c r="O149">
        <v>4</v>
      </c>
      <c r="P149">
        <f>SUM(Table1[Total Sales (INR)])</f>
        <v>75213112.740000069</v>
      </c>
      <c r="Q149">
        <f t="shared" si="2"/>
        <v>1048576</v>
      </c>
      <c r="R149">
        <f>Table1[[#This Row],[Column1]]/Table1[[#This Row],[Column2]]</f>
        <v>71.728813877105779</v>
      </c>
    </row>
    <row r="150" spans="1:18" x14ac:dyDescent="0.3">
      <c r="A150" t="s">
        <v>218</v>
      </c>
      <c r="B150" t="s">
        <v>51</v>
      </c>
      <c r="C150" t="s">
        <v>23</v>
      </c>
      <c r="D150">
        <v>42814.17</v>
      </c>
      <c r="E150">
        <v>5</v>
      </c>
      <c r="F150">
        <v>214070.85</v>
      </c>
      <c r="G150" s="1">
        <v>45562</v>
      </c>
      <c r="H150" t="s">
        <v>18</v>
      </c>
      <c r="I150">
        <v>4.2</v>
      </c>
      <c r="J150">
        <v>2024</v>
      </c>
      <c r="K150" t="s">
        <v>19</v>
      </c>
      <c r="L150">
        <v>9</v>
      </c>
      <c r="M150">
        <v>27</v>
      </c>
      <c r="N150" t="s">
        <v>36</v>
      </c>
      <c r="O150">
        <v>6</v>
      </c>
      <c r="P150">
        <f>SUM(Table1[Total Sales (INR)])</f>
        <v>75213112.740000069</v>
      </c>
      <c r="Q150">
        <f t="shared" si="2"/>
        <v>1048576</v>
      </c>
      <c r="R150">
        <f>Table1[[#This Row],[Column1]]/Table1[[#This Row],[Column2]]</f>
        <v>71.728813877105779</v>
      </c>
    </row>
    <row r="151" spans="1:18" x14ac:dyDescent="0.3">
      <c r="A151" t="s">
        <v>219</v>
      </c>
      <c r="B151" t="s">
        <v>57</v>
      </c>
      <c r="C151" t="s">
        <v>29</v>
      </c>
      <c r="D151">
        <v>5293.87</v>
      </c>
      <c r="E151">
        <v>2</v>
      </c>
      <c r="F151">
        <v>10587.74</v>
      </c>
      <c r="G151" s="1">
        <v>45657</v>
      </c>
      <c r="H151" t="s">
        <v>18</v>
      </c>
      <c r="I151">
        <v>2.7</v>
      </c>
      <c r="J151">
        <v>2024</v>
      </c>
      <c r="K151" t="s">
        <v>25</v>
      </c>
      <c r="L151">
        <v>12</v>
      </c>
      <c r="M151">
        <v>31</v>
      </c>
      <c r="N151" t="s">
        <v>44</v>
      </c>
      <c r="O151">
        <v>3</v>
      </c>
      <c r="P151">
        <f>SUM(Table1[Total Sales (INR)])</f>
        <v>75213112.740000069</v>
      </c>
      <c r="Q151">
        <f t="shared" si="2"/>
        <v>1048576</v>
      </c>
      <c r="R151">
        <f>Table1[[#This Row],[Column1]]/Table1[[#This Row],[Column2]]</f>
        <v>71.728813877105779</v>
      </c>
    </row>
    <row r="152" spans="1:18" x14ac:dyDescent="0.3">
      <c r="A152" t="s">
        <v>220</v>
      </c>
      <c r="B152" t="s">
        <v>118</v>
      </c>
      <c r="C152" t="s">
        <v>17</v>
      </c>
      <c r="D152">
        <v>16596.580000000002</v>
      </c>
      <c r="E152">
        <v>5</v>
      </c>
      <c r="F152">
        <v>82982.899999999994</v>
      </c>
      <c r="G152" s="1">
        <v>45690</v>
      </c>
      <c r="H152" t="s">
        <v>24</v>
      </c>
      <c r="I152">
        <v>2.1</v>
      </c>
      <c r="J152">
        <v>2025</v>
      </c>
      <c r="K152" t="s">
        <v>58</v>
      </c>
      <c r="L152">
        <v>2</v>
      </c>
      <c r="M152">
        <v>2</v>
      </c>
      <c r="N152" t="s">
        <v>67</v>
      </c>
      <c r="O152">
        <v>1</v>
      </c>
      <c r="P152">
        <f>SUM(Table1[Total Sales (INR)])</f>
        <v>75213112.740000069</v>
      </c>
      <c r="Q152">
        <f t="shared" si="2"/>
        <v>1048576</v>
      </c>
      <c r="R152">
        <f>Table1[[#This Row],[Column1]]/Table1[[#This Row],[Column2]]</f>
        <v>71.728813877105779</v>
      </c>
    </row>
    <row r="153" spans="1:18" x14ac:dyDescent="0.3">
      <c r="A153" t="s">
        <v>221</v>
      </c>
      <c r="B153" t="s">
        <v>46</v>
      </c>
      <c r="C153" t="s">
        <v>23</v>
      </c>
      <c r="D153">
        <v>48940.95</v>
      </c>
      <c r="E153">
        <v>1</v>
      </c>
      <c r="F153">
        <v>48940.95</v>
      </c>
      <c r="G153" s="1">
        <v>45342</v>
      </c>
      <c r="H153" t="s">
        <v>80</v>
      </c>
      <c r="I153">
        <v>1</v>
      </c>
      <c r="J153">
        <v>2024</v>
      </c>
      <c r="K153" t="s">
        <v>58</v>
      </c>
      <c r="L153">
        <v>2</v>
      </c>
      <c r="M153">
        <v>20</v>
      </c>
      <c r="N153" t="s">
        <v>44</v>
      </c>
      <c r="O153">
        <v>3</v>
      </c>
      <c r="P153">
        <f>SUM(Table1[Total Sales (INR)])</f>
        <v>75213112.740000069</v>
      </c>
      <c r="Q153">
        <f t="shared" si="2"/>
        <v>1048576</v>
      </c>
      <c r="R153">
        <f>Table1[[#This Row],[Column1]]/Table1[[#This Row],[Column2]]</f>
        <v>71.728813877105779</v>
      </c>
    </row>
    <row r="154" spans="1:18" x14ac:dyDescent="0.3">
      <c r="A154" t="s">
        <v>222</v>
      </c>
      <c r="B154" t="s">
        <v>22</v>
      </c>
      <c r="C154" t="s">
        <v>23</v>
      </c>
      <c r="D154">
        <v>10059.450000000001</v>
      </c>
      <c r="E154">
        <v>5</v>
      </c>
      <c r="F154">
        <v>50297.25</v>
      </c>
      <c r="G154" s="1">
        <v>45374</v>
      </c>
      <c r="H154" t="s">
        <v>63</v>
      </c>
      <c r="I154">
        <v>4.3</v>
      </c>
      <c r="J154">
        <v>2024</v>
      </c>
      <c r="K154" t="s">
        <v>55</v>
      </c>
      <c r="L154">
        <v>3</v>
      </c>
      <c r="M154">
        <v>23</v>
      </c>
      <c r="N154" t="s">
        <v>31</v>
      </c>
      <c r="O154">
        <v>7</v>
      </c>
      <c r="P154">
        <f>SUM(Table1[Total Sales (INR)])</f>
        <v>75213112.740000069</v>
      </c>
      <c r="Q154">
        <f t="shared" si="2"/>
        <v>1048576</v>
      </c>
      <c r="R154">
        <f>Table1[[#This Row],[Column1]]/Table1[[#This Row],[Column2]]</f>
        <v>71.728813877105779</v>
      </c>
    </row>
    <row r="155" spans="1:18" x14ac:dyDescent="0.3">
      <c r="A155" t="s">
        <v>223</v>
      </c>
      <c r="B155" t="s">
        <v>57</v>
      </c>
      <c r="C155" t="s">
        <v>29</v>
      </c>
      <c r="D155">
        <v>4820.8</v>
      </c>
      <c r="E155">
        <v>1</v>
      </c>
      <c r="F155">
        <v>4820.8</v>
      </c>
      <c r="G155" s="1">
        <v>45636</v>
      </c>
      <c r="H155" t="s">
        <v>42</v>
      </c>
      <c r="I155">
        <v>4.3</v>
      </c>
      <c r="J155">
        <v>2024</v>
      </c>
      <c r="K155" t="s">
        <v>25</v>
      </c>
      <c r="L155">
        <v>12</v>
      </c>
      <c r="M155">
        <v>10</v>
      </c>
      <c r="N155" t="s">
        <v>44</v>
      </c>
      <c r="O155">
        <v>3</v>
      </c>
      <c r="P155">
        <f>SUM(Table1[Total Sales (INR)])</f>
        <v>75213112.740000069</v>
      </c>
      <c r="Q155">
        <f t="shared" si="2"/>
        <v>1048576</v>
      </c>
      <c r="R155">
        <f>Table1[[#This Row],[Column1]]/Table1[[#This Row],[Column2]]</f>
        <v>71.728813877105779</v>
      </c>
    </row>
    <row r="156" spans="1:18" x14ac:dyDescent="0.3">
      <c r="A156" t="s">
        <v>224</v>
      </c>
      <c r="B156" t="s">
        <v>73</v>
      </c>
      <c r="C156" t="s">
        <v>17</v>
      </c>
      <c r="D156">
        <v>12087.35</v>
      </c>
      <c r="E156">
        <v>4</v>
      </c>
      <c r="F156">
        <v>48349.4</v>
      </c>
      <c r="G156" s="1">
        <v>45617</v>
      </c>
      <c r="H156" t="s">
        <v>24</v>
      </c>
      <c r="I156">
        <v>2.6</v>
      </c>
      <c r="J156">
        <v>2024</v>
      </c>
      <c r="K156" t="s">
        <v>35</v>
      </c>
      <c r="L156">
        <v>11</v>
      </c>
      <c r="M156">
        <v>21</v>
      </c>
      <c r="N156" t="s">
        <v>20</v>
      </c>
      <c r="O156">
        <v>5</v>
      </c>
      <c r="P156">
        <f>SUM(Table1[Total Sales (INR)])</f>
        <v>75213112.740000069</v>
      </c>
      <c r="Q156">
        <f t="shared" si="2"/>
        <v>1048576</v>
      </c>
      <c r="R156">
        <f>Table1[[#This Row],[Column1]]/Table1[[#This Row],[Column2]]</f>
        <v>71.728813877105779</v>
      </c>
    </row>
    <row r="157" spans="1:18" x14ac:dyDescent="0.3">
      <c r="A157" t="s">
        <v>225</v>
      </c>
      <c r="B157" t="s">
        <v>28</v>
      </c>
      <c r="C157" t="s">
        <v>29</v>
      </c>
      <c r="D157">
        <v>43522.080000000002</v>
      </c>
      <c r="E157">
        <v>5</v>
      </c>
      <c r="F157">
        <v>217610.4</v>
      </c>
      <c r="G157" s="1">
        <v>45546</v>
      </c>
      <c r="H157" t="s">
        <v>63</v>
      </c>
      <c r="I157">
        <v>4.8</v>
      </c>
      <c r="J157">
        <v>2024</v>
      </c>
      <c r="K157" t="s">
        <v>19</v>
      </c>
      <c r="L157">
        <v>9</v>
      </c>
      <c r="M157">
        <v>11</v>
      </c>
      <c r="N157" t="s">
        <v>26</v>
      </c>
      <c r="O157">
        <v>4</v>
      </c>
      <c r="P157">
        <f>SUM(Table1[Total Sales (INR)])</f>
        <v>75213112.740000069</v>
      </c>
      <c r="Q157">
        <f t="shared" si="2"/>
        <v>1048576</v>
      </c>
      <c r="R157">
        <f>Table1[[#This Row],[Column1]]/Table1[[#This Row],[Column2]]</f>
        <v>71.728813877105779</v>
      </c>
    </row>
    <row r="158" spans="1:18" x14ac:dyDescent="0.3">
      <c r="A158" t="s">
        <v>226</v>
      </c>
      <c r="B158" t="s">
        <v>33</v>
      </c>
      <c r="C158" t="s">
        <v>34</v>
      </c>
      <c r="D158">
        <v>42409.26</v>
      </c>
      <c r="E158">
        <v>1</v>
      </c>
      <c r="F158">
        <v>42409.26</v>
      </c>
      <c r="G158" s="1">
        <v>45529</v>
      </c>
      <c r="H158" t="s">
        <v>18</v>
      </c>
      <c r="I158">
        <v>2</v>
      </c>
      <c r="J158">
        <v>2024</v>
      </c>
      <c r="K158" t="s">
        <v>88</v>
      </c>
      <c r="L158">
        <v>8</v>
      </c>
      <c r="M158">
        <v>25</v>
      </c>
      <c r="N158" t="s">
        <v>67</v>
      </c>
      <c r="O158">
        <v>1</v>
      </c>
      <c r="P158">
        <f>SUM(Table1[Total Sales (INR)])</f>
        <v>75213112.740000069</v>
      </c>
      <c r="Q158">
        <f t="shared" si="2"/>
        <v>1048576</v>
      </c>
      <c r="R158">
        <f>Table1[[#This Row],[Column1]]/Table1[[#This Row],[Column2]]</f>
        <v>71.728813877105779</v>
      </c>
    </row>
    <row r="159" spans="1:18" x14ac:dyDescent="0.3">
      <c r="A159" t="s">
        <v>227</v>
      </c>
      <c r="B159" t="s">
        <v>118</v>
      </c>
      <c r="C159" t="s">
        <v>17</v>
      </c>
      <c r="D159">
        <v>29882.47</v>
      </c>
      <c r="E159">
        <v>5</v>
      </c>
      <c r="F159">
        <v>149412.35</v>
      </c>
      <c r="G159" s="1">
        <v>45465</v>
      </c>
      <c r="H159" t="s">
        <v>42</v>
      </c>
      <c r="I159">
        <v>4.7</v>
      </c>
      <c r="J159">
        <v>2024</v>
      </c>
      <c r="K159" t="s">
        <v>66</v>
      </c>
      <c r="L159">
        <v>6</v>
      </c>
      <c r="M159">
        <v>22</v>
      </c>
      <c r="N159" t="s">
        <v>31</v>
      </c>
      <c r="O159">
        <v>7</v>
      </c>
      <c r="P159">
        <f>SUM(Table1[Total Sales (INR)])</f>
        <v>75213112.740000069</v>
      </c>
      <c r="Q159">
        <f t="shared" si="2"/>
        <v>1048576</v>
      </c>
      <c r="R159">
        <f>Table1[[#This Row],[Column1]]/Table1[[#This Row],[Column2]]</f>
        <v>71.728813877105779</v>
      </c>
    </row>
    <row r="160" spans="1:18" x14ac:dyDescent="0.3">
      <c r="A160" t="s">
        <v>228</v>
      </c>
      <c r="B160" t="s">
        <v>33</v>
      </c>
      <c r="C160" t="s">
        <v>34</v>
      </c>
      <c r="D160">
        <v>40233.279999999999</v>
      </c>
      <c r="E160">
        <v>5</v>
      </c>
      <c r="F160">
        <v>201166.4</v>
      </c>
      <c r="G160" s="1">
        <v>45662</v>
      </c>
      <c r="H160" t="s">
        <v>42</v>
      </c>
      <c r="I160">
        <v>1.9</v>
      </c>
      <c r="J160">
        <v>2025</v>
      </c>
      <c r="K160" t="s">
        <v>52</v>
      </c>
      <c r="L160">
        <v>1</v>
      </c>
      <c r="M160">
        <v>5</v>
      </c>
      <c r="N160" t="s">
        <v>67</v>
      </c>
      <c r="O160">
        <v>1</v>
      </c>
      <c r="P160">
        <f>SUM(Table1[Total Sales (INR)])</f>
        <v>75213112.740000069</v>
      </c>
      <c r="Q160">
        <f t="shared" si="2"/>
        <v>1048576</v>
      </c>
      <c r="R160">
        <f>Table1[[#This Row],[Column1]]/Table1[[#This Row],[Column2]]</f>
        <v>71.728813877105779</v>
      </c>
    </row>
    <row r="161" spans="1:18" x14ac:dyDescent="0.3">
      <c r="A161" t="s">
        <v>229</v>
      </c>
      <c r="B161" t="s">
        <v>145</v>
      </c>
      <c r="C161" t="s">
        <v>39</v>
      </c>
      <c r="D161">
        <v>15357.36</v>
      </c>
      <c r="E161">
        <v>4</v>
      </c>
      <c r="F161">
        <v>61429.440000000002</v>
      </c>
      <c r="G161" s="1">
        <v>45510</v>
      </c>
      <c r="H161" t="s">
        <v>18</v>
      </c>
      <c r="I161">
        <v>1.6</v>
      </c>
      <c r="J161">
        <v>2024</v>
      </c>
      <c r="K161" t="s">
        <v>88</v>
      </c>
      <c r="L161">
        <v>8</v>
      </c>
      <c r="M161">
        <v>6</v>
      </c>
      <c r="N161" t="s">
        <v>44</v>
      </c>
      <c r="O161">
        <v>3</v>
      </c>
      <c r="P161">
        <f>SUM(Table1[Total Sales (INR)])</f>
        <v>75213112.740000069</v>
      </c>
      <c r="Q161">
        <f t="shared" si="2"/>
        <v>1048576</v>
      </c>
      <c r="R161">
        <f>Table1[[#This Row],[Column1]]/Table1[[#This Row],[Column2]]</f>
        <v>71.728813877105779</v>
      </c>
    </row>
    <row r="162" spans="1:18" x14ac:dyDescent="0.3">
      <c r="A162" t="s">
        <v>230</v>
      </c>
      <c r="B162" t="s">
        <v>125</v>
      </c>
      <c r="C162" t="s">
        <v>17</v>
      </c>
      <c r="D162">
        <v>10565.57</v>
      </c>
      <c r="E162">
        <v>4</v>
      </c>
      <c r="F162">
        <v>42262.28</v>
      </c>
      <c r="G162" s="1">
        <v>45477</v>
      </c>
      <c r="H162" t="s">
        <v>80</v>
      </c>
      <c r="I162">
        <v>1.5</v>
      </c>
      <c r="J162">
        <v>2024</v>
      </c>
      <c r="K162" t="s">
        <v>47</v>
      </c>
      <c r="L162">
        <v>7</v>
      </c>
      <c r="M162">
        <v>4</v>
      </c>
      <c r="N162" t="s">
        <v>20</v>
      </c>
      <c r="O162">
        <v>5</v>
      </c>
      <c r="P162">
        <f>SUM(Table1[Total Sales (INR)])</f>
        <v>75213112.740000069</v>
      </c>
      <c r="Q162">
        <f t="shared" si="2"/>
        <v>1048576</v>
      </c>
      <c r="R162">
        <f>Table1[[#This Row],[Column1]]/Table1[[#This Row],[Column2]]</f>
        <v>71.728813877105779</v>
      </c>
    </row>
    <row r="163" spans="1:18" x14ac:dyDescent="0.3">
      <c r="A163" t="s">
        <v>231</v>
      </c>
      <c r="B163" t="s">
        <v>118</v>
      </c>
      <c r="C163" t="s">
        <v>17</v>
      </c>
      <c r="D163">
        <v>42533.26</v>
      </c>
      <c r="E163">
        <v>4</v>
      </c>
      <c r="F163">
        <v>170133.04</v>
      </c>
      <c r="G163" s="1">
        <v>45624</v>
      </c>
      <c r="H163" t="s">
        <v>18</v>
      </c>
      <c r="I163">
        <v>4.5999999999999996</v>
      </c>
      <c r="J163">
        <v>2024</v>
      </c>
      <c r="K163" t="s">
        <v>35</v>
      </c>
      <c r="L163">
        <v>11</v>
      </c>
      <c r="M163">
        <v>28</v>
      </c>
      <c r="N163" t="s">
        <v>20</v>
      </c>
      <c r="O163">
        <v>5</v>
      </c>
      <c r="P163">
        <f>SUM(Table1[Total Sales (INR)])</f>
        <v>75213112.740000069</v>
      </c>
      <c r="Q163">
        <f t="shared" si="2"/>
        <v>1048576</v>
      </c>
      <c r="R163">
        <f>Table1[[#This Row],[Column1]]/Table1[[#This Row],[Column2]]</f>
        <v>71.728813877105779</v>
      </c>
    </row>
    <row r="164" spans="1:18" x14ac:dyDescent="0.3">
      <c r="A164" t="s">
        <v>232</v>
      </c>
      <c r="B164" t="s">
        <v>41</v>
      </c>
      <c r="C164" t="s">
        <v>39</v>
      </c>
      <c r="D164">
        <v>18426.900000000001</v>
      </c>
      <c r="E164">
        <v>4</v>
      </c>
      <c r="F164">
        <v>73707.600000000006</v>
      </c>
      <c r="G164" s="1">
        <v>45583</v>
      </c>
      <c r="H164" t="s">
        <v>18</v>
      </c>
      <c r="I164">
        <v>4.7</v>
      </c>
      <c r="J164">
        <v>2024</v>
      </c>
      <c r="K164" t="s">
        <v>43</v>
      </c>
      <c r="L164">
        <v>10</v>
      </c>
      <c r="M164">
        <v>18</v>
      </c>
      <c r="N164" t="s">
        <v>36</v>
      </c>
      <c r="O164">
        <v>6</v>
      </c>
      <c r="P164">
        <f>SUM(Table1[Total Sales (INR)])</f>
        <v>75213112.740000069</v>
      </c>
      <c r="Q164">
        <f t="shared" si="2"/>
        <v>1048576</v>
      </c>
      <c r="R164">
        <f>Table1[[#This Row],[Column1]]/Table1[[#This Row],[Column2]]</f>
        <v>71.728813877105779</v>
      </c>
    </row>
    <row r="165" spans="1:18" x14ac:dyDescent="0.3">
      <c r="A165" t="s">
        <v>233</v>
      </c>
      <c r="B165" t="s">
        <v>57</v>
      </c>
      <c r="C165" t="s">
        <v>29</v>
      </c>
      <c r="D165">
        <v>23369.23</v>
      </c>
      <c r="E165">
        <v>1</v>
      </c>
      <c r="F165">
        <v>23369.23</v>
      </c>
      <c r="G165" s="1">
        <v>45619</v>
      </c>
      <c r="H165" t="s">
        <v>70</v>
      </c>
      <c r="I165">
        <v>1.5</v>
      </c>
      <c r="J165">
        <v>2024</v>
      </c>
      <c r="K165" t="s">
        <v>35</v>
      </c>
      <c r="L165">
        <v>11</v>
      </c>
      <c r="M165">
        <v>23</v>
      </c>
      <c r="N165" t="s">
        <v>31</v>
      </c>
      <c r="O165">
        <v>7</v>
      </c>
      <c r="P165">
        <f>SUM(Table1[Total Sales (INR)])</f>
        <v>75213112.740000069</v>
      </c>
      <c r="Q165">
        <f t="shared" si="2"/>
        <v>1048576</v>
      </c>
      <c r="R165">
        <f>Table1[[#This Row],[Column1]]/Table1[[#This Row],[Column2]]</f>
        <v>71.728813877105779</v>
      </c>
    </row>
    <row r="166" spans="1:18" x14ac:dyDescent="0.3">
      <c r="A166" t="s">
        <v>234</v>
      </c>
      <c r="B166" t="s">
        <v>57</v>
      </c>
      <c r="C166" t="s">
        <v>29</v>
      </c>
      <c r="D166">
        <v>2735.32</v>
      </c>
      <c r="E166">
        <v>5</v>
      </c>
      <c r="F166">
        <v>13676.6</v>
      </c>
      <c r="G166" s="1">
        <v>45646</v>
      </c>
      <c r="H166" t="s">
        <v>42</v>
      </c>
      <c r="I166">
        <v>2.6</v>
      </c>
      <c r="J166">
        <v>2024</v>
      </c>
      <c r="K166" t="s">
        <v>25</v>
      </c>
      <c r="L166">
        <v>12</v>
      </c>
      <c r="M166">
        <v>20</v>
      </c>
      <c r="N166" t="s">
        <v>36</v>
      </c>
      <c r="O166">
        <v>6</v>
      </c>
      <c r="P166">
        <f>SUM(Table1[Total Sales (INR)])</f>
        <v>75213112.740000069</v>
      </c>
      <c r="Q166">
        <f t="shared" si="2"/>
        <v>1048576</v>
      </c>
      <c r="R166">
        <f>Table1[[#This Row],[Column1]]/Table1[[#This Row],[Column2]]</f>
        <v>71.728813877105779</v>
      </c>
    </row>
    <row r="167" spans="1:18" x14ac:dyDescent="0.3">
      <c r="A167" t="s">
        <v>235</v>
      </c>
      <c r="B167" t="s">
        <v>96</v>
      </c>
      <c r="C167" t="s">
        <v>34</v>
      </c>
      <c r="D167">
        <v>48944.01</v>
      </c>
      <c r="E167">
        <v>3</v>
      </c>
      <c r="F167">
        <v>146832.03</v>
      </c>
      <c r="G167" s="1">
        <v>45477</v>
      </c>
      <c r="H167" t="s">
        <v>63</v>
      </c>
      <c r="I167">
        <v>4.2</v>
      </c>
      <c r="J167">
        <v>2024</v>
      </c>
      <c r="K167" t="s">
        <v>47</v>
      </c>
      <c r="L167">
        <v>7</v>
      </c>
      <c r="M167">
        <v>4</v>
      </c>
      <c r="N167" t="s">
        <v>20</v>
      </c>
      <c r="O167">
        <v>5</v>
      </c>
      <c r="P167">
        <f>SUM(Table1[Total Sales (INR)])</f>
        <v>75213112.740000069</v>
      </c>
      <c r="Q167">
        <f t="shared" si="2"/>
        <v>1048576</v>
      </c>
      <c r="R167">
        <f>Table1[[#This Row],[Column1]]/Table1[[#This Row],[Column2]]</f>
        <v>71.728813877105779</v>
      </c>
    </row>
    <row r="168" spans="1:18" x14ac:dyDescent="0.3">
      <c r="A168" t="s">
        <v>236</v>
      </c>
      <c r="B168" t="s">
        <v>94</v>
      </c>
      <c r="C168" t="s">
        <v>29</v>
      </c>
      <c r="D168">
        <v>32590.46</v>
      </c>
      <c r="E168">
        <v>2</v>
      </c>
      <c r="F168">
        <v>65180.92</v>
      </c>
      <c r="G168" s="1">
        <v>45393</v>
      </c>
      <c r="H168" t="s">
        <v>80</v>
      </c>
      <c r="I168">
        <v>2.4</v>
      </c>
      <c r="J168">
        <v>2024</v>
      </c>
      <c r="K168" t="s">
        <v>61</v>
      </c>
      <c r="L168">
        <v>4</v>
      </c>
      <c r="M168">
        <v>11</v>
      </c>
      <c r="N168" t="s">
        <v>20</v>
      </c>
      <c r="O168">
        <v>5</v>
      </c>
      <c r="P168">
        <f>SUM(Table1[Total Sales (INR)])</f>
        <v>75213112.740000069</v>
      </c>
      <c r="Q168">
        <f t="shared" si="2"/>
        <v>1048576</v>
      </c>
      <c r="R168">
        <f>Table1[[#This Row],[Column1]]/Table1[[#This Row],[Column2]]</f>
        <v>71.728813877105779</v>
      </c>
    </row>
    <row r="169" spans="1:18" x14ac:dyDescent="0.3">
      <c r="A169" t="s">
        <v>237</v>
      </c>
      <c r="B169" t="s">
        <v>94</v>
      </c>
      <c r="C169" t="s">
        <v>29</v>
      </c>
      <c r="D169">
        <v>35286.97</v>
      </c>
      <c r="E169">
        <v>2</v>
      </c>
      <c r="F169">
        <v>70573.94</v>
      </c>
      <c r="G169" s="1">
        <v>45574</v>
      </c>
      <c r="H169" t="s">
        <v>80</v>
      </c>
      <c r="I169">
        <v>3.3</v>
      </c>
      <c r="J169">
        <v>2024</v>
      </c>
      <c r="K169" t="s">
        <v>43</v>
      </c>
      <c r="L169">
        <v>10</v>
      </c>
      <c r="M169">
        <v>9</v>
      </c>
      <c r="N169" t="s">
        <v>26</v>
      </c>
      <c r="O169">
        <v>4</v>
      </c>
      <c r="P169">
        <f>SUM(Table1[Total Sales (INR)])</f>
        <v>75213112.740000069</v>
      </c>
      <c r="Q169">
        <f t="shared" si="2"/>
        <v>1048576</v>
      </c>
      <c r="R169">
        <f>Table1[[#This Row],[Column1]]/Table1[[#This Row],[Column2]]</f>
        <v>71.728813877105779</v>
      </c>
    </row>
    <row r="170" spans="1:18" x14ac:dyDescent="0.3">
      <c r="A170" t="s">
        <v>238</v>
      </c>
      <c r="B170" t="s">
        <v>118</v>
      </c>
      <c r="C170" t="s">
        <v>17</v>
      </c>
      <c r="D170">
        <v>42881.03</v>
      </c>
      <c r="E170">
        <v>3</v>
      </c>
      <c r="F170">
        <v>128643.09</v>
      </c>
      <c r="G170" s="1">
        <v>45625</v>
      </c>
      <c r="H170" t="s">
        <v>80</v>
      </c>
      <c r="I170">
        <v>4.4000000000000004</v>
      </c>
      <c r="J170">
        <v>2024</v>
      </c>
      <c r="K170" t="s">
        <v>35</v>
      </c>
      <c r="L170">
        <v>11</v>
      </c>
      <c r="M170">
        <v>29</v>
      </c>
      <c r="N170" t="s">
        <v>36</v>
      </c>
      <c r="O170">
        <v>6</v>
      </c>
      <c r="P170">
        <f>SUM(Table1[Total Sales (INR)])</f>
        <v>75213112.740000069</v>
      </c>
      <c r="Q170">
        <f t="shared" si="2"/>
        <v>1048576</v>
      </c>
      <c r="R170">
        <f>Table1[[#This Row],[Column1]]/Table1[[#This Row],[Column2]]</f>
        <v>71.728813877105779</v>
      </c>
    </row>
    <row r="171" spans="1:18" x14ac:dyDescent="0.3">
      <c r="A171" t="s">
        <v>239</v>
      </c>
      <c r="B171" t="s">
        <v>100</v>
      </c>
      <c r="C171" t="s">
        <v>29</v>
      </c>
      <c r="D171">
        <v>28246.25</v>
      </c>
      <c r="E171">
        <v>2</v>
      </c>
      <c r="F171">
        <v>56492.5</v>
      </c>
      <c r="G171" s="1">
        <v>45446</v>
      </c>
      <c r="H171" t="s">
        <v>80</v>
      </c>
      <c r="I171">
        <v>2.2999999999999998</v>
      </c>
      <c r="J171">
        <v>2024</v>
      </c>
      <c r="K171" t="s">
        <v>66</v>
      </c>
      <c r="L171">
        <v>6</v>
      </c>
      <c r="M171">
        <v>3</v>
      </c>
      <c r="N171" t="s">
        <v>75</v>
      </c>
      <c r="O171">
        <v>2</v>
      </c>
      <c r="P171">
        <f>SUM(Table1[Total Sales (INR)])</f>
        <v>75213112.740000069</v>
      </c>
      <c r="Q171">
        <f t="shared" si="2"/>
        <v>1048576</v>
      </c>
      <c r="R171">
        <f>Table1[[#This Row],[Column1]]/Table1[[#This Row],[Column2]]</f>
        <v>71.728813877105779</v>
      </c>
    </row>
    <row r="172" spans="1:18" x14ac:dyDescent="0.3">
      <c r="A172" t="s">
        <v>240</v>
      </c>
      <c r="B172" t="s">
        <v>100</v>
      </c>
      <c r="C172" t="s">
        <v>29</v>
      </c>
      <c r="D172">
        <v>24619.84</v>
      </c>
      <c r="E172">
        <v>2</v>
      </c>
      <c r="F172">
        <v>49239.68</v>
      </c>
      <c r="G172" s="1">
        <v>45632</v>
      </c>
      <c r="H172" t="s">
        <v>18</v>
      </c>
      <c r="I172">
        <v>4.0999999999999996</v>
      </c>
      <c r="J172">
        <v>2024</v>
      </c>
      <c r="K172" t="s">
        <v>25</v>
      </c>
      <c r="L172">
        <v>12</v>
      </c>
      <c r="M172">
        <v>6</v>
      </c>
      <c r="N172" t="s">
        <v>36</v>
      </c>
      <c r="O172">
        <v>6</v>
      </c>
      <c r="P172">
        <f>SUM(Table1[Total Sales (INR)])</f>
        <v>75213112.740000069</v>
      </c>
      <c r="Q172">
        <f t="shared" si="2"/>
        <v>1048576</v>
      </c>
      <c r="R172">
        <f>Table1[[#This Row],[Column1]]/Table1[[#This Row],[Column2]]</f>
        <v>71.728813877105779</v>
      </c>
    </row>
    <row r="173" spans="1:18" x14ac:dyDescent="0.3">
      <c r="A173" t="s">
        <v>241</v>
      </c>
      <c r="B173" t="s">
        <v>176</v>
      </c>
      <c r="C173" t="s">
        <v>23</v>
      </c>
      <c r="D173">
        <v>12083.96</v>
      </c>
      <c r="E173">
        <v>3</v>
      </c>
      <c r="F173">
        <v>36251.879999999997</v>
      </c>
      <c r="G173" s="1">
        <v>45619</v>
      </c>
      <c r="H173" t="s">
        <v>42</v>
      </c>
      <c r="I173">
        <v>3</v>
      </c>
      <c r="J173">
        <v>2024</v>
      </c>
      <c r="K173" t="s">
        <v>35</v>
      </c>
      <c r="L173">
        <v>11</v>
      </c>
      <c r="M173">
        <v>23</v>
      </c>
      <c r="N173" t="s">
        <v>31</v>
      </c>
      <c r="O173">
        <v>7</v>
      </c>
      <c r="P173">
        <f>SUM(Table1[Total Sales (INR)])</f>
        <v>75213112.740000069</v>
      </c>
      <c r="Q173">
        <f t="shared" si="2"/>
        <v>1048576</v>
      </c>
      <c r="R173">
        <f>Table1[[#This Row],[Column1]]/Table1[[#This Row],[Column2]]</f>
        <v>71.728813877105779</v>
      </c>
    </row>
    <row r="174" spans="1:18" x14ac:dyDescent="0.3">
      <c r="A174" t="s">
        <v>242</v>
      </c>
      <c r="B174" t="s">
        <v>125</v>
      </c>
      <c r="C174" t="s">
        <v>17</v>
      </c>
      <c r="D174">
        <v>12214.72</v>
      </c>
      <c r="E174">
        <v>5</v>
      </c>
      <c r="F174">
        <v>61073.599999999999</v>
      </c>
      <c r="G174" s="1">
        <v>45671</v>
      </c>
      <c r="H174" t="s">
        <v>24</v>
      </c>
      <c r="I174">
        <v>2.1</v>
      </c>
      <c r="J174">
        <v>2025</v>
      </c>
      <c r="K174" t="s">
        <v>52</v>
      </c>
      <c r="L174">
        <v>1</v>
      </c>
      <c r="M174">
        <v>14</v>
      </c>
      <c r="N174" t="s">
        <v>44</v>
      </c>
      <c r="O174">
        <v>3</v>
      </c>
      <c r="P174">
        <f>SUM(Table1[Total Sales (INR)])</f>
        <v>75213112.740000069</v>
      </c>
      <c r="Q174">
        <f t="shared" si="2"/>
        <v>1048576</v>
      </c>
      <c r="R174">
        <f>Table1[[#This Row],[Column1]]/Table1[[#This Row],[Column2]]</f>
        <v>71.728813877105779</v>
      </c>
    </row>
    <row r="175" spans="1:18" x14ac:dyDescent="0.3">
      <c r="A175" t="s">
        <v>243</v>
      </c>
      <c r="B175" t="s">
        <v>118</v>
      </c>
      <c r="C175" t="s">
        <v>17</v>
      </c>
      <c r="D175">
        <v>19386.27</v>
      </c>
      <c r="E175">
        <v>1</v>
      </c>
      <c r="F175">
        <v>19386.27</v>
      </c>
      <c r="G175" s="1">
        <v>45489</v>
      </c>
      <c r="H175" t="s">
        <v>63</v>
      </c>
      <c r="I175">
        <v>4.0999999999999996</v>
      </c>
      <c r="J175">
        <v>2024</v>
      </c>
      <c r="K175" t="s">
        <v>47</v>
      </c>
      <c r="L175">
        <v>7</v>
      </c>
      <c r="M175">
        <v>16</v>
      </c>
      <c r="N175" t="s">
        <v>44</v>
      </c>
      <c r="O175">
        <v>3</v>
      </c>
      <c r="P175">
        <f>SUM(Table1[Total Sales (INR)])</f>
        <v>75213112.740000069</v>
      </c>
      <c r="Q175">
        <f t="shared" si="2"/>
        <v>1048576</v>
      </c>
      <c r="R175">
        <f>Table1[[#This Row],[Column1]]/Table1[[#This Row],[Column2]]</f>
        <v>71.728813877105779</v>
      </c>
    </row>
    <row r="176" spans="1:18" x14ac:dyDescent="0.3">
      <c r="A176" t="s">
        <v>244</v>
      </c>
      <c r="B176" t="s">
        <v>16</v>
      </c>
      <c r="C176" t="s">
        <v>17</v>
      </c>
      <c r="D176">
        <v>34879.4</v>
      </c>
      <c r="E176">
        <v>3</v>
      </c>
      <c r="F176">
        <v>104638.2</v>
      </c>
      <c r="G176" s="1">
        <v>45394</v>
      </c>
      <c r="H176" t="s">
        <v>24</v>
      </c>
      <c r="I176">
        <v>2.5</v>
      </c>
      <c r="J176">
        <v>2024</v>
      </c>
      <c r="K176" t="s">
        <v>61</v>
      </c>
      <c r="L176">
        <v>4</v>
      </c>
      <c r="M176">
        <v>12</v>
      </c>
      <c r="N176" t="s">
        <v>36</v>
      </c>
      <c r="O176">
        <v>6</v>
      </c>
      <c r="P176">
        <f>SUM(Table1[Total Sales (INR)])</f>
        <v>75213112.740000069</v>
      </c>
      <c r="Q176">
        <f t="shared" si="2"/>
        <v>1048576</v>
      </c>
      <c r="R176">
        <f>Table1[[#This Row],[Column1]]/Table1[[#This Row],[Column2]]</f>
        <v>71.728813877105779</v>
      </c>
    </row>
    <row r="177" spans="1:18" x14ac:dyDescent="0.3">
      <c r="A177" t="s">
        <v>245</v>
      </c>
      <c r="B177" t="s">
        <v>96</v>
      </c>
      <c r="C177" t="s">
        <v>34</v>
      </c>
      <c r="D177">
        <v>32016.11</v>
      </c>
      <c r="E177">
        <v>5</v>
      </c>
      <c r="F177">
        <v>160080.54999999999</v>
      </c>
      <c r="G177" s="1">
        <v>45562</v>
      </c>
      <c r="H177" t="s">
        <v>18</v>
      </c>
      <c r="I177">
        <v>4.3</v>
      </c>
      <c r="J177">
        <v>2024</v>
      </c>
      <c r="K177" t="s">
        <v>19</v>
      </c>
      <c r="L177">
        <v>9</v>
      </c>
      <c r="M177">
        <v>27</v>
      </c>
      <c r="N177" t="s">
        <v>36</v>
      </c>
      <c r="O177">
        <v>6</v>
      </c>
      <c r="P177">
        <f>SUM(Table1[Total Sales (INR)])</f>
        <v>75213112.740000069</v>
      </c>
      <c r="Q177">
        <f t="shared" si="2"/>
        <v>1048576</v>
      </c>
      <c r="R177">
        <f>Table1[[#This Row],[Column1]]/Table1[[#This Row],[Column2]]</f>
        <v>71.728813877105779</v>
      </c>
    </row>
    <row r="178" spans="1:18" x14ac:dyDescent="0.3">
      <c r="A178" t="s">
        <v>246</v>
      </c>
      <c r="B178" t="s">
        <v>78</v>
      </c>
      <c r="C178" t="s">
        <v>23</v>
      </c>
      <c r="D178">
        <v>32264.17</v>
      </c>
      <c r="E178">
        <v>1</v>
      </c>
      <c r="F178">
        <v>32264.17</v>
      </c>
      <c r="G178" s="1">
        <v>45495</v>
      </c>
      <c r="H178" t="s">
        <v>80</v>
      </c>
      <c r="I178">
        <v>4.0999999999999996</v>
      </c>
      <c r="J178">
        <v>2024</v>
      </c>
      <c r="K178" t="s">
        <v>47</v>
      </c>
      <c r="L178">
        <v>7</v>
      </c>
      <c r="M178">
        <v>22</v>
      </c>
      <c r="N178" t="s">
        <v>75</v>
      </c>
      <c r="O178">
        <v>2</v>
      </c>
      <c r="P178">
        <f>SUM(Table1[Total Sales (INR)])</f>
        <v>75213112.740000069</v>
      </c>
      <c r="Q178">
        <f t="shared" si="2"/>
        <v>1048576</v>
      </c>
      <c r="R178">
        <f>Table1[[#This Row],[Column1]]/Table1[[#This Row],[Column2]]</f>
        <v>71.728813877105779</v>
      </c>
    </row>
    <row r="179" spans="1:18" x14ac:dyDescent="0.3">
      <c r="A179" t="s">
        <v>247</v>
      </c>
      <c r="B179" t="s">
        <v>100</v>
      </c>
      <c r="C179" t="s">
        <v>29</v>
      </c>
      <c r="D179">
        <v>30171.74</v>
      </c>
      <c r="E179">
        <v>4</v>
      </c>
      <c r="F179">
        <v>120686.96</v>
      </c>
      <c r="G179" s="1">
        <v>45502</v>
      </c>
      <c r="H179" t="s">
        <v>80</v>
      </c>
      <c r="I179">
        <v>3.8</v>
      </c>
      <c r="J179">
        <v>2024</v>
      </c>
      <c r="K179" t="s">
        <v>47</v>
      </c>
      <c r="L179">
        <v>7</v>
      </c>
      <c r="M179">
        <v>29</v>
      </c>
      <c r="N179" t="s">
        <v>75</v>
      </c>
      <c r="O179">
        <v>2</v>
      </c>
      <c r="P179">
        <f>SUM(Table1[Total Sales (INR)])</f>
        <v>75213112.740000069</v>
      </c>
      <c r="Q179">
        <f t="shared" si="2"/>
        <v>1048576</v>
      </c>
      <c r="R179">
        <f>Table1[[#This Row],[Column1]]/Table1[[#This Row],[Column2]]</f>
        <v>71.728813877105779</v>
      </c>
    </row>
    <row r="180" spans="1:18" x14ac:dyDescent="0.3">
      <c r="A180" t="s">
        <v>248</v>
      </c>
      <c r="B180" t="s">
        <v>176</v>
      </c>
      <c r="C180" t="s">
        <v>23</v>
      </c>
      <c r="D180">
        <v>22712.18</v>
      </c>
      <c r="E180">
        <v>5</v>
      </c>
      <c r="F180">
        <v>113560.9</v>
      </c>
      <c r="G180" s="1">
        <v>45681</v>
      </c>
      <c r="H180" t="s">
        <v>63</v>
      </c>
      <c r="I180">
        <v>3.9</v>
      </c>
      <c r="J180">
        <v>2025</v>
      </c>
      <c r="K180" t="s">
        <v>52</v>
      </c>
      <c r="L180">
        <v>1</v>
      </c>
      <c r="M180">
        <v>24</v>
      </c>
      <c r="N180" t="s">
        <v>36</v>
      </c>
      <c r="O180">
        <v>6</v>
      </c>
      <c r="P180">
        <f>SUM(Table1[Total Sales (INR)])</f>
        <v>75213112.740000069</v>
      </c>
      <c r="Q180">
        <f t="shared" si="2"/>
        <v>1048576</v>
      </c>
      <c r="R180">
        <f>Table1[[#This Row],[Column1]]/Table1[[#This Row],[Column2]]</f>
        <v>71.728813877105779</v>
      </c>
    </row>
    <row r="181" spans="1:18" x14ac:dyDescent="0.3">
      <c r="A181" t="s">
        <v>249</v>
      </c>
      <c r="B181" t="s">
        <v>69</v>
      </c>
      <c r="C181" t="s">
        <v>17</v>
      </c>
      <c r="D181">
        <v>27204.69</v>
      </c>
      <c r="E181">
        <v>1</v>
      </c>
      <c r="F181">
        <v>27204.69</v>
      </c>
      <c r="G181" s="1">
        <v>45697</v>
      </c>
      <c r="H181" t="s">
        <v>18</v>
      </c>
      <c r="I181">
        <v>2.8</v>
      </c>
      <c r="J181">
        <v>2025</v>
      </c>
      <c r="K181" t="s">
        <v>58</v>
      </c>
      <c r="L181">
        <v>2</v>
      </c>
      <c r="M181">
        <v>9</v>
      </c>
      <c r="N181" t="s">
        <v>67</v>
      </c>
      <c r="O181">
        <v>1</v>
      </c>
      <c r="P181">
        <f>SUM(Table1[Total Sales (INR)])</f>
        <v>75213112.740000069</v>
      </c>
      <c r="Q181">
        <f t="shared" si="2"/>
        <v>1048576</v>
      </c>
      <c r="R181">
        <f>Table1[[#This Row],[Column1]]/Table1[[#This Row],[Column2]]</f>
        <v>71.728813877105779</v>
      </c>
    </row>
    <row r="182" spans="1:18" x14ac:dyDescent="0.3">
      <c r="A182" t="s">
        <v>250</v>
      </c>
      <c r="B182" t="s">
        <v>16</v>
      </c>
      <c r="C182" t="s">
        <v>17</v>
      </c>
      <c r="D182">
        <v>17353.47</v>
      </c>
      <c r="E182">
        <v>1</v>
      </c>
      <c r="F182">
        <v>17353.47</v>
      </c>
      <c r="G182" s="1">
        <v>45630</v>
      </c>
      <c r="H182" t="s">
        <v>70</v>
      </c>
      <c r="I182">
        <v>2.6</v>
      </c>
      <c r="J182">
        <v>2024</v>
      </c>
      <c r="K182" t="s">
        <v>25</v>
      </c>
      <c r="L182">
        <v>12</v>
      </c>
      <c r="M182">
        <v>4</v>
      </c>
      <c r="N182" t="s">
        <v>26</v>
      </c>
      <c r="O182">
        <v>4</v>
      </c>
      <c r="P182">
        <f>SUM(Table1[Total Sales (INR)])</f>
        <v>75213112.740000069</v>
      </c>
      <c r="Q182">
        <f t="shared" si="2"/>
        <v>1048576</v>
      </c>
      <c r="R182">
        <f>Table1[[#This Row],[Column1]]/Table1[[#This Row],[Column2]]</f>
        <v>71.728813877105779</v>
      </c>
    </row>
    <row r="183" spans="1:18" x14ac:dyDescent="0.3">
      <c r="A183" t="s">
        <v>251</v>
      </c>
      <c r="B183" t="s">
        <v>145</v>
      </c>
      <c r="C183" t="s">
        <v>39</v>
      </c>
      <c r="D183">
        <v>44882.2</v>
      </c>
      <c r="E183">
        <v>1</v>
      </c>
      <c r="F183">
        <v>44882.2</v>
      </c>
      <c r="G183" s="1">
        <v>45423</v>
      </c>
      <c r="H183" t="s">
        <v>63</v>
      </c>
      <c r="I183">
        <v>1.3</v>
      </c>
      <c r="J183">
        <v>2024</v>
      </c>
      <c r="K183" t="s">
        <v>30</v>
      </c>
      <c r="L183">
        <v>5</v>
      </c>
      <c r="M183">
        <v>11</v>
      </c>
      <c r="N183" t="s">
        <v>31</v>
      </c>
      <c r="O183">
        <v>7</v>
      </c>
      <c r="P183">
        <f>SUM(Table1[Total Sales (INR)])</f>
        <v>75213112.740000069</v>
      </c>
      <c r="Q183">
        <f t="shared" si="2"/>
        <v>1048576</v>
      </c>
      <c r="R183">
        <f>Table1[[#This Row],[Column1]]/Table1[[#This Row],[Column2]]</f>
        <v>71.728813877105779</v>
      </c>
    </row>
    <row r="184" spans="1:18" x14ac:dyDescent="0.3">
      <c r="A184" t="s">
        <v>252</v>
      </c>
      <c r="B184" t="s">
        <v>145</v>
      </c>
      <c r="C184" t="s">
        <v>39</v>
      </c>
      <c r="D184">
        <v>47002.720000000001</v>
      </c>
      <c r="E184">
        <v>3</v>
      </c>
      <c r="F184">
        <v>141008.16</v>
      </c>
      <c r="G184" s="1">
        <v>45356</v>
      </c>
      <c r="H184" t="s">
        <v>18</v>
      </c>
      <c r="I184">
        <v>4.0999999999999996</v>
      </c>
      <c r="J184">
        <v>2024</v>
      </c>
      <c r="K184" t="s">
        <v>55</v>
      </c>
      <c r="L184">
        <v>3</v>
      </c>
      <c r="M184">
        <v>5</v>
      </c>
      <c r="N184" t="s">
        <v>44</v>
      </c>
      <c r="O184">
        <v>3</v>
      </c>
      <c r="P184">
        <f>SUM(Table1[Total Sales (INR)])</f>
        <v>75213112.740000069</v>
      </c>
      <c r="Q184">
        <f t="shared" si="2"/>
        <v>1048576</v>
      </c>
      <c r="R184">
        <f>Table1[[#This Row],[Column1]]/Table1[[#This Row],[Column2]]</f>
        <v>71.728813877105779</v>
      </c>
    </row>
    <row r="185" spans="1:18" x14ac:dyDescent="0.3">
      <c r="A185" t="s">
        <v>253</v>
      </c>
      <c r="B185" t="s">
        <v>60</v>
      </c>
      <c r="C185" t="s">
        <v>29</v>
      </c>
      <c r="D185">
        <v>33659.67</v>
      </c>
      <c r="E185">
        <v>4</v>
      </c>
      <c r="F185">
        <v>134638.68</v>
      </c>
      <c r="G185" s="1">
        <v>45478</v>
      </c>
      <c r="H185" t="s">
        <v>42</v>
      </c>
      <c r="I185">
        <v>3.3</v>
      </c>
      <c r="J185">
        <v>2024</v>
      </c>
      <c r="K185" t="s">
        <v>47</v>
      </c>
      <c r="L185">
        <v>7</v>
      </c>
      <c r="M185">
        <v>5</v>
      </c>
      <c r="N185" t="s">
        <v>36</v>
      </c>
      <c r="O185">
        <v>6</v>
      </c>
      <c r="P185">
        <f>SUM(Table1[Total Sales (INR)])</f>
        <v>75213112.740000069</v>
      </c>
      <c r="Q185">
        <f t="shared" si="2"/>
        <v>1048576</v>
      </c>
      <c r="R185">
        <f>Table1[[#This Row],[Column1]]/Table1[[#This Row],[Column2]]</f>
        <v>71.728813877105779</v>
      </c>
    </row>
    <row r="186" spans="1:18" x14ac:dyDescent="0.3">
      <c r="A186" t="s">
        <v>254</v>
      </c>
      <c r="B186" t="s">
        <v>145</v>
      </c>
      <c r="C186" t="s">
        <v>39</v>
      </c>
      <c r="D186">
        <v>13011.44</v>
      </c>
      <c r="E186">
        <v>2</v>
      </c>
      <c r="F186">
        <v>26022.880000000001</v>
      </c>
      <c r="G186" s="1">
        <v>45468</v>
      </c>
      <c r="H186" t="s">
        <v>42</v>
      </c>
      <c r="I186">
        <v>4.9000000000000004</v>
      </c>
      <c r="J186">
        <v>2024</v>
      </c>
      <c r="K186" t="s">
        <v>66</v>
      </c>
      <c r="L186">
        <v>6</v>
      </c>
      <c r="M186">
        <v>25</v>
      </c>
      <c r="N186" t="s">
        <v>44</v>
      </c>
      <c r="O186">
        <v>3</v>
      </c>
      <c r="P186">
        <f>SUM(Table1[Total Sales (INR)])</f>
        <v>75213112.740000069</v>
      </c>
      <c r="Q186">
        <f t="shared" si="2"/>
        <v>1048576</v>
      </c>
      <c r="R186">
        <f>Table1[[#This Row],[Column1]]/Table1[[#This Row],[Column2]]</f>
        <v>71.728813877105779</v>
      </c>
    </row>
    <row r="187" spans="1:18" x14ac:dyDescent="0.3">
      <c r="A187" t="s">
        <v>255</v>
      </c>
      <c r="B187" t="s">
        <v>65</v>
      </c>
      <c r="C187" t="s">
        <v>34</v>
      </c>
      <c r="D187">
        <v>21990.25</v>
      </c>
      <c r="E187">
        <v>3</v>
      </c>
      <c r="F187">
        <v>65970.75</v>
      </c>
      <c r="G187" s="1">
        <v>45669</v>
      </c>
      <c r="H187" t="s">
        <v>42</v>
      </c>
      <c r="I187">
        <v>4.2</v>
      </c>
      <c r="J187">
        <v>2025</v>
      </c>
      <c r="K187" t="s">
        <v>52</v>
      </c>
      <c r="L187">
        <v>1</v>
      </c>
      <c r="M187">
        <v>12</v>
      </c>
      <c r="N187" t="s">
        <v>67</v>
      </c>
      <c r="O187">
        <v>1</v>
      </c>
      <c r="P187">
        <f>SUM(Table1[Total Sales (INR)])</f>
        <v>75213112.740000069</v>
      </c>
      <c r="Q187">
        <f t="shared" si="2"/>
        <v>1048576</v>
      </c>
      <c r="R187">
        <f>Table1[[#This Row],[Column1]]/Table1[[#This Row],[Column2]]</f>
        <v>71.728813877105779</v>
      </c>
    </row>
    <row r="188" spans="1:18" x14ac:dyDescent="0.3">
      <c r="A188" t="s">
        <v>256</v>
      </c>
      <c r="B188" t="s">
        <v>57</v>
      </c>
      <c r="C188" t="s">
        <v>29</v>
      </c>
      <c r="D188">
        <v>1927.38</v>
      </c>
      <c r="E188">
        <v>3</v>
      </c>
      <c r="F188">
        <v>5782.14</v>
      </c>
      <c r="G188" s="1">
        <v>45535</v>
      </c>
      <c r="H188" t="s">
        <v>18</v>
      </c>
      <c r="I188">
        <v>2.9</v>
      </c>
      <c r="J188">
        <v>2024</v>
      </c>
      <c r="K188" t="s">
        <v>88</v>
      </c>
      <c r="L188">
        <v>8</v>
      </c>
      <c r="M188">
        <v>31</v>
      </c>
      <c r="N188" t="s">
        <v>31</v>
      </c>
      <c r="O188">
        <v>7</v>
      </c>
      <c r="P188">
        <f>SUM(Table1[Total Sales (INR)])</f>
        <v>75213112.740000069</v>
      </c>
      <c r="Q188">
        <f t="shared" si="2"/>
        <v>1048576</v>
      </c>
      <c r="R188">
        <f>Table1[[#This Row],[Column1]]/Table1[[#This Row],[Column2]]</f>
        <v>71.728813877105779</v>
      </c>
    </row>
    <row r="189" spans="1:18" x14ac:dyDescent="0.3">
      <c r="A189" t="s">
        <v>257</v>
      </c>
      <c r="B189" t="s">
        <v>96</v>
      </c>
      <c r="C189" t="s">
        <v>34</v>
      </c>
      <c r="D189">
        <v>21741.53</v>
      </c>
      <c r="E189">
        <v>3</v>
      </c>
      <c r="F189">
        <v>65224.59</v>
      </c>
      <c r="G189" s="1">
        <v>45628</v>
      </c>
      <c r="H189" t="s">
        <v>63</v>
      </c>
      <c r="I189">
        <v>3.5</v>
      </c>
      <c r="J189">
        <v>2024</v>
      </c>
      <c r="K189" t="s">
        <v>25</v>
      </c>
      <c r="L189">
        <v>12</v>
      </c>
      <c r="M189">
        <v>2</v>
      </c>
      <c r="N189" t="s">
        <v>75</v>
      </c>
      <c r="O189">
        <v>2</v>
      </c>
      <c r="P189">
        <f>SUM(Table1[Total Sales (INR)])</f>
        <v>75213112.740000069</v>
      </c>
      <c r="Q189">
        <f t="shared" si="2"/>
        <v>1048576</v>
      </c>
      <c r="R189">
        <f>Table1[[#This Row],[Column1]]/Table1[[#This Row],[Column2]]</f>
        <v>71.728813877105779</v>
      </c>
    </row>
    <row r="190" spans="1:18" x14ac:dyDescent="0.3">
      <c r="A190" t="s">
        <v>258</v>
      </c>
      <c r="B190" t="s">
        <v>46</v>
      </c>
      <c r="C190" t="s">
        <v>23</v>
      </c>
      <c r="D190">
        <v>23638.720000000001</v>
      </c>
      <c r="E190">
        <v>1</v>
      </c>
      <c r="F190">
        <v>23638.720000000001</v>
      </c>
      <c r="G190" s="1">
        <v>45559</v>
      </c>
      <c r="H190" t="s">
        <v>70</v>
      </c>
      <c r="I190">
        <v>1.5</v>
      </c>
      <c r="J190">
        <v>2024</v>
      </c>
      <c r="K190" t="s">
        <v>19</v>
      </c>
      <c r="L190">
        <v>9</v>
      </c>
      <c r="M190">
        <v>24</v>
      </c>
      <c r="N190" t="s">
        <v>44</v>
      </c>
      <c r="O190">
        <v>3</v>
      </c>
      <c r="P190">
        <f>SUM(Table1[Total Sales (INR)])</f>
        <v>75213112.740000069</v>
      </c>
      <c r="Q190">
        <f t="shared" si="2"/>
        <v>1048576</v>
      </c>
      <c r="R190">
        <f>Table1[[#This Row],[Column1]]/Table1[[#This Row],[Column2]]</f>
        <v>71.728813877105779</v>
      </c>
    </row>
    <row r="191" spans="1:18" x14ac:dyDescent="0.3">
      <c r="A191" t="s">
        <v>259</v>
      </c>
      <c r="B191" t="s">
        <v>94</v>
      </c>
      <c r="C191" t="s">
        <v>29</v>
      </c>
      <c r="D191">
        <v>39372.11</v>
      </c>
      <c r="E191">
        <v>1</v>
      </c>
      <c r="F191">
        <v>39372.11</v>
      </c>
      <c r="G191" s="1">
        <v>45395</v>
      </c>
      <c r="H191" t="s">
        <v>42</v>
      </c>
      <c r="I191">
        <v>4.0999999999999996</v>
      </c>
      <c r="J191">
        <v>2024</v>
      </c>
      <c r="K191" t="s">
        <v>61</v>
      </c>
      <c r="L191">
        <v>4</v>
      </c>
      <c r="M191">
        <v>13</v>
      </c>
      <c r="N191" t="s">
        <v>31</v>
      </c>
      <c r="O191">
        <v>7</v>
      </c>
      <c r="P191">
        <f>SUM(Table1[Total Sales (INR)])</f>
        <v>75213112.740000069</v>
      </c>
      <c r="Q191">
        <f t="shared" si="2"/>
        <v>1048576</v>
      </c>
      <c r="R191">
        <f>Table1[[#This Row],[Column1]]/Table1[[#This Row],[Column2]]</f>
        <v>71.728813877105779</v>
      </c>
    </row>
    <row r="192" spans="1:18" x14ac:dyDescent="0.3">
      <c r="A192" t="s">
        <v>260</v>
      </c>
      <c r="B192" t="s">
        <v>118</v>
      </c>
      <c r="C192" t="s">
        <v>17</v>
      </c>
      <c r="D192">
        <v>49088.13</v>
      </c>
      <c r="E192">
        <v>4</v>
      </c>
      <c r="F192">
        <v>196352.52</v>
      </c>
      <c r="G192" s="1">
        <v>45357</v>
      </c>
      <c r="H192" t="s">
        <v>42</v>
      </c>
      <c r="I192">
        <v>2.2999999999999998</v>
      </c>
      <c r="J192">
        <v>2024</v>
      </c>
      <c r="K192" t="s">
        <v>55</v>
      </c>
      <c r="L192">
        <v>3</v>
      </c>
      <c r="M192">
        <v>6</v>
      </c>
      <c r="N192" t="s">
        <v>26</v>
      </c>
      <c r="O192">
        <v>4</v>
      </c>
      <c r="P192">
        <f>SUM(Table1[Total Sales (INR)])</f>
        <v>75213112.740000069</v>
      </c>
      <c r="Q192">
        <f t="shared" si="2"/>
        <v>1048576</v>
      </c>
      <c r="R192">
        <f>Table1[[#This Row],[Column1]]/Table1[[#This Row],[Column2]]</f>
        <v>71.728813877105779</v>
      </c>
    </row>
    <row r="193" spans="1:18" x14ac:dyDescent="0.3">
      <c r="A193" t="s">
        <v>261</v>
      </c>
      <c r="B193" t="s">
        <v>38</v>
      </c>
      <c r="C193" t="s">
        <v>39</v>
      </c>
      <c r="D193">
        <v>4524.63</v>
      </c>
      <c r="E193">
        <v>3</v>
      </c>
      <c r="F193">
        <v>13573.89</v>
      </c>
      <c r="G193" s="1">
        <v>45645</v>
      </c>
      <c r="H193" t="s">
        <v>24</v>
      </c>
      <c r="I193">
        <v>2.4</v>
      </c>
      <c r="J193">
        <v>2024</v>
      </c>
      <c r="K193" t="s">
        <v>25</v>
      </c>
      <c r="L193">
        <v>12</v>
      </c>
      <c r="M193">
        <v>19</v>
      </c>
      <c r="N193" t="s">
        <v>20</v>
      </c>
      <c r="O193">
        <v>5</v>
      </c>
      <c r="P193">
        <f>SUM(Table1[Total Sales (INR)])</f>
        <v>75213112.740000069</v>
      </c>
      <c r="Q193">
        <f t="shared" si="2"/>
        <v>1048576</v>
      </c>
      <c r="R193">
        <f>Table1[[#This Row],[Column1]]/Table1[[#This Row],[Column2]]</f>
        <v>71.728813877105779</v>
      </c>
    </row>
    <row r="194" spans="1:18" x14ac:dyDescent="0.3">
      <c r="A194" t="s">
        <v>262</v>
      </c>
      <c r="B194" t="s">
        <v>46</v>
      </c>
      <c r="C194" t="s">
        <v>23</v>
      </c>
      <c r="D194">
        <v>1507.01</v>
      </c>
      <c r="E194">
        <v>3</v>
      </c>
      <c r="F194">
        <v>4521.03</v>
      </c>
      <c r="G194" s="1">
        <v>45506</v>
      </c>
      <c r="H194" t="s">
        <v>80</v>
      </c>
      <c r="I194">
        <v>2.5</v>
      </c>
      <c r="J194">
        <v>2024</v>
      </c>
      <c r="K194" t="s">
        <v>88</v>
      </c>
      <c r="L194">
        <v>8</v>
      </c>
      <c r="M194">
        <v>2</v>
      </c>
      <c r="N194" t="s">
        <v>36</v>
      </c>
      <c r="O194">
        <v>6</v>
      </c>
      <c r="P194">
        <f>SUM(Table1[Total Sales (INR)])</f>
        <v>75213112.740000069</v>
      </c>
      <c r="Q194">
        <f t="shared" ref="Q194:Q257" si="3">COUNTA(_xlfn.UNIQUE(A:A,TRUE))</f>
        <v>1048576</v>
      </c>
      <c r="R194">
        <f>Table1[[#This Row],[Column1]]/Table1[[#This Row],[Column2]]</f>
        <v>71.728813877105779</v>
      </c>
    </row>
    <row r="195" spans="1:18" x14ac:dyDescent="0.3">
      <c r="A195" t="s">
        <v>263</v>
      </c>
      <c r="B195" t="s">
        <v>54</v>
      </c>
      <c r="C195" t="s">
        <v>34</v>
      </c>
      <c r="D195">
        <v>39699.85</v>
      </c>
      <c r="E195">
        <v>3</v>
      </c>
      <c r="F195">
        <v>119099.55</v>
      </c>
      <c r="G195" s="1">
        <v>45426</v>
      </c>
      <c r="H195" t="s">
        <v>42</v>
      </c>
      <c r="I195">
        <v>3.9</v>
      </c>
      <c r="J195">
        <v>2024</v>
      </c>
      <c r="K195" t="s">
        <v>30</v>
      </c>
      <c r="L195">
        <v>5</v>
      </c>
      <c r="M195">
        <v>14</v>
      </c>
      <c r="N195" t="s">
        <v>44</v>
      </c>
      <c r="O195">
        <v>3</v>
      </c>
      <c r="P195">
        <f>SUM(Table1[Total Sales (INR)])</f>
        <v>75213112.740000069</v>
      </c>
      <c r="Q195">
        <f t="shared" si="3"/>
        <v>1048576</v>
      </c>
      <c r="R195">
        <f>Table1[[#This Row],[Column1]]/Table1[[#This Row],[Column2]]</f>
        <v>71.728813877105779</v>
      </c>
    </row>
    <row r="196" spans="1:18" x14ac:dyDescent="0.3">
      <c r="A196" t="s">
        <v>264</v>
      </c>
      <c r="B196" t="s">
        <v>28</v>
      </c>
      <c r="C196" t="s">
        <v>29</v>
      </c>
      <c r="D196">
        <v>37494.129999999997</v>
      </c>
      <c r="E196">
        <v>5</v>
      </c>
      <c r="F196">
        <v>187470.65</v>
      </c>
      <c r="G196" s="1">
        <v>45566</v>
      </c>
      <c r="H196" t="s">
        <v>63</v>
      </c>
      <c r="I196">
        <v>1.8</v>
      </c>
      <c r="J196">
        <v>2024</v>
      </c>
      <c r="K196" t="s">
        <v>43</v>
      </c>
      <c r="L196">
        <v>10</v>
      </c>
      <c r="M196">
        <v>1</v>
      </c>
      <c r="N196" t="s">
        <v>44</v>
      </c>
      <c r="O196">
        <v>3</v>
      </c>
      <c r="P196">
        <f>SUM(Table1[Total Sales (INR)])</f>
        <v>75213112.740000069</v>
      </c>
      <c r="Q196">
        <f t="shared" si="3"/>
        <v>1048576</v>
      </c>
      <c r="R196">
        <f>Table1[[#This Row],[Column1]]/Table1[[#This Row],[Column2]]</f>
        <v>71.728813877105779</v>
      </c>
    </row>
    <row r="197" spans="1:18" x14ac:dyDescent="0.3">
      <c r="A197" t="s">
        <v>265</v>
      </c>
      <c r="B197" t="s">
        <v>65</v>
      </c>
      <c r="C197" t="s">
        <v>34</v>
      </c>
      <c r="D197">
        <v>5850.81</v>
      </c>
      <c r="E197">
        <v>5</v>
      </c>
      <c r="F197">
        <v>29254.05</v>
      </c>
      <c r="G197" s="1">
        <v>45624</v>
      </c>
      <c r="H197" t="s">
        <v>63</v>
      </c>
      <c r="I197">
        <v>1.3</v>
      </c>
      <c r="J197">
        <v>2024</v>
      </c>
      <c r="K197" t="s">
        <v>35</v>
      </c>
      <c r="L197">
        <v>11</v>
      </c>
      <c r="M197">
        <v>28</v>
      </c>
      <c r="N197" t="s">
        <v>20</v>
      </c>
      <c r="O197">
        <v>5</v>
      </c>
      <c r="P197">
        <f>SUM(Table1[Total Sales (INR)])</f>
        <v>75213112.740000069</v>
      </c>
      <c r="Q197">
        <f t="shared" si="3"/>
        <v>1048576</v>
      </c>
      <c r="R197">
        <f>Table1[[#This Row],[Column1]]/Table1[[#This Row],[Column2]]</f>
        <v>71.728813877105779</v>
      </c>
    </row>
    <row r="198" spans="1:18" x14ac:dyDescent="0.3">
      <c r="A198" t="s">
        <v>266</v>
      </c>
      <c r="B198" t="s">
        <v>125</v>
      </c>
      <c r="C198" t="s">
        <v>17</v>
      </c>
      <c r="D198">
        <v>16448.740000000002</v>
      </c>
      <c r="E198">
        <v>4</v>
      </c>
      <c r="F198">
        <v>65794.960000000006</v>
      </c>
      <c r="G198" s="1">
        <v>45539</v>
      </c>
      <c r="H198" t="s">
        <v>80</v>
      </c>
      <c r="I198">
        <v>4.5999999999999996</v>
      </c>
      <c r="J198">
        <v>2024</v>
      </c>
      <c r="K198" t="s">
        <v>19</v>
      </c>
      <c r="L198">
        <v>9</v>
      </c>
      <c r="M198">
        <v>4</v>
      </c>
      <c r="N198" t="s">
        <v>26</v>
      </c>
      <c r="O198">
        <v>4</v>
      </c>
      <c r="P198">
        <f>SUM(Table1[Total Sales (INR)])</f>
        <v>75213112.740000069</v>
      </c>
      <c r="Q198">
        <f t="shared" si="3"/>
        <v>1048576</v>
      </c>
      <c r="R198">
        <f>Table1[[#This Row],[Column1]]/Table1[[#This Row],[Column2]]</f>
        <v>71.728813877105779</v>
      </c>
    </row>
    <row r="199" spans="1:18" x14ac:dyDescent="0.3">
      <c r="A199" t="s">
        <v>267</v>
      </c>
      <c r="B199" t="s">
        <v>33</v>
      </c>
      <c r="C199" t="s">
        <v>34</v>
      </c>
      <c r="D199">
        <v>11103.44</v>
      </c>
      <c r="E199">
        <v>1</v>
      </c>
      <c r="F199">
        <v>11103.44</v>
      </c>
      <c r="G199" s="1">
        <v>45421</v>
      </c>
      <c r="H199" t="s">
        <v>42</v>
      </c>
      <c r="I199">
        <v>1.1000000000000001</v>
      </c>
      <c r="J199">
        <v>2024</v>
      </c>
      <c r="K199" t="s">
        <v>30</v>
      </c>
      <c r="L199">
        <v>5</v>
      </c>
      <c r="M199">
        <v>9</v>
      </c>
      <c r="N199" t="s">
        <v>20</v>
      </c>
      <c r="O199">
        <v>5</v>
      </c>
      <c r="P199">
        <f>SUM(Table1[Total Sales (INR)])</f>
        <v>75213112.740000069</v>
      </c>
      <c r="Q199">
        <f t="shared" si="3"/>
        <v>1048576</v>
      </c>
      <c r="R199">
        <f>Table1[[#This Row],[Column1]]/Table1[[#This Row],[Column2]]</f>
        <v>71.728813877105779</v>
      </c>
    </row>
    <row r="200" spans="1:18" x14ac:dyDescent="0.3">
      <c r="A200" t="s">
        <v>268</v>
      </c>
      <c r="B200" t="s">
        <v>125</v>
      </c>
      <c r="C200" t="s">
        <v>17</v>
      </c>
      <c r="D200">
        <v>34255.39</v>
      </c>
      <c r="E200">
        <v>2</v>
      </c>
      <c r="F200">
        <v>68510.78</v>
      </c>
      <c r="G200" s="1">
        <v>45340</v>
      </c>
      <c r="H200" t="s">
        <v>24</v>
      </c>
      <c r="I200">
        <v>2.9</v>
      </c>
      <c r="J200">
        <v>2024</v>
      </c>
      <c r="K200" t="s">
        <v>58</v>
      </c>
      <c r="L200">
        <v>2</v>
      </c>
      <c r="M200">
        <v>18</v>
      </c>
      <c r="N200" t="s">
        <v>67</v>
      </c>
      <c r="O200">
        <v>1</v>
      </c>
      <c r="P200">
        <f>SUM(Table1[Total Sales (INR)])</f>
        <v>75213112.740000069</v>
      </c>
      <c r="Q200">
        <f t="shared" si="3"/>
        <v>1048576</v>
      </c>
      <c r="R200">
        <f>Table1[[#This Row],[Column1]]/Table1[[#This Row],[Column2]]</f>
        <v>71.728813877105779</v>
      </c>
    </row>
    <row r="201" spans="1:18" x14ac:dyDescent="0.3">
      <c r="A201" t="s">
        <v>269</v>
      </c>
      <c r="B201" t="s">
        <v>33</v>
      </c>
      <c r="C201" t="s">
        <v>34</v>
      </c>
      <c r="D201">
        <v>18304.18</v>
      </c>
      <c r="E201">
        <v>2</v>
      </c>
      <c r="F201">
        <v>36608.36</v>
      </c>
      <c r="G201" s="1">
        <v>45565</v>
      </c>
      <c r="H201" t="s">
        <v>18</v>
      </c>
      <c r="I201">
        <v>1.6</v>
      </c>
      <c r="J201">
        <v>2024</v>
      </c>
      <c r="K201" t="s">
        <v>19</v>
      </c>
      <c r="L201">
        <v>9</v>
      </c>
      <c r="M201">
        <v>30</v>
      </c>
      <c r="N201" t="s">
        <v>75</v>
      </c>
      <c r="O201">
        <v>2</v>
      </c>
      <c r="P201">
        <f>SUM(Table1[Total Sales (INR)])</f>
        <v>75213112.740000069</v>
      </c>
      <c r="Q201">
        <f t="shared" si="3"/>
        <v>1048576</v>
      </c>
      <c r="R201">
        <f>Table1[[#This Row],[Column1]]/Table1[[#This Row],[Column2]]</f>
        <v>71.728813877105779</v>
      </c>
    </row>
    <row r="202" spans="1:18" x14ac:dyDescent="0.3">
      <c r="A202" t="s">
        <v>270</v>
      </c>
      <c r="B202" t="s">
        <v>49</v>
      </c>
      <c r="C202" t="s">
        <v>39</v>
      </c>
      <c r="D202">
        <v>12771.91</v>
      </c>
      <c r="E202">
        <v>2</v>
      </c>
      <c r="F202">
        <v>25543.82</v>
      </c>
      <c r="G202" s="1">
        <v>45484</v>
      </c>
      <c r="H202" t="s">
        <v>42</v>
      </c>
      <c r="I202">
        <v>3.2</v>
      </c>
      <c r="J202">
        <v>2024</v>
      </c>
      <c r="K202" t="s">
        <v>47</v>
      </c>
      <c r="L202">
        <v>7</v>
      </c>
      <c r="M202">
        <v>11</v>
      </c>
      <c r="N202" t="s">
        <v>20</v>
      </c>
      <c r="O202">
        <v>5</v>
      </c>
      <c r="P202">
        <f>SUM(Table1[Total Sales (INR)])</f>
        <v>75213112.740000069</v>
      </c>
      <c r="Q202">
        <f t="shared" si="3"/>
        <v>1048576</v>
      </c>
      <c r="R202">
        <f>Table1[[#This Row],[Column1]]/Table1[[#This Row],[Column2]]</f>
        <v>71.728813877105779</v>
      </c>
    </row>
    <row r="203" spans="1:18" x14ac:dyDescent="0.3">
      <c r="A203" t="s">
        <v>271</v>
      </c>
      <c r="B203" t="s">
        <v>69</v>
      </c>
      <c r="C203" t="s">
        <v>17</v>
      </c>
      <c r="D203">
        <v>2275.09</v>
      </c>
      <c r="E203">
        <v>2</v>
      </c>
      <c r="F203">
        <v>4550.18</v>
      </c>
      <c r="G203" s="1">
        <v>45470</v>
      </c>
      <c r="H203" t="s">
        <v>18</v>
      </c>
      <c r="I203">
        <v>1.5</v>
      </c>
      <c r="J203">
        <v>2024</v>
      </c>
      <c r="K203" t="s">
        <v>66</v>
      </c>
      <c r="L203">
        <v>6</v>
      </c>
      <c r="M203">
        <v>27</v>
      </c>
      <c r="N203" t="s">
        <v>20</v>
      </c>
      <c r="O203">
        <v>5</v>
      </c>
      <c r="P203">
        <f>SUM(Table1[Total Sales (INR)])</f>
        <v>75213112.740000069</v>
      </c>
      <c r="Q203">
        <f t="shared" si="3"/>
        <v>1048576</v>
      </c>
      <c r="R203">
        <f>Table1[[#This Row],[Column1]]/Table1[[#This Row],[Column2]]</f>
        <v>71.728813877105779</v>
      </c>
    </row>
    <row r="204" spans="1:18" x14ac:dyDescent="0.3">
      <c r="A204" t="s">
        <v>272</v>
      </c>
      <c r="B204" t="s">
        <v>46</v>
      </c>
      <c r="C204" t="s">
        <v>23</v>
      </c>
      <c r="D204">
        <v>16468.59</v>
      </c>
      <c r="E204">
        <v>4</v>
      </c>
      <c r="F204">
        <v>65874.36</v>
      </c>
      <c r="G204" s="1">
        <v>45589</v>
      </c>
      <c r="H204" t="s">
        <v>80</v>
      </c>
      <c r="I204">
        <v>4.5</v>
      </c>
      <c r="J204">
        <v>2024</v>
      </c>
      <c r="K204" t="s">
        <v>43</v>
      </c>
      <c r="L204">
        <v>10</v>
      </c>
      <c r="M204">
        <v>24</v>
      </c>
      <c r="N204" t="s">
        <v>20</v>
      </c>
      <c r="O204">
        <v>5</v>
      </c>
      <c r="P204">
        <f>SUM(Table1[Total Sales (INR)])</f>
        <v>75213112.740000069</v>
      </c>
      <c r="Q204">
        <f t="shared" si="3"/>
        <v>1048576</v>
      </c>
      <c r="R204">
        <f>Table1[[#This Row],[Column1]]/Table1[[#This Row],[Column2]]</f>
        <v>71.728813877105779</v>
      </c>
    </row>
    <row r="205" spans="1:18" x14ac:dyDescent="0.3">
      <c r="A205" t="s">
        <v>273</v>
      </c>
      <c r="B205" t="s">
        <v>38</v>
      </c>
      <c r="C205" t="s">
        <v>39</v>
      </c>
      <c r="D205">
        <v>4934.99</v>
      </c>
      <c r="E205">
        <v>3</v>
      </c>
      <c r="F205">
        <v>14804.97</v>
      </c>
      <c r="G205" s="1">
        <v>45581</v>
      </c>
      <c r="H205" t="s">
        <v>70</v>
      </c>
      <c r="I205">
        <v>4.5999999999999996</v>
      </c>
      <c r="J205">
        <v>2024</v>
      </c>
      <c r="K205" t="s">
        <v>43</v>
      </c>
      <c r="L205">
        <v>10</v>
      </c>
      <c r="M205">
        <v>16</v>
      </c>
      <c r="N205" t="s">
        <v>26</v>
      </c>
      <c r="O205">
        <v>4</v>
      </c>
      <c r="P205">
        <f>SUM(Table1[Total Sales (INR)])</f>
        <v>75213112.740000069</v>
      </c>
      <c r="Q205">
        <f t="shared" si="3"/>
        <v>1048576</v>
      </c>
      <c r="R205">
        <f>Table1[[#This Row],[Column1]]/Table1[[#This Row],[Column2]]</f>
        <v>71.728813877105779</v>
      </c>
    </row>
    <row r="206" spans="1:18" x14ac:dyDescent="0.3">
      <c r="A206" t="s">
        <v>274</v>
      </c>
      <c r="B206" t="s">
        <v>49</v>
      </c>
      <c r="C206" t="s">
        <v>39</v>
      </c>
      <c r="D206">
        <v>5258.29</v>
      </c>
      <c r="E206">
        <v>5</v>
      </c>
      <c r="F206">
        <v>26291.45</v>
      </c>
      <c r="G206" s="1">
        <v>45527</v>
      </c>
      <c r="H206" t="s">
        <v>42</v>
      </c>
      <c r="I206">
        <v>2.5</v>
      </c>
      <c r="J206">
        <v>2024</v>
      </c>
      <c r="K206" t="s">
        <v>88</v>
      </c>
      <c r="L206">
        <v>8</v>
      </c>
      <c r="M206">
        <v>23</v>
      </c>
      <c r="N206" t="s">
        <v>36</v>
      </c>
      <c r="O206">
        <v>6</v>
      </c>
      <c r="P206">
        <f>SUM(Table1[Total Sales (INR)])</f>
        <v>75213112.740000069</v>
      </c>
      <c r="Q206">
        <f t="shared" si="3"/>
        <v>1048576</v>
      </c>
      <c r="R206">
        <f>Table1[[#This Row],[Column1]]/Table1[[#This Row],[Column2]]</f>
        <v>71.728813877105779</v>
      </c>
    </row>
    <row r="207" spans="1:18" x14ac:dyDescent="0.3">
      <c r="A207" t="s">
        <v>275</v>
      </c>
      <c r="B207" t="s">
        <v>94</v>
      </c>
      <c r="C207" t="s">
        <v>29</v>
      </c>
      <c r="D207">
        <v>32580</v>
      </c>
      <c r="E207">
        <v>5</v>
      </c>
      <c r="F207">
        <v>162900</v>
      </c>
      <c r="G207" s="1">
        <v>45378</v>
      </c>
      <c r="H207" t="s">
        <v>63</v>
      </c>
      <c r="I207">
        <v>2.7</v>
      </c>
      <c r="J207">
        <v>2024</v>
      </c>
      <c r="K207" t="s">
        <v>55</v>
      </c>
      <c r="L207">
        <v>3</v>
      </c>
      <c r="M207">
        <v>27</v>
      </c>
      <c r="N207" t="s">
        <v>26</v>
      </c>
      <c r="O207">
        <v>4</v>
      </c>
      <c r="P207">
        <f>SUM(Table1[Total Sales (INR)])</f>
        <v>75213112.740000069</v>
      </c>
      <c r="Q207">
        <f t="shared" si="3"/>
        <v>1048576</v>
      </c>
      <c r="R207">
        <f>Table1[[#This Row],[Column1]]/Table1[[#This Row],[Column2]]</f>
        <v>71.728813877105779</v>
      </c>
    </row>
    <row r="208" spans="1:18" x14ac:dyDescent="0.3">
      <c r="A208" t="s">
        <v>276</v>
      </c>
      <c r="B208" t="s">
        <v>145</v>
      </c>
      <c r="C208" t="s">
        <v>39</v>
      </c>
      <c r="D208">
        <v>40298.9</v>
      </c>
      <c r="E208">
        <v>1</v>
      </c>
      <c r="F208">
        <v>40298.9</v>
      </c>
      <c r="G208" s="1">
        <v>45460</v>
      </c>
      <c r="H208" t="s">
        <v>18</v>
      </c>
      <c r="I208">
        <v>1.2</v>
      </c>
      <c r="J208">
        <v>2024</v>
      </c>
      <c r="K208" t="s">
        <v>66</v>
      </c>
      <c r="L208">
        <v>6</v>
      </c>
      <c r="M208">
        <v>17</v>
      </c>
      <c r="N208" t="s">
        <v>75</v>
      </c>
      <c r="O208">
        <v>2</v>
      </c>
      <c r="P208">
        <f>SUM(Table1[Total Sales (INR)])</f>
        <v>75213112.740000069</v>
      </c>
      <c r="Q208">
        <f t="shared" si="3"/>
        <v>1048576</v>
      </c>
      <c r="R208">
        <f>Table1[[#This Row],[Column1]]/Table1[[#This Row],[Column2]]</f>
        <v>71.728813877105779</v>
      </c>
    </row>
    <row r="209" spans="1:18" x14ac:dyDescent="0.3">
      <c r="A209" t="s">
        <v>277</v>
      </c>
      <c r="B209" t="s">
        <v>54</v>
      </c>
      <c r="C209" t="s">
        <v>34</v>
      </c>
      <c r="D209">
        <v>11236.19</v>
      </c>
      <c r="E209">
        <v>3</v>
      </c>
      <c r="F209">
        <v>33708.57</v>
      </c>
      <c r="G209" s="1">
        <v>45598</v>
      </c>
      <c r="H209" t="s">
        <v>63</v>
      </c>
      <c r="I209">
        <v>2.6</v>
      </c>
      <c r="J209">
        <v>2024</v>
      </c>
      <c r="K209" t="s">
        <v>35</v>
      </c>
      <c r="L209">
        <v>11</v>
      </c>
      <c r="M209">
        <v>2</v>
      </c>
      <c r="N209" t="s">
        <v>31</v>
      </c>
      <c r="O209">
        <v>7</v>
      </c>
      <c r="P209">
        <f>SUM(Table1[Total Sales (INR)])</f>
        <v>75213112.740000069</v>
      </c>
      <c r="Q209">
        <f t="shared" si="3"/>
        <v>1048576</v>
      </c>
      <c r="R209">
        <f>Table1[[#This Row],[Column1]]/Table1[[#This Row],[Column2]]</f>
        <v>71.728813877105779</v>
      </c>
    </row>
    <row r="210" spans="1:18" x14ac:dyDescent="0.3">
      <c r="A210" t="s">
        <v>278</v>
      </c>
      <c r="B210" t="s">
        <v>125</v>
      </c>
      <c r="C210" t="s">
        <v>17</v>
      </c>
      <c r="D210">
        <v>32537.46</v>
      </c>
      <c r="E210">
        <v>5</v>
      </c>
      <c r="F210">
        <v>162687.29999999999</v>
      </c>
      <c r="G210" s="1">
        <v>45593</v>
      </c>
      <c r="H210" t="s">
        <v>24</v>
      </c>
      <c r="I210">
        <v>3.4</v>
      </c>
      <c r="J210">
        <v>2024</v>
      </c>
      <c r="K210" t="s">
        <v>43</v>
      </c>
      <c r="L210">
        <v>10</v>
      </c>
      <c r="M210">
        <v>28</v>
      </c>
      <c r="N210" t="s">
        <v>75</v>
      </c>
      <c r="O210">
        <v>2</v>
      </c>
      <c r="P210">
        <f>SUM(Table1[Total Sales (INR)])</f>
        <v>75213112.740000069</v>
      </c>
      <c r="Q210">
        <f t="shared" si="3"/>
        <v>1048576</v>
      </c>
      <c r="R210">
        <f>Table1[[#This Row],[Column1]]/Table1[[#This Row],[Column2]]</f>
        <v>71.728813877105779</v>
      </c>
    </row>
    <row r="211" spans="1:18" x14ac:dyDescent="0.3">
      <c r="A211" t="s">
        <v>279</v>
      </c>
      <c r="B211" t="s">
        <v>22</v>
      </c>
      <c r="C211" t="s">
        <v>23</v>
      </c>
      <c r="D211">
        <v>6953.88</v>
      </c>
      <c r="E211">
        <v>1</v>
      </c>
      <c r="F211">
        <v>6953.88</v>
      </c>
      <c r="G211" s="1">
        <v>45426</v>
      </c>
      <c r="H211" t="s">
        <v>24</v>
      </c>
      <c r="I211">
        <v>2.9</v>
      </c>
      <c r="J211">
        <v>2024</v>
      </c>
      <c r="K211" t="s">
        <v>30</v>
      </c>
      <c r="L211">
        <v>5</v>
      </c>
      <c r="M211">
        <v>14</v>
      </c>
      <c r="N211" t="s">
        <v>44</v>
      </c>
      <c r="O211">
        <v>3</v>
      </c>
      <c r="P211">
        <f>SUM(Table1[Total Sales (INR)])</f>
        <v>75213112.740000069</v>
      </c>
      <c r="Q211">
        <f t="shared" si="3"/>
        <v>1048576</v>
      </c>
      <c r="R211">
        <f>Table1[[#This Row],[Column1]]/Table1[[#This Row],[Column2]]</f>
        <v>71.728813877105779</v>
      </c>
    </row>
    <row r="212" spans="1:18" x14ac:dyDescent="0.3">
      <c r="A212" t="s">
        <v>280</v>
      </c>
      <c r="B212" t="s">
        <v>84</v>
      </c>
      <c r="C212" t="s">
        <v>39</v>
      </c>
      <c r="D212">
        <v>32824.050000000003</v>
      </c>
      <c r="E212">
        <v>3</v>
      </c>
      <c r="F212">
        <v>98472.15</v>
      </c>
      <c r="G212" s="1">
        <v>45537</v>
      </c>
      <c r="H212" t="s">
        <v>70</v>
      </c>
      <c r="I212">
        <v>3.6</v>
      </c>
      <c r="J212">
        <v>2024</v>
      </c>
      <c r="K212" t="s">
        <v>19</v>
      </c>
      <c r="L212">
        <v>9</v>
      </c>
      <c r="M212">
        <v>2</v>
      </c>
      <c r="N212" t="s">
        <v>75</v>
      </c>
      <c r="O212">
        <v>2</v>
      </c>
      <c r="P212">
        <f>SUM(Table1[Total Sales (INR)])</f>
        <v>75213112.740000069</v>
      </c>
      <c r="Q212">
        <f t="shared" si="3"/>
        <v>1048576</v>
      </c>
      <c r="R212">
        <f>Table1[[#This Row],[Column1]]/Table1[[#This Row],[Column2]]</f>
        <v>71.728813877105779</v>
      </c>
    </row>
    <row r="213" spans="1:18" x14ac:dyDescent="0.3">
      <c r="A213" t="s">
        <v>281</v>
      </c>
      <c r="B213" t="s">
        <v>46</v>
      </c>
      <c r="C213" t="s">
        <v>23</v>
      </c>
      <c r="D213">
        <v>34459.99</v>
      </c>
      <c r="E213">
        <v>3</v>
      </c>
      <c r="F213">
        <v>103379.97</v>
      </c>
      <c r="G213" s="1">
        <v>45570</v>
      </c>
      <c r="H213" t="s">
        <v>18</v>
      </c>
      <c r="I213">
        <v>1.4</v>
      </c>
      <c r="J213">
        <v>2024</v>
      </c>
      <c r="K213" t="s">
        <v>43</v>
      </c>
      <c r="L213">
        <v>10</v>
      </c>
      <c r="M213">
        <v>5</v>
      </c>
      <c r="N213" t="s">
        <v>31</v>
      </c>
      <c r="O213">
        <v>7</v>
      </c>
      <c r="P213">
        <f>SUM(Table1[Total Sales (INR)])</f>
        <v>75213112.740000069</v>
      </c>
      <c r="Q213">
        <f t="shared" si="3"/>
        <v>1048576</v>
      </c>
      <c r="R213">
        <f>Table1[[#This Row],[Column1]]/Table1[[#This Row],[Column2]]</f>
        <v>71.728813877105779</v>
      </c>
    </row>
    <row r="214" spans="1:18" x14ac:dyDescent="0.3">
      <c r="A214" t="s">
        <v>282</v>
      </c>
      <c r="B214" t="s">
        <v>16</v>
      </c>
      <c r="C214" t="s">
        <v>17</v>
      </c>
      <c r="D214">
        <v>13608.58</v>
      </c>
      <c r="E214">
        <v>3</v>
      </c>
      <c r="F214">
        <v>40825.74</v>
      </c>
      <c r="G214" s="1">
        <v>45387</v>
      </c>
      <c r="H214" t="s">
        <v>24</v>
      </c>
      <c r="I214">
        <v>4.5999999999999996</v>
      </c>
      <c r="J214">
        <v>2024</v>
      </c>
      <c r="K214" t="s">
        <v>61</v>
      </c>
      <c r="L214">
        <v>4</v>
      </c>
      <c r="M214">
        <v>5</v>
      </c>
      <c r="N214" t="s">
        <v>36</v>
      </c>
      <c r="O214">
        <v>6</v>
      </c>
      <c r="P214">
        <f>SUM(Table1[Total Sales (INR)])</f>
        <v>75213112.740000069</v>
      </c>
      <c r="Q214">
        <f t="shared" si="3"/>
        <v>1048576</v>
      </c>
      <c r="R214">
        <f>Table1[[#This Row],[Column1]]/Table1[[#This Row],[Column2]]</f>
        <v>71.728813877105779</v>
      </c>
    </row>
    <row r="215" spans="1:18" x14ac:dyDescent="0.3">
      <c r="A215" t="s">
        <v>283</v>
      </c>
      <c r="B215" t="s">
        <v>41</v>
      </c>
      <c r="C215" t="s">
        <v>39</v>
      </c>
      <c r="D215">
        <v>32630.83</v>
      </c>
      <c r="E215">
        <v>2</v>
      </c>
      <c r="F215">
        <v>65261.66</v>
      </c>
      <c r="G215" s="1">
        <v>45648</v>
      </c>
      <c r="H215" t="s">
        <v>24</v>
      </c>
      <c r="I215">
        <v>4.7</v>
      </c>
      <c r="J215">
        <v>2024</v>
      </c>
      <c r="K215" t="s">
        <v>25</v>
      </c>
      <c r="L215">
        <v>12</v>
      </c>
      <c r="M215">
        <v>22</v>
      </c>
      <c r="N215" t="s">
        <v>67</v>
      </c>
      <c r="O215">
        <v>1</v>
      </c>
      <c r="P215">
        <f>SUM(Table1[Total Sales (INR)])</f>
        <v>75213112.740000069</v>
      </c>
      <c r="Q215">
        <f t="shared" si="3"/>
        <v>1048576</v>
      </c>
      <c r="R215">
        <f>Table1[[#This Row],[Column1]]/Table1[[#This Row],[Column2]]</f>
        <v>71.728813877105779</v>
      </c>
    </row>
    <row r="216" spans="1:18" x14ac:dyDescent="0.3">
      <c r="A216" t="s">
        <v>284</v>
      </c>
      <c r="B216" t="s">
        <v>96</v>
      </c>
      <c r="C216" t="s">
        <v>34</v>
      </c>
      <c r="D216">
        <v>24818.77</v>
      </c>
      <c r="E216">
        <v>4</v>
      </c>
      <c r="F216">
        <v>99275.08</v>
      </c>
      <c r="G216" s="1">
        <v>45610</v>
      </c>
      <c r="H216" t="s">
        <v>18</v>
      </c>
      <c r="I216">
        <v>2.2999999999999998</v>
      </c>
      <c r="J216">
        <v>2024</v>
      </c>
      <c r="K216" t="s">
        <v>35</v>
      </c>
      <c r="L216">
        <v>11</v>
      </c>
      <c r="M216">
        <v>14</v>
      </c>
      <c r="N216" t="s">
        <v>20</v>
      </c>
      <c r="O216">
        <v>5</v>
      </c>
      <c r="P216">
        <f>SUM(Table1[Total Sales (INR)])</f>
        <v>75213112.740000069</v>
      </c>
      <c r="Q216">
        <f t="shared" si="3"/>
        <v>1048576</v>
      </c>
      <c r="R216">
        <f>Table1[[#This Row],[Column1]]/Table1[[#This Row],[Column2]]</f>
        <v>71.728813877105779</v>
      </c>
    </row>
    <row r="217" spans="1:18" x14ac:dyDescent="0.3">
      <c r="A217" t="s">
        <v>285</v>
      </c>
      <c r="B217" t="s">
        <v>73</v>
      </c>
      <c r="C217" t="s">
        <v>17</v>
      </c>
      <c r="D217">
        <v>36645.35</v>
      </c>
      <c r="E217">
        <v>3</v>
      </c>
      <c r="F217">
        <v>109936.05</v>
      </c>
      <c r="G217" s="1">
        <v>45652</v>
      </c>
      <c r="H217" t="s">
        <v>18</v>
      </c>
      <c r="I217">
        <v>2.5</v>
      </c>
      <c r="J217">
        <v>2024</v>
      </c>
      <c r="K217" t="s">
        <v>25</v>
      </c>
      <c r="L217">
        <v>12</v>
      </c>
      <c r="M217">
        <v>26</v>
      </c>
      <c r="N217" t="s">
        <v>20</v>
      </c>
      <c r="O217">
        <v>5</v>
      </c>
      <c r="P217">
        <f>SUM(Table1[Total Sales (INR)])</f>
        <v>75213112.740000069</v>
      </c>
      <c r="Q217">
        <f t="shared" si="3"/>
        <v>1048576</v>
      </c>
      <c r="R217">
        <f>Table1[[#This Row],[Column1]]/Table1[[#This Row],[Column2]]</f>
        <v>71.728813877105779</v>
      </c>
    </row>
    <row r="218" spans="1:18" x14ac:dyDescent="0.3">
      <c r="A218" t="s">
        <v>286</v>
      </c>
      <c r="B218" t="s">
        <v>22</v>
      </c>
      <c r="C218" t="s">
        <v>23</v>
      </c>
      <c r="D218">
        <v>25668.959999999999</v>
      </c>
      <c r="E218">
        <v>3</v>
      </c>
      <c r="F218">
        <v>77006.880000000005</v>
      </c>
      <c r="G218" s="1">
        <v>45451</v>
      </c>
      <c r="H218" t="s">
        <v>18</v>
      </c>
      <c r="I218">
        <v>4.8</v>
      </c>
      <c r="J218">
        <v>2024</v>
      </c>
      <c r="K218" t="s">
        <v>66</v>
      </c>
      <c r="L218">
        <v>6</v>
      </c>
      <c r="M218">
        <v>8</v>
      </c>
      <c r="N218" t="s">
        <v>31</v>
      </c>
      <c r="O218">
        <v>7</v>
      </c>
      <c r="P218">
        <f>SUM(Table1[Total Sales (INR)])</f>
        <v>75213112.740000069</v>
      </c>
      <c r="Q218">
        <f t="shared" si="3"/>
        <v>1048576</v>
      </c>
      <c r="R218">
        <f>Table1[[#This Row],[Column1]]/Table1[[#This Row],[Column2]]</f>
        <v>71.728813877105779</v>
      </c>
    </row>
    <row r="219" spans="1:18" x14ac:dyDescent="0.3">
      <c r="A219" t="s">
        <v>287</v>
      </c>
      <c r="B219" t="s">
        <v>176</v>
      </c>
      <c r="C219" t="s">
        <v>23</v>
      </c>
      <c r="D219">
        <v>44241.68</v>
      </c>
      <c r="E219">
        <v>4</v>
      </c>
      <c r="F219">
        <v>176966.72</v>
      </c>
      <c r="G219" s="1">
        <v>45553</v>
      </c>
      <c r="H219" t="s">
        <v>63</v>
      </c>
      <c r="I219">
        <v>1.4</v>
      </c>
      <c r="J219">
        <v>2024</v>
      </c>
      <c r="K219" t="s">
        <v>19</v>
      </c>
      <c r="L219">
        <v>9</v>
      </c>
      <c r="M219">
        <v>18</v>
      </c>
      <c r="N219" t="s">
        <v>26</v>
      </c>
      <c r="O219">
        <v>4</v>
      </c>
      <c r="P219">
        <f>SUM(Table1[Total Sales (INR)])</f>
        <v>75213112.740000069</v>
      </c>
      <c r="Q219">
        <f t="shared" si="3"/>
        <v>1048576</v>
      </c>
      <c r="R219">
        <f>Table1[[#This Row],[Column1]]/Table1[[#This Row],[Column2]]</f>
        <v>71.728813877105779</v>
      </c>
    </row>
    <row r="220" spans="1:18" x14ac:dyDescent="0.3">
      <c r="A220" t="s">
        <v>288</v>
      </c>
      <c r="B220" t="s">
        <v>107</v>
      </c>
      <c r="C220" t="s">
        <v>34</v>
      </c>
      <c r="D220">
        <v>39749.19</v>
      </c>
      <c r="E220">
        <v>1</v>
      </c>
      <c r="F220">
        <v>39749.19</v>
      </c>
      <c r="G220" s="1">
        <v>45492</v>
      </c>
      <c r="H220" t="s">
        <v>63</v>
      </c>
      <c r="I220">
        <v>3.5</v>
      </c>
      <c r="J220">
        <v>2024</v>
      </c>
      <c r="K220" t="s">
        <v>47</v>
      </c>
      <c r="L220">
        <v>7</v>
      </c>
      <c r="M220">
        <v>19</v>
      </c>
      <c r="N220" t="s">
        <v>36</v>
      </c>
      <c r="O220">
        <v>6</v>
      </c>
      <c r="P220">
        <f>SUM(Table1[Total Sales (INR)])</f>
        <v>75213112.740000069</v>
      </c>
      <c r="Q220">
        <f t="shared" si="3"/>
        <v>1048576</v>
      </c>
      <c r="R220">
        <f>Table1[[#This Row],[Column1]]/Table1[[#This Row],[Column2]]</f>
        <v>71.728813877105779</v>
      </c>
    </row>
    <row r="221" spans="1:18" x14ac:dyDescent="0.3">
      <c r="A221" t="s">
        <v>289</v>
      </c>
      <c r="B221" t="s">
        <v>54</v>
      </c>
      <c r="C221" t="s">
        <v>34</v>
      </c>
      <c r="D221">
        <v>37578.46</v>
      </c>
      <c r="E221">
        <v>2</v>
      </c>
      <c r="F221">
        <v>75156.92</v>
      </c>
      <c r="G221" s="1">
        <v>45451</v>
      </c>
      <c r="H221" t="s">
        <v>80</v>
      </c>
      <c r="I221">
        <v>4.4000000000000004</v>
      </c>
      <c r="J221">
        <v>2024</v>
      </c>
      <c r="K221" t="s">
        <v>66</v>
      </c>
      <c r="L221">
        <v>6</v>
      </c>
      <c r="M221">
        <v>8</v>
      </c>
      <c r="N221" t="s">
        <v>31</v>
      </c>
      <c r="O221">
        <v>7</v>
      </c>
      <c r="P221">
        <f>SUM(Table1[Total Sales (INR)])</f>
        <v>75213112.740000069</v>
      </c>
      <c r="Q221">
        <f t="shared" si="3"/>
        <v>1048576</v>
      </c>
      <c r="R221">
        <f>Table1[[#This Row],[Column1]]/Table1[[#This Row],[Column2]]</f>
        <v>71.728813877105779</v>
      </c>
    </row>
    <row r="222" spans="1:18" x14ac:dyDescent="0.3">
      <c r="A222" t="s">
        <v>290</v>
      </c>
      <c r="B222" t="s">
        <v>65</v>
      </c>
      <c r="C222" t="s">
        <v>34</v>
      </c>
      <c r="D222">
        <v>37203.65</v>
      </c>
      <c r="E222">
        <v>4</v>
      </c>
      <c r="F222">
        <v>148814.6</v>
      </c>
      <c r="G222" s="1">
        <v>45426</v>
      </c>
      <c r="H222" t="s">
        <v>42</v>
      </c>
      <c r="I222">
        <v>3.5</v>
      </c>
      <c r="J222">
        <v>2024</v>
      </c>
      <c r="K222" t="s">
        <v>30</v>
      </c>
      <c r="L222">
        <v>5</v>
      </c>
      <c r="M222">
        <v>14</v>
      </c>
      <c r="N222" t="s">
        <v>44</v>
      </c>
      <c r="O222">
        <v>3</v>
      </c>
      <c r="P222">
        <f>SUM(Table1[Total Sales (INR)])</f>
        <v>75213112.740000069</v>
      </c>
      <c r="Q222">
        <f t="shared" si="3"/>
        <v>1048576</v>
      </c>
      <c r="R222">
        <f>Table1[[#This Row],[Column1]]/Table1[[#This Row],[Column2]]</f>
        <v>71.728813877105779</v>
      </c>
    </row>
    <row r="223" spans="1:18" x14ac:dyDescent="0.3">
      <c r="A223" t="s">
        <v>291</v>
      </c>
      <c r="B223" t="s">
        <v>125</v>
      </c>
      <c r="C223" t="s">
        <v>17</v>
      </c>
      <c r="D223">
        <v>22851.63</v>
      </c>
      <c r="E223">
        <v>1</v>
      </c>
      <c r="F223">
        <v>22851.63</v>
      </c>
      <c r="G223" s="1">
        <v>45426</v>
      </c>
      <c r="H223" t="s">
        <v>42</v>
      </c>
      <c r="I223">
        <v>1</v>
      </c>
      <c r="J223">
        <v>2024</v>
      </c>
      <c r="K223" t="s">
        <v>30</v>
      </c>
      <c r="L223">
        <v>5</v>
      </c>
      <c r="M223">
        <v>14</v>
      </c>
      <c r="N223" t="s">
        <v>44</v>
      </c>
      <c r="O223">
        <v>3</v>
      </c>
      <c r="P223">
        <f>SUM(Table1[Total Sales (INR)])</f>
        <v>75213112.740000069</v>
      </c>
      <c r="Q223">
        <f t="shared" si="3"/>
        <v>1048576</v>
      </c>
      <c r="R223">
        <f>Table1[[#This Row],[Column1]]/Table1[[#This Row],[Column2]]</f>
        <v>71.728813877105779</v>
      </c>
    </row>
    <row r="224" spans="1:18" x14ac:dyDescent="0.3">
      <c r="A224" t="s">
        <v>292</v>
      </c>
      <c r="B224" t="s">
        <v>94</v>
      </c>
      <c r="C224" t="s">
        <v>29</v>
      </c>
      <c r="D224">
        <v>27627.84</v>
      </c>
      <c r="E224">
        <v>4</v>
      </c>
      <c r="F224">
        <v>110511.36</v>
      </c>
      <c r="G224" s="1">
        <v>45381</v>
      </c>
      <c r="H224" t="s">
        <v>24</v>
      </c>
      <c r="I224">
        <v>1.8</v>
      </c>
      <c r="J224">
        <v>2024</v>
      </c>
      <c r="K224" t="s">
        <v>55</v>
      </c>
      <c r="L224">
        <v>3</v>
      </c>
      <c r="M224">
        <v>30</v>
      </c>
      <c r="N224" t="s">
        <v>31</v>
      </c>
      <c r="O224">
        <v>7</v>
      </c>
      <c r="P224">
        <f>SUM(Table1[Total Sales (INR)])</f>
        <v>75213112.740000069</v>
      </c>
      <c r="Q224">
        <f t="shared" si="3"/>
        <v>1048576</v>
      </c>
      <c r="R224">
        <f>Table1[[#This Row],[Column1]]/Table1[[#This Row],[Column2]]</f>
        <v>71.728813877105779</v>
      </c>
    </row>
    <row r="225" spans="1:18" x14ac:dyDescent="0.3">
      <c r="A225" t="s">
        <v>293</v>
      </c>
      <c r="B225" t="s">
        <v>125</v>
      </c>
      <c r="C225" t="s">
        <v>17</v>
      </c>
      <c r="D225">
        <v>31333.95</v>
      </c>
      <c r="E225">
        <v>3</v>
      </c>
      <c r="F225">
        <v>94001.85</v>
      </c>
      <c r="G225" s="1">
        <v>45525</v>
      </c>
      <c r="H225" t="s">
        <v>18</v>
      </c>
      <c r="I225">
        <v>1.7</v>
      </c>
      <c r="J225">
        <v>2024</v>
      </c>
      <c r="K225" t="s">
        <v>88</v>
      </c>
      <c r="L225">
        <v>8</v>
      </c>
      <c r="M225">
        <v>21</v>
      </c>
      <c r="N225" t="s">
        <v>26</v>
      </c>
      <c r="O225">
        <v>4</v>
      </c>
      <c r="P225">
        <f>SUM(Table1[Total Sales (INR)])</f>
        <v>75213112.740000069</v>
      </c>
      <c r="Q225">
        <f t="shared" si="3"/>
        <v>1048576</v>
      </c>
      <c r="R225">
        <f>Table1[[#This Row],[Column1]]/Table1[[#This Row],[Column2]]</f>
        <v>71.728813877105779</v>
      </c>
    </row>
    <row r="226" spans="1:18" x14ac:dyDescent="0.3">
      <c r="A226" t="s">
        <v>294</v>
      </c>
      <c r="B226" t="s">
        <v>84</v>
      </c>
      <c r="C226" t="s">
        <v>39</v>
      </c>
      <c r="D226">
        <v>30911.439999999999</v>
      </c>
      <c r="E226">
        <v>5</v>
      </c>
      <c r="F226">
        <v>154557.20000000001</v>
      </c>
      <c r="G226" s="1">
        <v>45388</v>
      </c>
      <c r="H226" t="s">
        <v>18</v>
      </c>
      <c r="I226">
        <v>3</v>
      </c>
      <c r="J226">
        <v>2024</v>
      </c>
      <c r="K226" t="s">
        <v>61</v>
      </c>
      <c r="L226">
        <v>4</v>
      </c>
      <c r="M226">
        <v>6</v>
      </c>
      <c r="N226" t="s">
        <v>31</v>
      </c>
      <c r="O226">
        <v>7</v>
      </c>
      <c r="P226">
        <f>SUM(Table1[Total Sales (INR)])</f>
        <v>75213112.740000069</v>
      </c>
      <c r="Q226">
        <f t="shared" si="3"/>
        <v>1048576</v>
      </c>
      <c r="R226">
        <f>Table1[[#This Row],[Column1]]/Table1[[#This Row],[Column2]]</f>
        <v>71.728813877105779</v>
      </c>
    </row>
    <row r="227" spans="1:18" x14ac:dyDescent="0.3">
      <c r="A227" t="s">
        <v>295</v>
      </c>
      <c r="B227" t="s">
        <v>96</v>
      </c>
      <c r="C227" t="s">
        <v>34</v>
      </c>
      <c r="D227">
        <v>11518.23</v>
      </c>
      <c r="E227">
        <v>1</v>
      </c>
      <c r="F227">
        <v>11518.23</v>
      </c>
      <c r="G227" s="1">
        <v>45687</v>
      </c>
      <c r="H227" t="s">
        <v>18</v>
      </c>
      <c r="I227">
        <v>4.4000000000000004</v>
      </c>
      <c r="J227">
        <v>2025</v>
      </c>
      <c r="K227" t="s">
        <v>52</v>
      </c>
      <c r="L227">
        <v>1</v>
      </c>
      <c r="M227">
        <v>30</v>
      </c>
      <c r="N227" t="s">
        <v>20</v>
      </c>
      <c r="O227">
        <v>5</v>
      </c>
      <c r="P227">
        <f>SUM(Table1[Total Sales (INR)])</f>
        <v>75213112.740000069</v>
      </c>
      <c r="Q227">
        <f t="shared" si="3"/>
        <v>1048576</v>
      </c>
      <c r="R227">
        <f>Table1[[#This Row],[Column1]]/Table1[[#This Row],[Column2]]</f>
        <v>71.728813877105779</v>
      </c>
    </row>
    <row r="228" spans="1:18" x14ac:dyDescent="0.3">
      <c r="A228" t="s">
        <v>296</v>
      </c>
      <c r="B228" t="s">
        <v>22</v>
      </c>
      <c r="C228" t="s">
        <v>23</v>
      </c>
      <c r="D228">
        <v>43304.55</v>
      </c>
      <c r="E228">
        <v>5</v>
      </c>
      <c r="F228">
        <v>216522.75</v>
      </c>
      <c r="G228" s="1">
        <v>45654</v>
      </c>
      <c r="H228" t="s">
        <v>24</v>
      </c>
      <c r="I228">
        <v>2.6</v>
      </c>
      <c r="J228">
        <v>2024</v>
      </c>
      <c r="K228" t="s">
        <v>25</v>
      </c>
      <c r="L228">
        <v>12</v>
      </c>
      <c r="M228">
        <v>28</v>
      </c>
      <c r="N228" t="s">
        <v>31</v>
      </c>
      <c r="O228">
        <v>7</v>
      </c>
      <c r="P228">
        <f>SUM(Table1[Total Sales (INR)])</f>
        <v>75213112.740000069</v>
      </c>
      <c r="Q228">
        <f t="shared" si="3"/>
        <v>1048576</v>
      </c>
      <c r="R228">
        <f>Table1[[#This Row],[Column1]]/Table1[[#This Row],[Column2]]</f>
        <v>71.728813877105779</v>
      </c>
    </row>
    <row r="229" spans="1:18" x14ac:dyDescent="0.3">
      <c r="A229" t="s">
        <v>297</v>
      </c>
      <c r="B229" t="s">
        <v>125</v>
      </c>
      <c r="C229" t="s">
        <v>17</v>
      </c>
      <c r="D229">
        <v>3710.07</v>
      </c>
      <c r="E229">
        <v>3</v>
      </c>
      <c r="F229">
        <v>11130.21</v>
      </c>
      <c r="G229" s="1">
        <v>45342</v>
      </c>
      <c r="H229" t="s">
        <v>70</v>
      </c>
      <c r="I229">
        <v>4.2</v>
      </c>
      <c r="J229">
        <v>2024</v>
      </c>
      <c r="K229" t="s">
        <v>58</v>
      </c>
      <c r="L229">
        <v>2</v>
      </c>
      <c r="M229">
        <v>20</v>
      </c>
      <c r="N229" t="s">
        <v>44</v>
      </c>
      <c r="O229">
        <v>3</v>
      </c>
      <c r="P229">
        <f>SUM(Table1[Total Sales (INR)])</f>
        <v>75213112.740000069</v>
      </c>
      <c r="Q229">
        <f t="shared" si="3"/>
        <v>1048576</v>
      </c>
      <c r="R229">
        <f>Table1[[#This Row],[Column1]]/Table1[[#This Row],[Column2]]</f>
        <v>71.728813877105779</v>
      </c>
    </row>
    <row r="230" spans="1:18" x14ac:dyDescent="0.3">
      <c r="A230" t="s">
        <v>298</v>
      </c>
      <c r="B230" t="s">
        <v>57</v>
      </c>
      <c r="C230" t="s">
        <v>29</v>
      </c>
      <c r="D230">
        <v>34621.21</v>
      </c>
      <c r="E230">
        <v>2</v>
      </c>
      <c r="F230">
        <v>69242.42</v>
      </c>
      <c r="G230" s="1">
        <v>45663</v>
      </c>
      <c r="H230" t="s">
        <v>42</v>
      </c>
      <c r="I230">
        <v>1.8</v>
      </c>
      <c r="J230">
        <v>2025</v>
      </c>
      <c r="K230" t="s">
        <v>52</v>
      </c>
      <c r="L230">
        <v>1</v>
      </c>
      <c r="M230">
        <v>6</v>
      </c>
      <c r="N230" t="s">
        <v>75</v>
      </c>
      <c r="O230">
        <v>2</v>
      </c>
      <c r="P230">
        <f>SUM(Table1[Total Sales (INR)])</f>
        <v>75213112.740000069</v>
      </c>
      <c r="Q230">
        <f t="shared" si="3"/>
        <v>1048576</v>
      </c>
      <c r="R230">
        <f>Table1[[#This Row],[Column1]]/Table1[[#This Row],[Column2]]</f>
        <v>71.728813877105779</v>
      </c>
    </row>
    <row r="231" spans="1:18" x14ac:dyDescent="0.3">
      <c r="A231" t="s">
        <v>299</v>
      </c>
      <c r="B231" t="s">
        <v>107</v>
      </c>
      <c r="C231" t="s">
        <v>34</v>
      </c>
      <c r="D231">
        <v>41742.29</v>
      </c>
      <c r="E231">
        <v>5</v>
      </c>
      <c r="F231">
        <v>208711.45</v>
      </c>
      <c r="G231" s="1">
        <v>45488</v>
      </c>
      <c r="H231" t="s">
        <v>63</v>
      </c>
      <c r="I231">
        <v>2.6</v>
      </c>
      <c r="J231">
        <v>2024</v>
      </c>
      <c r="K231" t="s">
        <v>47</v>
      </c>
      <c r="L231">
        <v>7</v>
      </c>
      <c r="M231">
        <v>15</v>
      </c>
      <c r="N231" t="s">
        <v>75</v>
      </c>
      <c r="O231">
        <v>2</v>
      </c>
      <c r="P231">
        <f>SUM(Table1[Total Sales (INR)])</f>
        <v>75213112.740000069</v>
      </c>
      <c r="Q231">
        <f t="shared" si="3"/>
        <v>1048576</v>
      </c>
      <c r="R231">
        <f>Table1[[#This Row],[Column1]]/Table1[[#This Row],[Column2]]</f>
        <v>71.728813877105779</v>
      </c>
    </row>
    <row r="232" spans="1:18" x14ac:dyDescent="0.3">
      <c r="A232" t="s">
        <v>300</v>
      </c>
      <c r="B232" t="s">
        <v>84</v>
      </c>
      <c r="C232" t="s">
        <v>39</v>
      </c>
      <c r="D232">
        <v>46858.63</v>
      </c>
      <c r="E232">
        <v>1</v>
      </c>
      <c r="F232">
        <v>46858.63</v>
      </c>
      <c r="G232" s="1">
        <v>45598</v>
      </c>
      <c r="H232" t="s">
        <v>18</v>
      </c>
      <c r="I232">
        <v>3.5</v>
      </c>
      <c r="J232">
        <v>2024</v>
      </c>
      <c r="K232" t="s">
        <v>35</v>
      </c>
      <c r="L232">
        <v>11</v>
      </c>
      <c r="M232">
        <v>2</v>
      </c>
      <c r="N232" t="s">
        <v>31</v>
      </c>
      <c r="O232">
        <v>7</v>
      </c>
      <c r="P232">
        <f>SUM(Table1[Total Sales (INR)])</f>
        <v>75213112.740000069</v>
      </c>
      <c r="Q232">
        <f t="shared" si="3"/>
        <v>1048576</v>
      </c>
      <c r="R232">
        <f>Table1[[#This Row],[Column1]]/Table1[[#This Row],[Column2]]</f>
        <v>71.728813877105779</v>
      </c>
    </row>
    <row r="233" spans="1:18" x14ac:dyDescent="0.3">
      <c r="A233" t="s">
        <v>301</v>
      </c>
      <c r="B233" t="s">
        <v>33</v>
      </c>
      <c r="C233" t="s">
        <v>34</v>
      </c>
      <c r="D233">
        <v>5413.09</v>
      </c>
      <c r="E233">
        <v>1</v>
      </c>
      <c r="F233">
        <v>5413.09</v>
      </c>
      <c r="G233" s="1">
        <v>45432</v>
      </c>
      <c r="H233" t="s">
        <v>24</v>
      </c>
      <c r="I233">
        <v>3.4</v>
      </c>
      <c r="J233">
        <v>2024</v>
      </c>
      <c r="K233" t="s">
        <v>30</v>
      </c>
      <c r="L233">
        <v>5</v>
      </c>
      <c r="M233">
        <v>20</v>
      </c>
      <c r="N233" t="s">
        <v>75</v>
      </c>
      <c r="O233">
        <v>2</v>
      </c>
      <c r="P233">
        <f>SUM(Table1[Total Sales (INR)])</f>
        <v>75213112.740000069</v>
      </c>
      <c r="Q233">
        <f t="shared" si="3"/>
        <v>1048576</v>
      </c>
      <c r="R233">
        <f>Table1[[#This Row],[Column1]]/Table1[[#This Row],[Column2]]</f>
        <v>71.728813877105779</v>
      </c>
    </row>
    <row r="234" spans="1:18" x14ac:dyDescent="0.3">
      <c r="A234" t="s">
        <v>302</v>
      </c>
      <c r="B234" t="s">
        <v>96</v>
      </c>
      <c r="C234" t="s">
        <v>34</v>
      </c>
      <c r="D234">
        <v>5880.45</v>
      </c>
      <c r="E234">
        <v>1</v>
      </c>
      <c r="F234">
        <v>5880.45</v>
      </c>
      <c r="G234" s="1">
        <v>45544</v>
      </c>
      <c r="H234" t="s">
        <v>80</v>
      </c>
      <c r="I234">
        <v>2</v>
      </c>
      <c r="J234">
        <v>2024</v>
      </c>
      <c r="K234" t="s">
        <v>19</v>
      </c>
      <c r="L234">
        <v>9</v>
      </c>
      <c r="M234">
        <v>9</v>
      </c>
      <c r="N234" t="s">
        <v>75</v>
      </c>
      <c r="O234">
        <v>2</v>
      </c>
      <c r="P234">
        <f>SUM(Table1[Total Sales (INR)])</f>
        <v>75213112.740000069</v>
      </c>
      <c r="Q234">
        <f t="shared" si="3"/>
        <v>1048576</v>
      </c>
      <c r="R234">
        <f>Table1[[#This Row],[Column1]]/Table1[[#This Row],[Column2]]</f>
        <v>71.728813877105779</v>
      </c>
    </row>
    <row r="235" spans="1:18" x14ac:dyDescent="0.3">
      <c r="A235" t="s">
        <v>303</v>
      </c>
      <c r="B235" t="s">
        <v>69</v>
      </c>
      <c r="C235" t="s">
        <v>17</v>
      </c>
      <c r="D235">
        <v>35665.26</v>
      </c>
      <c r="E235">
        <v>3</v>
      </c>
      <c r="F235">
        <v>106995.78</v>
      </c>
      <c r="G235" s="1">
        <v>45381</v>
      </c>
      <c r="H235" t="s">
        <v>42</v>
      </c>
      <c r="I235">
        <v>1.2</v>
      </c>
      <c r="J235">
        <v>2024</v>
      </c>
      <c r="K235" t="s">
        <v>55</v>
      </c>
      <c r="L235">
        <v>3</v>
      </c>
      <c r="M235">
        <v>30</v>
      </c>
      <c r="N235" t="s">
        <v>31</v>
      </c>
      <c r="O235">
        <v>7</v>
      </c>
      <c r="P235">
        <f>SUM(Table1[Total Sales (INR)])</f>
        <v>75213112.740000069</v>
      </c>
      <c r="Q235">
        <f t="shared" si="3"/>
        <v>1048576</v>
      </c>
      <c r="R235">
        <f>Table1[[#This Row],[Column1]]/Table1[[#This Row],[Column2]]</f>
        <v>71.728813877105779</v>
      </c>
    </row>
    <row r="236" spans="1:18" x14ac:dyDescent="0.3">
      <c r="A236" t="s">
        <v>304</v>
      </c>
      <c r="B236" t="s">
        <v>107</v>
      </c>
      <c r="C236" t="s">
        <v>34</v>
      </c>
      <c r="D236">
        <v>42981.89</v>
      </c>
      <c r="E236">
        <v>5</v>
      </c>
      <c r="F236">
        <v>214909.45</v>
      </c>
      <c r="G236" s="1">
        <v>45659</v>
      </c>
      <c r="H236" t="s">
        <v>70</v>
      </c>
      <c r="I236">
        <v>1.8</v>
      </c>
      <c r="J236">
        <v>2025</v>
      </c>
      <c r="K236" t="s">
        <v>52</v>
      </c>
      <c r="L236">
        <v>1</v>
      </c>
      <c r="M236">
        <v>2</v>
      </c>
      <c r="N236" t="s">
        <v>20</v>
      </c>
      <c r="O236">
        <v>5</v>
      </c>
      <c r="P236">
        <f>SUM(Table1[Total Sales (INR)])</f>
        <v>75213112.740000069</v>
      </c>
      <c r="Q236">
        <f t="shared" si="3"/>
        <v>1048576</v>
      </c>
      <c r="R236">
        <f>Table1[[#This Row],[Column1]]/Table1[[#This Row],[Column2]]</f>
        <v>71.728813877105779</v>
      </c>
    </row>
    <row r="237" spans="1:18" x14ac:dyDescent="0.3">
      <c r="A237" t="s">
        <v>305</v>
      </c>
      <c r="B237" t="s">
        <v>69</v>
      </c>
      <c r="C237" t="s">
        <v>17</v>
      </c>
      <c r="D237">
        <v>25629.88</v>
      </c>
      <c r="E237">
        <v>3</v>
      </c>
      <c r="F237">
        <v>76889.64</v>
      </c>
      <c r="G237" s="1">
        <v>45538</v>
      </c>
      <c r="H237" t="s">
        <v>18</v>
      </c>
      <c r="I237">
        <v>2.9</v>
      </c>
      <c r="J237">
        <v>2024</v>
      </c>
      <c r="K237" t="s">
        <v>19</v>
      </c>
      <c r="L237">
        <v>9</v>
      </c>
      <c r="M237">
        <v>3</v>
      </c>
      <c r="N237" t="s">
        <v>44</v>
      </c>
      <c r="O237">
        <v>3</v>
      </c>
      <c r="P237">
        <f>SUM(Table1[Total Sales (INR)])</f>
        <v>75213112.740000069</v>
      </c>
      <c r="Q237">
        <f t="shared" si="3"/>
        <v>1048576</v>
      </c>
      <c r="R237">
        <f>Table1[[#This Row],[Column1]]/Table1[[#This Row],[Column2]]</f>
        <v>71.728813877105779</v>
      </c>
    </row>
    <row r="238" spans="1:18" x14ac:dyDescent="0.3">
      <c r="A238" t="s">
        <v>306</v>
      </c>
      <c r="B238" t="s">
        <v>57</v>
      </c>
      <c r="C238" t="s">
        <v>29</v>
      </c>
      <c r="D238">
        <v>22475.94</v>
      </c>
      <c r="E238">
        <v>4</v>
      </c>
      <c r="F238">
        <v>89903.76</v>
      </c>
      <c r="G238" s="1">
        <v>45335</v>
      </c>
      <c r="H238" t="s">
        <v>18</v>
      </c>
      <c r="I238">
        <v>3.5</v>
      </c>
      <c r="J238">
        <v>2024</v>
      </c>
      <c r="K238" t="s">
        <v>58</v>
      </c>
      <c r="L238">
        <v>2</v>
      </c>
      <c r="M238">
        <v>13</v>
      </c>
      <c r="N238" t="s">
        <v>44</v>
      </c>
      <c r="O238">
        <v>3</v>
      </c>
      <c r="P238">
        <f>SUM(Table1[Total Sales (INR)])</f>
        <v>75213112.740000069</v>
      </c>
      <c r="Q238">
        <f t="shared" si="3"/>
        <v>1048576</v>
      </c>
      <c r="R238">
        <f>Table1[[#This Row],[Column1]]/Table1[[#This Row],[Column2]]</f>
        <v>71.728813877105779</v>
      </c>
    </row>
    <row r="239" spans="1:18" x14ac:dyDescent="0.3">
      <c r="A239" t="s">
        <v>307</v>
      </c>
      <c r="B239" t="s">
        <v>145</v>
      </c>
      <c r="C239" t="s">
        <v>39</v>
      </c>
      <c r="D239">
        <v>33250.699999999997</v>
      </c>
      <c r="E239">
        <v>5</v>
      </c>
      <c r="F239">
        <v>166253.5</v>
      </c>
      <c r="G239" s="1">
        <v>45584</v>
      </c>
      <c r="H239" t="s">
        <v>42</v>
      </c>
      <c r="I239">
        <v>4.3</v>
      </c>
      <c r="J239">
        <v>2024</v>
      </c>
      <c r="K239" t="s">
        <v>43</v>
      </c>
      <c r="L239">
        <v>10</v>
      </c>
      <c r="M239">
        <v>19</v>
      </c>
      <c r="N239" t="s">
        <v>31</v>
      </c>
      <c r="O239">
        <v>7</v>
      </c>
      <c r="P239">
        <f>SUM(Table1[Total Sales (INR)])</f>
        <v>75213112.740000069</v>
      </c>
      <c r="Q239">
        <f t="shared" si="3"/>
        <v>1048576</v>
      </c>
      <c r="R239">
        <f>Table1[[#This Row],[Column1]]/Table1[[#This Row],[Column2]]</f>
        <v>71.728813877105779</v>
      </c>
    </row>
    <row r="240" spans="1:18" x14ac:dyDescent="0.3">
      <c r="A240" t="s">
        <v>308</v>
      </c>
      <c r="B240" t="s">
        <v>73</v>
      </c>
      <c r="C240" t="s">
        <v>17</v>
      </c>
      <c r="D240">
        <v>45045.03</v>
      </c>
      <c r="E240">
        <v>5</v>
      </c>
      <c r="F240">
        <v>225225.15</v>
      </c>
      <c r="G240" s="1">
        <v>45659</v>
      </c>
      <c r="H240" t="s">
        <v>80</v>
      </c>
      <c r="I240">
        <v>3.8</v>
      </c>
      <c r="J240">
        <v>2025</v>
      </c>
      <c r="K240" t="s">
        <v>52</v>
      </c>
      <c r="L240">
        <v>1</v>
      </c>
      <c r="M240">
        <v>2</v>
      </c>
      <c r="N240" t="s">
        <v>20</v>
      </c>
      <c r="O240">
        <v>5</v>
      </c>
      <c r="P240">
        <f>SUM(Table1[Total Sales (INR)])</f>
        <v>75213112.740000069</v>
      </c>
      <c r="Q240">
        <f t="shared" si="3"/>
        <v>1048576</v>
      </c>
      <c r="R240">
        <f>Table1[[#This Row],[Column1]]/Table1[[#This Row],[Column2]]</f>
        <v>71.728813877105779</v>
      </c>
    </row>
    <row r="241" spans="1:18" x14ac:dyDescent="0.3">
      <c r="A241" t="s">
        <v>309</v>
      </c>
      <c r="B241" t="s">
        <v>84</v>
      </c>
      <c r="C241" t="s">
        <v>39</v>
      </c>
      <c r="D241">
        <v>3955.86</v>
      </c>
      <c r="E241">
        <v>5</v>
      </c>
      <c r="F241">
        <v>19779.3</v>
      </c>
      <c r="G241" s="1">
        <v>45461</v>
      </c>
      <c r="H241" t="s">
        <v>80</v>
      </c>
      <c r="I241">
        <v>4.7</v>
      </c>
      <c r="J241">
        <v>2024</v>
      </c>
      <c r="K241" t="s">
        <v>66</v>
      </c>
      <c r="L241">
        <v>6</v>
      </c>
      <c r="M241">
        <v>18</v>
      </c>
      <c r="N241" t="s">
        <v>44</v>
      </c>
      <c r="O241">
        <v>3</v>
      </c>
      <c r="P241">
        <f>SUM(Table1[Total Sales (INR)])</f>
        <v>75213112.740000069</v>
      </c>
      <c r="Q241">
        <f t="shared" si="3"/>
        <v>1048576</v>
      </c>
      <c r="R241">
        <f>Table1[[#This Row],[Column1]]/Table1[[#This Row],[Column2]]</f>
        <v>71.728813877105779</v>
      </c>
    </row>
    <row r="242" spans="1:18" x14ac:dyDescent="0.3">
      <c r="A242" t="s">
        <v>310</v>
      </c>
      <c r="B242" t="s">
        <v>57</v>
      </c>
      <c r="C242" t="s">
        <v>29</v>
      </c>
      <c r="D242">
        <v>28169.11</v>
      </c>
      <c r="E242">
        <v>5</v>
      </c>
      <c r="F242">
        <v>140845.54999999999</v>
      </c>
      <c r="G242" s="1">
        <v>45416</v>
      </c>
      <c r="H242" t="s">
        <v>24</v>
      </c>
      <c r="I242">
        <v>2.7</v>
      </c>
      <c r="J242">
        <v>2024</v>
      </c>
      <c r="K242" t="s">
        <v>30</v>
      </c>
      <c r="L242">
        <v>5</v>
      </c>
      <c r="M242">
        <v>4</v>
      </c>
      <c r="N242" t="s">
        <v>31</v>
      </c>
      <c r="O242">
        <v>7</v>
      </c>
      <c r="P242">
        <f>SUM(Table1[Total Sales (INR)])</f>
        <v>75213112.740000069</v>
      </c>
      <c r="Q242">
        <f t="shared" si="3"/>
        <v>1048576</v>
      </c>
      <c r="R242">
        <f>Table1[[#This Row],[Column1]]/Table1[[#This Row],[Column2]]</f>
        <v>71.728813877105779</v>
      </c>
    </row>
    <row r="243" spans="1:18" x14ac:dyDescent="0.3">
      <c r="A243" t="s">
        <v>311</v>
      </c>
      <c r="B243" t="s">
        <v>28</v>
      </c>
      <c r="C243" t="s">
        <v>29</v>
      </c>
      <c r="D243">
        <v>42785.51</v>
      </c>
      <c r="E243">
        <v>4</v>
      </c>
      <c r="F243">
        <v>171142.04</v>
      </c>
      <c r="G243" s="1">
        <v>45609</v>
      </c>
      <c r="H243" t="s">
        <v>63</v>
      </c>
      <c r="I243">
        <v>1.7</v>
      </c>
      <c r="J243">
        <v>2024</v>
      </c>
      <c r="K243" t="s">
        <v>35</v>
      </c>
      <c r="L243">
        <v>11</v>
      </c>
      <c r="M243">
        <v>13</v>
      </c>
      <c r="N243" t="s">
        <v>26</v>
      </c>
      <c r="O243">
        <v>4</v>
      </c>
      <c r="P243">
        <f>SUM(Table1[Total Sales (INR)])</f>
        <v>75213112.740000069</v>
      </c>
      <c r="Q243">
        <f t="shared" si="3"/>
        <v>1048576</v>
      </c>
      <c r="R243">
        <f>Table1[[#This Row],[Column1]]/Table1[[#This Row],[Column2]]</f>
        <v>71.728813877105779</v>
      </c>
    </row>
    <row r="244" spans="1:18" x14ac:dyDescent="0.3">
      <c r="A244" t="s">
        <v>312</v>
      </c>
      <c r="B244" t="s">
        <v>65</v>
      </c>
      <c r="C244" t="s">
        <v>34</v>
      </c>
      <c r="D244">
        <v>25614.35</v>
      </c>
      <c r="E244">
        <v>2</v>
      </c>
      <c r="F244">
        <v>51228.7</v>
      </c>
      <c r="G244" s="1">
        <v>45516</v>
      </c>
      <c r="H244" t="s">
        <v>42</v>
      </c>
      <c r="I244">
        <v>3.5</v>
      </c>
      <c r="J244">
        <v>2024</v>
      </c>
      <c r="K244" t="s">
        <v>88</v>
      </c>
      <c r="L244">
        <v>8</v>
      </c>
      <c r="M244">
        <v>12</v>
      </c>
      <c r="N244" t="s">
        <v>75</v>
      </c>
      <c r="O244">
        <v>2</v>
      </c>
      <c r="P244">
        <f>SUM(Table1[Total Sales (INR)])</f>
        <v>75213112.740000069</v>
      </c>
      <c r="Q244">
        <f t="shared" si="3"/>
        <v>1048576</v>
      </c>
      <c r="R244">
        <f>Table1[[#This Row],[Column1]]/Table1[[#This Row],[Column2]]</f>
        <v>71.728813877105779</v>
      </c>
    </row>
    <row r="245" spans="1:18" x14ac:dyDescent="0.3">
      <c r="A245" t="s">
        <v>313</v>
      </c>
      <c r="B245" t="s">
        <v>41</v>
      </c>
      <c r="C245" t="s">
        <v>39</v>
      </c>
      <c r="D245">
        <v>7771.58</v>
      </c>
      <c r="E245">
        <v>5</v>
      </c>
      <c r="F245">
        <v>38857.9</v>
      </c>
      <c r="G245" s="1">
        <v>45521</v>
      </c>
      <c r="H245" t="s">
        <v>18</v>
      </c>
      <c r="I245">
        <v>3.6</v>
      </c>
      <c r="J245">
        <v>2024</v>
      </c>
      <c r="K245" t="s">
        <v>88</v>
      </c>
      <c r="L245">
        <v>8</v>
      </c>
      <c r="M245">
        <v>17</v>
      </c>
      <c r="N245" t="s">
        <v>31</v>
      </c>
      <c r="O245">
        <v>7</v>
      </c>
      <c r="P245">
        <f>SUM(Table1[Total Sales (INR)])</f>
        <v>75213112.740000069</v>
      </c>
      <c r="Q245">
        <f t="shared" si="3"/>
        <v>1048576</v>
      </c>
      <c r="R245">
        <f>Table1[[#This Row],[Column1]]/Table1[[#This Row],[Column2]]</f>
        <v>71.728813877105779</v>
      </c>
    </row>
    <row r="246" spans="1:18" x14ac:dyDescent="0.3">
      <c r="A246" t="s">
        <v>314</v>
      </c>
      <c r="B246" t="s">
        <v>73</v>
      </c>
      <c r="C246" t="s">
        <v>17</v>
      </c>
      <c r="D246">
        <v>31059.47</v>
      </c>
      <c r="E246">
        <v>3</v>
      </c>
      <c r="F246">
        <v>93178.41</v>
      </c>
      <c r="G246" s="1">
        <v>45427</v>
      </c>
      <c r="H246" t="s">
        <v>42</v>
      </c>
      <c r="I246">
        <v>4.8</v>
      </c>
      <c r="J246">
        <v>2024</v>
      </c>
      <c r="K246" t="s">
        <v>30</v>
      </c>
      <c r="L246">
        <v>5</v>
      </c>
      <c r="M246">
        <v>15</v>
      </c>
      <c r="N246" t="s">
        <v>26</v>
      </c>
      <c r="O246">
        <v>4</v>
      </c>
      <c r="P246">
        <f>SUM(Table1[Total Sales (INR)])</f>
        <v>75213112.740000069</v>
      </c>
      <c r="Q246">
        <f t="shared" si="3"/>
        <v>1048576</v>
      </c>
      <c r="R246">
        <f>Table1[[#This Row],[Column1]]/Table1[[#This Row],[Column2]]</f>
        <v>71.728813877105779</v>
      </c>
    </row>
    <row r="247" spans="1:18" x14ac:dyDescent="0.3">
      <c r="A247" t="s">
        <v>315</v>
      </c>
      <c r="B247" t="s">
        <v>16</v>
      </c>
      <c r="C247" t="s">
        <v>17</v>
      </c>
      <c r="D247">
        <v>14506.11</v>
      </c>
      <c r="E247">
        <v>5</v>
      </c>
      <c r="F247">
        <v>72530.55</v>
      </c>
      <c r="G247" s="1">
        <v>45459</v>
      </c>
      <c r="H247" t="s">
        <v>18</v>
      </c>
      <c r="I247">
        <v>3.5</v>
      </c>
      <c r="J247">
        <v>2024</v>
      </c>
      <c r="K247" t="s">
        <v>66</v>
      </c>
      <c r="L247">
        <v>6</v>
      </c>
      <c r="M247">
        <v>16</v>
      </c>
      <c r="N247" t="s">
        <v>67</v>
      </c>
      <c r="O247">
        <v>1</v>
      </c>
      <c r="P247">
        <f>SUM(Table1[Total Sales (INR)])</f>
        <v>75213112.740000069</v>
      </c>
      <c r="Q247">
        <f t="shared" si="3"/>
        <v>1048576</v>
      </c>
      <c r="R247">
        <f>Table1[[#This Row],[Column1]]/Table1[[#This Row],[Column2]]</f>
        <v>71.728813877105779</v>
      </c>
    </row>
    <row r="248" spans="1:18" x14ac:dyDescent="0.3">
      <c r="A248" t="s">
        <v>316</v>
      </c>
      <c r="B248" t="s">
        <v>33</v>
      </c>
      <c r="C248" t="s">
        <v>34</v>
      </c>
      <c r="D248">
        <v>16272.38</v>
      </c>
      <c r="E248">
        <v>3</v>
      </c>
      <c r="F248">
        <v>48817.14</v>
      </c>
      <c r="G248" s="1">
        <v>45458</v>
      </c>
      <c r="H248" t="s">
        <v>18</v>
      </c>
      <c r="I248">
        <v>1.4</v>
      </c>
      <c r="J248">
        <v>2024</v>
      </c>
      <c r="K248" t="s">
        <v>66</v>
      </c>
      <c r="L248">
        <v>6</v>
      </c>
      <c r="M248">
        <v>15</v>
      </c>
      <c r="N248" t="s">
        <v>31</v>
      </c>
      <c r="O248">
        <v>7</v>
      </c>
      <c r="P248">
        <f>SUM(Table1[Total Sales (INR)])</f>
        <v>75213112.740000069</v>
      </c>
      <c r="Q248">
        <f t="shared" si="3"/>
        <v>1048576</v>
      </c>
      <c r="R248">
        <f>Table1[[#This Row],[Column1]]/Table1[[#This Row],[Column2]]</f>
        <v>71.728813877105779</v>
      </c>
    </row>
    <row r="249" spans="1:18" x14ac:dyDescent="0.3">
      <c r="A249" t="s">
        <v>317</v>
      </c>
      <c r="B249" t="s">
        <v>78</v>
      </c>
      <c r="C249" t="s">
        <v>23</v>
      </c>
      <c r="D249">
        <v>29222.92</v>
      </c>
      <c r="E249">
        <v>3</v>
      </c>
      <c r="F249">
        <v>87668.76</v>
      </c>
      <c r="G249" s="1">
        <v>45581</v>
      </c>
      <c r="H249" t="s">
        <v>18</v>
      </c>
      <c r="I249">
        <v>2.7</v>
      </c>
      <c r="J249">
        <v>2024</v>
      </c>
      <c r="K249" t="s">
        <v>43</v>
      </c>
      <c r="L249">
        <v>10</v>
      </c>
      <c r="M249">
        <v>16</v>
      </c>
      <c r="N249" t="s">
        <v>26</v>
      </c>
      <c r="O249">
        <v>4</v>
      </c>
      <c r="P249">
        <f>SUM(Table1[Total Sales (INR)])</f>
        <v>75213112.740000069</v>
      </c>
      <c r="Q249">
        <f t="shared" si="3"/>
        <v>1048576</v>
      </c>
      <c r="R249">
        <f>Table1[[#This Row],[Column1]]/Table1[[#This Row],[Column2]]</f>
        <v>71.728813877105779</v>
      </c>
    </row>
    <row r="250" spans="1:18" x14ac:dyDescent="0.3">
      <c r="A250" t="s">
        <v>318</v>
      </c>
      <c r="B250" t="s">
        <v>16</v>
      </c>
      <c r="C250" t="s">
        <v>17</v>
      </c>
      <c r="D250">
        <v>1483.5</v>
      </c>
      <c r="E250">
        <v>5</v>
      </c>
      <c r="F250">
        <v>7417.5</v>
      </c>
      <c r="G250" s="1">
        <v>45600</v>
      </c>
      <c r="H250" t="s">
        <v>18</v>
      </c>
      <c r="I250">
        <v>4.3</v>
      </c>
      <c r="J250">
        <v>2024</v>
      </c>
      <c r="K250" t="s">
        <v>35</v>
      </c>
      <c r="L250">
        <v>11</v>
      </c>
      <c r="M250">
        <v>4</v>
      </c>
      <c r="N250" t="s">
        <v>75</v>
      </c>
      <c r="O250">
        <v>2</v>
      </c>
      <c r="P250">
        <f>SUM(Table1[Total Sales (INR)])</f>
        <v>75213112.740000069</v>
      </c>
      <c r="Q250">
        <f t="shared" si="3"/>
        <v>1048576</v>
      </c>
      <c r="R250">
        <f>Table1[[#This Row],[Column1]]/Table1[[#This Row],[Column2]]</f>
        <v>71.728813877105779</v>
      </c>
    </row>
    <row r="251" spans="1:18" x14ac:dyDescent="0.3">
      <c r="A251" t="s">
        <v>319</v>
      </c>
      <c r="B251" t="s">
        <v>125</v>
      </c>
      <c r="C251" t="s">
        <v>17</v>
      </c>
      <c r="D251">
        <v>35629.550000000003</v>
      </c>
      <c r="E251">
        <v>2</v>
      </c>
      <c r="F251">
        <v>71259.100000000006</v>
      </c>
      <c r="G251" s="1">
        <v>45689</v>
      </c>
      <c r="H251" t="s">
        <v>42</v>
      </c>
      <c r="I251">
        <v>2</v>
      </c>
      <c r="J251">
        <v>2025</v>
      </c>
      <c r="K251" t="s">
        <v>58</v>
      </c>
      <c r="L251">
        <v>2</v>
      </c>
      <c r="M251">
        <v>1</v>
      </c>
      <c r="N251" t="s">
        <v>31</v>
      </c>
      <c r="O251">
        <v>7</v>
      </c>
      <c r="P251">
        <f>SUM(Table1[Total Sales (INR)])</f>
        <v>75213112.740000069</v>
      </c>
      <c r="Q251">
        <f t="shared" si="3"/>
        <v>1048576</v>
      </c>
      <c r="R251">
        <f>Table1[[#This Row],[Column1]]/Table1[[#This Row],[Column2]]</f>
        <v>71.728813877105779</v>
      </c>
    </row>
    <row r="252" spans="1:18" x14ac:dyDescent="0.3">
      <c r="A252" t="s">
        <v>320</v>
      </c>
      <c r="B252" t="s">
        <v>51</v>
      </c>
      <c r="C252" t="s">
        <v>23</v>
      </c>
      <c r="D252">
        <v>1987.98</v>
      </c>
      <c r="E252">
        <v>4</v>
      </c>
      <c r="F252">
        <v>7951.92</v>
      </c>
      <c r="G252" s="1">
        <v>45345</v>
      </c>
      <c r="H252" t="s">
        <v>24</v>
      </c>
      <c r="I252">
        <v>3.3</v>
      </c>
      <c r="J252">
        <v>2024</v>
      </c>
      <c r="K252" t="s">
        <v>58</v>
      </c>
      <c r="L252">
        <v>2</v>
      </c>
      <c r="M252">
        <v>23</v>
      </c>
      <c r="N252" t="s">
        <v>36</v>
      </c>
      <c r="O252">
        <v>6</v>
      </c>
      <c r="P252">
        <f>SUM(Table1[Total Sales (INR)])</f>
        <v>75213112.740000069</v>
      </c>
      <c r="Q252">
        <f t="shared" si="3"/>
        <v>1048576</v>
      </c>
      <c r="R252">
        <f>Table1[[#This Row],[Column1]]/Table1[[#This Row],[Column2]]</f>
        <v>71.728813877105779</v>
      </c>
    </row>
    <row r="253" spans="1:18" x14ac:dyDescent="0.3">
      <c r="A253" t="s">
        <v>321</v>
      </c>
      <c r="B253" t="s">
        <v>16</v>
      </c>
      <c r="C253" t="s">
        <v>17</v>
      </c>
      <c r="D253">
        <v>37590.44</v>
      </c>
      <c r="E253">
        <v>4</v>
      </c>
      <c r="F253">
        <v>150361.76</v>
      </c>
      <c r="G253" s="1">
        <v>45379</v>
      </c>
      <c r="H253" t="s">
        <v>42</v>
      </c>
      <c r="I253">
        <v>1.8</v>
      </c>
      <c r="J253">
        <v>2024</v>
      </c>
      <c r="K253" t="s">
        <v>55</v>
      </c>
      <c r="L253">
        <v>3</v>
      </c>
      <c r="M253">
        <v>28</v>
      </c>
      <c r="N253" t="s">
        <v>20</v>
      </c>
      <c r="O253">
        <v>5</v>
      </c>
      <c r="P253">
        <f>SUM(Table1[Total Sales (INR)])</f>
        <v>75213112.740000069</v>
      </c>
      <c r="Q253">
        <f t="shared" si="3"/>
        <v>1048576</v>
      </c>
      <c r="R253">
        <f>Table1[[#This Row],[Column1]]/Table1[[#This Row],[Column2]]</f>
        <v>71.728813877105779</v>
      </c>
    </row>
    <row r="254" spans="1:18" x14ac:dyDescent="0.3">
      <c r="A254" t="s">
        <v>322</v>
      </c>
      <c r="B254" t="s">
        <v>41</v>
      </c>
      <c r="C254" t="s">
        <v>39</v>
      </c>
      <c r="D254">
        <v>31759.49</v>
      </c>
      <c r="E254">
        <v>4</v>
      </c>
      <c r="F254">
        <v>127037.96</v>
      </c>
      <c r="G254" s="1">
        <v>45637</v>
      </c>
      <c r="H254" t="s">
        <v>24</v>
      </c>
      <c r="I254">
        <v>2</v>
      </c>
      <c r="J254">
        <v>2024</v>
      </c>
      <c r="K254" t="s">
        <v>25</v>
      </c>
      <c r="L254">
        <v>12</v>
      </c>
      <c r="M254">
        <v>11</v>
      </c>
      <c r="N254" t="s">
        <v>26</v>
      </c>
      <c r="O254">
        <v>4</v>
      </c>
      <c r="P254">
        <f>SUM(Table1[Total Sales (INR)])</f>
        <v>75213112.740000069</v>
      </c>
      <c r="Q254">
        <f t="shared" si="3"/>
        <v>1048576</v>
      </c>
      <c r="R254">
        <f>Table1[[#This Row],[Column1]]/Table1[[#This Row],[Column2]]</f>
        <v>71.728813877105779</v>
      </c>
    </row>
    <row r="255" spans="1:18" x14ac:dyDescent="0.3">
      <c r="A255" t="s">
        <v>323</v>
      </c>
      <c r="B255" t="s">
        <v>100</v>
      </c>
      <c r="C255" t="s">
        <v>29</v>
      </c>
      <c r="D255">
        <v>18787.05</v>
      </c>
      <c r="E255">
        <v>4</v>
      </c>
      <c r="F255">
        <v>75148.2</v>
      </c>
      <c r="G255" s="1">
        <v>45684</v>
      </c>
      <c r="H255" t="s">
        <v>70</v>
      </c>
      <c r="I255">
        <v>1.1000000000000001</v>
      </c>
      <c r="J255">
        <v>2025</v>
      </c>
      <c r="K255" t="s">
        <v>52</v>
      </c>
      <c r="L255">
        <v>1</v>
      </c>
      <c r="M255">
        <v>27</v>
      </c>
      <c r="N255" t="s">
        <v>75</v>
      </c>
      <c r="O255">
        <v>2</v>
      </c>
      <c r="P255">
        <f>SUM(Table1[Total Sales (INR)])</f>
        <v>75213112.740000069</v>
      </c>
      <c r="Q255">
        <f t="shared" si="3"/>
        <v>1048576</v>
      </c>
      <c r="R255">
        <f>Table1[[#This Row],[Column1]]/Table1[[#This Row],[Column2]]</f>
        <v>71.728813877105779</v>
      </c>
    </row>
    <row r="256" spans="1:18" x14ac:dyDescent="0.3">
      <c r="A256" t="s">
        <v>324</v>
      </c>
      <c r="B256" t="s">
        <v>16</v>
      </c>
      <c r="C256" t="s">
        <v>17</v>
      </c>
      <c r="D256">
        <v>17066.16</v>
      </c>
      <c r="E256">
        <v>1</v>
      </c>
      <c r="F256">
        <v>17066.16</v>
      </c>
      <c r="G256" s="1">
        <v>45550</v>
      </c>
      <c r="H256" t="s">
        <v>42</v>
      </c>
      <c r="I256">
        <v>2.8</v>
      </c>
      <c r="J256">
        <v>2024</v>
      </c>
      <c r="K256" t="s">
        <v>19</v>
      </c>
      <c r="L256">
        <v>9</v>
      </c>
      <c r="M256">
        <v>15</v>
      </c>
      <c r="N256" t="s">
        <v>67</v>
      </c>
      <c r="O256">
        <v>1</v>
      </c>
      <c r="P256">
        <f>SUM(Table1[Total Sales (INR)])</f>
        <v>75213112.740000069</v>
      </c>
      <c r="Q256">
        <f t="shared" si="3"/>
        <v>1048576</v>
      </c>
      <c r="R256">
        <f>Table1[[#This Row],[Column1]]/Table1[[#This Row],[Column2]]</f>
        <v>71.728813877105779</v>
      </c>
    </row>
    <row r="257" spans="1:18" x14ac:dyDescent="0.3">
      <c r="A257" t="s">
        <v>325</v>
      </c>
      <c r="B257" t="s">
        <v>51</v>
      </c>
      <c r="C257" t="s">
        <v>23</v>
      </c>
      <c r="D257">
        <v>15068.72</v>
      </c>
      <c r="E257">
        <v>4</v>
      </c>
      <c r="F257">
        <v>60274.879999999997</v>
      </c>
      <c r="G257" s="1">
        <v>45374</v>
      </c>
      <c r="H257" t="s">
        <v>18</v>
      </c>
      <c r="I257">
        <v>1.4</v>
      </c>
      <c r="J257">
        <v>2024</v>
      </c>
      <c r="K257" t="s">
        <v>55</v>
      </c>
      <c r="L257">
        <v>3</v>
      </c>
      <c r="M257">
        <v>23</v>
      </c>
      <c r="N257" t="s">
        <v>31</v>
      </c>
      <c r="O257">
        <v>7</v>
      </c>
      <c r="P257">
        <f>SUM(Table1[Total Sales (INR)])</f>
        <v>75213112.740000069</v>
      </c>
      <c r="Q257">
        <f t="shared" si="3"/>
        <v>1048576</v>
      </c>
      <c r="R257">
        <f>Table1[[#This Row],[Column1]]/Table1[[#This Row],[Column2]]</f>
        <v>71.728813877105779</v>
      </c>
    </row>
    <row r="258" spans="1:18" x14ac:dyDescent="0.3">
      <c r="A258" t="s">
        <v>326</v>
      </c>
      <c r="B258" t="s">
        <v>65</v>
      </c>
      <c r="C258" t="s">
        <v>34</v>
      </c>
      <c r="D258">
        <v>44334.11</v>
      </c>
      <c r="E258">
        <v>3</v>
      </c>
      <c r="F258">
        <v>133002.32999999999</v>
      </c>
      <c r="G258" s="1">
        <v>45346</v>
      </c>
      <c r="H258" t="s">
        <v>42</v>
      </c>
      <c r="I258">
        <v>2.6</v>
      </c>
      <c r="J258">
        <v>2024</v>
      </c>
      <c r="K258" t="s">
        <v>58</v>
      </c>
      <c r="L258">
        <v>2</v>
      </c>
      <c r="M258">
        <v>24</v>
      </c>
      <c r="N258" t="s">
        <v>31</v>
      </c>
      <c r="O258">
        <v>7</v>
      </c>
      <c r="P258">
        <f>SUM(Table1[Total Sales (INR)])</f>
        <v>75213112.740000069</v>
      </c>
      <c r="Q258">
        <f t="shared" ref="Q258:Q321" si="4">COUNTA(_xlfn.UNIQUE(A:A,TRUE))</f>
        <v>1048576</v>
      </c>
      <c r="R258">
        <f>Table1[[#This Row],[Column1]]/Table1[[#This Row],[Column2]]</f>
        <v>71.728813877105779</v>
      </c>
    </row>
    <row r="259" spans="1:18" x14ac:dyDescent="0.3">
      <c r="A259" t="s">
        <v>327</v>
      </c>
      <c r="B259" t="s">
        <v>65</v>
      </c>
      <c r="C259" t="s">
        <v>34</v>
      </c>
      <c r="D259">
        <v>11183.75</v>
      </c>
      <c r="E259">
        <v>1</v>
      </c>
      <c r="F259">
        <v>11183.75</v>
      </c>
      <c r="G259" s="1">
        <v>45611</v>
      </c>
      <c r="H259" t="s">
        <v>70</v>
      </c>
      <c r="I259">
        <v>4.9000000000000004</v>
      </c>
      <c r="J259">
        <v>2024</v>
      </c>
      <c r="K259" t="s">
        <v>35</v>
      </c>
      <c r="L259">
        <v>11</v>
      </c>
      <c r="M259">
        <v>15</v>
      </c>
      <c r="N259" t="s">
        <v>36</v>
      </c>
      <c r="O259">
        <v>6</v>
      </c>
      <c r="P259">
        <f>SUM(Table1[Total Sales (INR)])</f>
        <v>75213112.740000069</v>
      </c>
      <c r="Q259">
        <f t="shared" si="4"/>
        <v>1048576</v>
      </c>
      <c r="R259">
        <f>Table1[[#This Row],[Column1]]/Table1[[#This Row],[Column2]]</f>
        <v>71.728813877105779</v>
      </c>
    </row>
    <row r="260" spans="1:18" x14ac:dyDescent="0.3">
      <c r="A260" t="s">
        <v>328</v>
      </c>
      <c r="B260" t="s">
        <v>38</v>
      </c>
      <c r="C260" t="s">
        <v>39</v>
      </c>
      <c r="D260">
        <v>2923.95</v>
      </c>
      <c r="E260">
        <v>5</v>
      </c>
      <c r="F260">
        <v>14619.75</v>
      </c>
      <c r="G260" s="1">
        <v>45520</v>
      </c>
      <c r="H260" t="s">
        <v>80</v>
      </c>
      <c r="I260">
        <v>1.1000000000000001</v>
      </c>
      <c r="J260">
        <v>2024</v>
      </c>
      <c r="K260" t="s">
        <v>88</v>
      </c>
      <c r="L260">
        <v>8</v>
      </c>
      <c r="M260">
        <v>16</v>
      </c>
      <c r="N260" t="s">
        <v>36</v>
      </c>
      <c r="O260">
        <v>6</v>
      </c>
      <c r="P260">
        <f>SUM(Table1[Total Sales (INR)])</f>
        <v>75213112.740000069</v>
      </c>
      <c r="Q260">
        <f t="shared" si="4"/>
        <v>1048576</v>
      </c>
      <c r="R260">
        <f>Table1[[#This Row],[Column1]]/Table1[[#This Row],[Column2]]</f>
        <v>71.728813877105779</v>
      </c>
    </row>
    <row r="261" spans="1:18" x14ac:dyDescent="0.3">
      <c r="A261" t="s">
        <v>329</v>
      </c>
      <c r="B261" t="s">
        <v>100</v>
      </c>
      <c r="C261" t="s">
        <v>29</v>
      </c>
      <c r="D261">
        <v>7339.66</v>
      </c>
      <c r="E261">
        <v>2</v>
      </c>
      <c r="F261">
        <v>14679.32</v>
      </c>
      <c r="G261" s="1">
        <v>45625</v>
      </c>
      <c r="H261" t="s">
        <v>80</v>
      </c>
      <c r="I261">
        <v>1.1000000000000001</v>
      </c>
      <c r="J261">
        <v>2024</v>
      </c>
      <c r="K261" t="s">
        <v>35</v>
      </c>
      <c r="L261">
        <v>11</v>
      </c>
      <c r="M261">
        <v>29</v>
      </c>
      <c r="N261" t="s">
        <v>36</v>
      </c>
      <c r="O261">
        <v>6</v>
      </c>
      <c r="P261">
        <f>SUM(Table1[Total Sales (INR)])</f>
        <v>75213112.740000069</v>
      </c>
      <c r="Q261">
        <f t="shared" si="4"/>
        <v>1048576</v>
      </c>
      <c r="R261">
        <f>Table1[[#This Row],[Column1]]/Table1[[#This Row],[Column2]]</f>
        <v>71.728813877105779</v>
      </c>
    </row>
    <row r="262" spans="1:18" x14ac:dyDescent="0.3">
      <c r="A262" t="s">
        <v>330</v>
      </c>
      <c r="B262" t="s">
        <v>49</v>
      </c>
      <c r="C262" t="s">
        <v>39</v>
      </c>
      <c r="D262">
        <v>41405.370000000003</v>
      </c>
      <c r="E262">
        <v>2</v>
      </c>
      <c r="F262">
        <v>82810.740000000005</v>
      </c>
      <c r="G262" s="1">
        <v>45571</v>
      </c>
      <c r="H262" t="s">
        <v>42</v>
      </c>
      <c r="I262">
        <v>4.5999999999999996</v>
      </c>
      <c r="J262">
        <v>2024</v>
      </c>
      <c r="K262" t="s">
        <v>43</v>
      </c>
      <c r="L262">
        <v>10</v>
      </c>
      <c r="M262">
        <v>6</v>
      </c>
      <c r="N262" t="s">
        <v>67</v>
      </c>
      <c r="O262">
        <v>1</v>
      </c>
      <c r="P262">
        <f>SUM(Table1[Total Sales (INR)])</f>
        <v>75213112.740000069</v>
      </c>
      <c r="Q262">
        <f t="shared" si="4"/>
        <v>1048576</v>
      </c>
      <c r="R262">
        <f>Table1[[#This Row],[Column1]]/Table1[[#This Row],[Column2]]</f>
        <v>71.728813877105779</v>
      </c>
    </row>
    <row r="263" spans="1:18" x14ac:dyDescent="0.3">
      <c r="A263" t="s">
        <v>331</v>
      </c>
      <c r="B263" t="s">
        <v>41</v>
      </c>
      <c r="C263" t="s">
        <v>39</v>
      </c>
      <c r="D263">
        <v>36114.379999999997</v>
      </c>
      <c r="E263">
        <v>1</v>
      </c>
      <c r="F263">
        <v>36114.379999999997</v>
      </c>
      <c r="G263" s="1">
        <v>45536</v>
      </c>
      <c r="H263" t="s">
        <v>80</v>
      </c>
      <c r="I263">
        <v>4.5999999999999996</v>
      </c>
      <c r="J263">
        <v>2024</v>
      </c>
      <c r="K263" t="s">
        <v>19</v>
      </c>
      <c r="L263">
        <v>9</v>
      </c>
      <c r="M263">
        <v>1</v>
      </c>
      <c r="N263" t="s">
        <v>67</v>
      </c>
      <c r="O263">
        <v>1</v>
      </c>
      <c r="P263">
        <f>SUM(Table1[Total Sales (INR)])</f>
        <v>75213112.740000069</v>
      </c>
      <c r="Q263">
        <f t="shared" si="4"/>
        <v>1048576</v>
      </c>
      <c r="R263">
        <f>Table1[[#This Row],[Column1]]/Table1[[#This Row],[Column2]]</f>
        <v>71.728813877105779</v>
      </c>
    </row>
    <row r="264" spans="1:18" x14ac:dyDescent="0.3">
      <c r="A264" t="s">
        <v>332</v>
      </c>
      <c r="B264" t="s">
        <v>65</v>
      </c>
      <c r="C264" t="s">
        <v>34</v>
      </c>
      <c r="D264">
        <v>19915.59</v>
      </c>
      <c r="E264">
        <v>5</v>
      </c>
      <c r="F264">
        <v>99577.95</v>
      </c>
      <c r="G264" s="1">
        <v>45541</v>
      </c>
      <c r="H264" t="s">
        <v>63</v>
      </c>
      <c r="I264">
        <v>1.2</v>
      </c>
      <c r="J264">
        <v>2024</v>
      </c>
      <c r="K264" t="s">
        <v>19</v>
      </c>
      <c r="L264">
        <v>9</v>
      </c>
      <c r="M264">
        <v>6</v>
      </c>
      <c r="N264" t="s">
        <v>36</v>
      </c>
      <c r="O264">
        <v>6</v>
      </c>
      <c r="P264">
        <f>SUM(Table1[Total Sales (INR)])</f>
        <v>75213112.740000069</v>
      </c>
      <c r="Q264">
        <f t="shared" si="4"/>
        <v>1048576</v>
      </c>
      <c r="R264">
        <f>Table1[[#This Row],[Column1]]/Table1[[#This Row],[Column2]]</f>
        <v>71.728813877105779</v>
      </c>
    </row>
    <row r="265" spans="1:18" x14ac:dyDescent="0.3">
      <c r="A265" t="s">
        <v>333</v>
      </c>
      <c r="B265" t="s">
        <v>65</v>
      </c>
      <c r="C265" t="s">
        <v>34</v>
      </c>
      <c r="D265">
        <v>18366.97</v>
      </c>
      <c r="E265">
        <v>4</v>
      </c>
      <c r="F265">
        <v>73467.88</v>
      </c>
      <c r="G265" s="1">
        <v>45434</v>
      </c>
      <c r="H265" t="s">
        <v>63</v>
      </c>
      <c r="I265">
        <v>1.2</v>
      </c>
      <c r="J265">
        <v>2024</v>
      </c>
      <c r="K265" t="s">
        <v>30</v>
      </c>
      <c r="L265">
        <v>5</v>
      </c>
      <c r="M265">
        <v>22</v>
      </c>
      <c r="N265" t="s">
        <v>26</v>
      </c>
      <c r="O265">
        <v>4</v>
      </c>
      <c r="P265">
        <f>SUM(Table1[Total Sales (INR)])</f>
        <v>75213112.740000069</v>
      </c>
      <c r="Q265">
        <f t="shared" si="4"/>
        <v>1048576</v>
      </c>
      <c r="R265">
        <f>Table1[[#This Row],[Column1]]/Table1[[#This Row],[Column2]]</f>
        <v>71.728813877105779</v>
      </c>
    </row>
    <row r="266" spans="1:18" x14ac:dyDescent="0.3">
      <c r="A266" t="s">
        <v>334</v>
      </c>
      <c r="B266" t="s">
        <v>65</v>
      </c>
      <c r="C266" t="s">
        <v>34</v>
      </c>
      <c r="D266">
        <v>8563.14</v>
      </c>
      <c r="E266">
        <v>2</v>
      </c>
      <c r="F266">
        <v>17126.28</v>
      </c>
      <c r="G266" s="1">
        <v>45354</v>
      </c>
      <c r="H266" t="s">
        <v>63</v>
      </c>
      <c r="I266">
        <v>3.1</v>
      </c>
      <c r="J266">
        <v>2024</v>
      </c>
      <c r="K266" t="s">
        <v>55</v>
      </c>
      <c r="L266">
        <v>3</v>
      </c>
      <c r="M266">
        <v>3</v>
      </c>
      <c r="N266" t="s">
        <v>67</v>
      </c>
      <c r="O266">
        <v>1</v>
      </c>
      <c r="P266">
        <f>SUM(Table1[Total Sales (INR)])</f>
        <v>75213112.740000069</v>
      </c>
      <c r="Q266">
        <f t="shared" si="4"/>
        <v>1048576</v>
      </c>
      <c r="R266">
        <f>Table1[[#This Row],[Column1]]/Table1[[#This Row],[Column2]]</f>
        <v>71.728813877105779</v>
      </c>
    </row>
    <row r="267" spans="1:18" x14ac:dyDescent="0.3">
      <c r="A267" t="s">
        <v>335</v>
      </c>
      <c r="B267" t="s">
        <v>94</v>
      </c>
      <c r="C267" t="s">
        <v>29</v>
      </c>
      <c r="D267">
        <v>40461.79</v>
      </c>
      <c r="E267">
        <v>1</v>
      </c>
      <c r="F267">
        <v>40461.79</v>
      </c>
      <c r="G267" s="1">
        <v>45431</v>
      </c>
      <c r="H267" t="s">
        <v>70</v>
      </c>
      <c r="I267">
        <v>4.9000000000000004</v>
      </c>
      <c r="J267">
        <v>2024</v>
      </c>
      <c r="K267" t="s">
        <v>30</v>
      </c>
      <c r="L267">
        <v>5</v>
      </c>
      <c r="M267">
        <v>19</v>
      </c>
      <c r="N267" t="s">
        <v>67</v>
      </c>
      <c r="O267">
        <v>1</v>
      </c>
      <c r="P267">
        <f>SUM(Table1[Total Sales (INR)])</f>
        <v>75213112.740000069</v>
      </c>
      <c r="Q267">
        <f t="shared" si="4"/>
        <v>1048576</v>
      </c>
      <c r="R267">
        <f>Table1[[#This Row],[Column1]]/Table1[[#This Row],[Column2]]</f>
        <v>71.728813877105779</v>
      </c>
    </row>
    <row r="268" spans="1:18" x14ac:dyDescent="0.3">
      <c r="A268" t="s">
        <v>336</v>
      </c>
      <c r="B268" t="s">
        <v>51</v>
      </c>
      <c r="C268" t="s">
        <v>23</v>
      </c>
      <c r="D268">
        <v>6943.4</v>
      </c>
      <c r="E268">
        <v>5</v>
      </c>
      <c r="F268">
        <v>34717</v>
      </c>
      <c r="G268" s="1">
        <v>45489</v>
      </c>
      <c r="H268" t="s">
        <v>18</v>
      </c>
      <c r="I268">
        <v>1.5</v>
      </c>
      <c r="J268">
        <v>2024</v>
      </c>
      <c r="K268" t="s">
        <v>47</v>
      </c>
      <c r="L268">
        <v>7</v>
      </c>
      <c r="M268">
        <v>16</v>
      </c>
      <c r="N268" t="s">
        <v>44</v>
      </c>
      <c r="O268">
        <v>3</v>
      </c>
      <c r="P268">
        <f>SUM(Table1[Total Sales (INR)])</f>
        <v>75213112.740000069</v>
      </c>
      <c r="Q268">
        <f t="shared" si="4"/>
        <v>1048576</v>
      </c>
      <c r="R268">
        <f>Table1[[#This Row],[Column1]]/Table1[[#This Row],[Column2]]</f>
        <v>71.728813877105779</v>
      </c>
    </row>
    <row r="269" spans="1:18" x14ac:dyDescent="0.3">
      <c r="A269" t="s">
        <v>337</v>
      </c>
      <c r="B269" t="s">
        <v>100</v>
      </c>
      <c r="C269" t="s">
        <v>29</v>
      </c>
      <c r="D269">
        <v>14517.08</v>
      </c>
      <c r="E269">
        <v>1</v>
      </c>
      <c r="F269">
        <v>14517.08</v>
      </c>
      <c r="G269" s="1">
        <v>45431</v>
      </c>
      <c r="H269" t="s">
        <v>24</v>
      </c>
      <c r="I269">
        <v>3</v>
      </c>
      <c r="J269">
        <v>2024</v>
      </c>
      <c r="K269" t="s">
        <v>30</v>
      </c>
      <c r="L269">
        <v>5</v>
      </c>
      <c r="M269">
        <v>19</v>
      </c>
      <c r="N269" t="s">
        <v>67</v>
      </c>
      <c r="O269">
        <v>1</v>
      </c>
      <c r="P269">
        <f>SUM(Table1[Total Sales (INR)])</f>
        <v>75213112.740000069</v>
      </c>
      <c r="Q269">
        <f t="shared" si="4"/>
        <v>1048576</v>
      </c>
      <c r="R269">
        <f>Table1[[#This Row],[Column1]]/Table1[[#This Row],[Column2]]</f>
        <v>71.728813877105779</v>
      </c>
    </row>
    <row r="270" spans="1:18" x14ac:dyDescent="0.3">
      <c r="A270" t="s">
        <v>338</v>
      </c>
      <c r="B270" t="s">
        <v>54</v>
      </c>
      <c r="C270" t="s">
        <v>34</v>
      </c>
      <c r="D270">
        <v>4248.25</v>
      </c>
      <c r="E270">
        <v>5</v>
      </c>
      <c r="F270">
        <v>21241.25</v>
      </c>
      <c r="G270" s="1">
        <v>45492</v>
      </c>
      <c r="H270" t="s">
        <v>42</v>
      </c>
      <c r="I270">
        <v>4.0999999999999996</v>
      </c>
      <c r="J270">
        <v>2024</v>
      </c>
      <c r="K270" t="s">
        <v>47</v>
      </c>
      <c r="L270">
        <v>7</v>
      </c>
      <c r="M270">
        <v>19</v>
      </c>
      <c r="N270" t="s">
        <v>36</v>
      </c>
      <c r="O270">
        <v>6</v>
      </c>
      <c r="P270">
        <f>SUM(Table1[Total Sales (INR)])</f>
        <v>75213112.740000069</v>
      </c>
      <c r="Q270">
        <f t="shared" si="4"/>
        <v>1048576</v>
      </c>
      <c r="R270">
        <f>Table1[[#This Row],[Column1]]/Table1[[#This Row],[Column2]]</f>
        <v>71.728813877105779</v>
      </c>
    </row>
    <row r="271" spans="1:18" x14ac:dyDescent="0.3">
      <c r="A271" t="s">
        <v>339</v>
      </c>
      <c r="B271" t="s">
        <v>41</v>
      </c>
      <c r="C271" t="s">
        <v>39</v>
      </c>
      <c r="D271">
        <v>43118.73</v>
      </c>
      <c r="E271">
        <v>5</v>
      </c>
      <c r="F271">
        <v>215593.65</v>
      </c>
      <c r="G271" s="1">
        <v>45638</v>
      </c>
      <c r="H271" t="s">
        <v>18</v>
      </c>
      <c r="I271">
        <v>3.1</v>
      </c>
      <c r="J271">
        <v>2024</v>
      </c>
      <c r="K271" t="s">
        <v>25</v>
      </c>
      <c r="L271">
        <v>12</v>
      </c>
      <c r="M271">
        <v>12</v>
      </c>
      <c r="N271" t="s">
        <v>20</v>
      </c>
      <c r="O271">
        <v>5</v>
      </c>
      <c r="P271">
        <f>SUM(Table1[Total Sales (INR)])</f>
        <v>75213112.740000069</v>
      </c>
      <c r="Q271">
        <f t="shared" si="4"/>
        <v>1048576</v>
      </c>
      <c r="R271">
        <f>Table1[[#This Row],[Column1]]/Table1[[#This Row],[Column2]]</f>
        <v>71.728813877105779</v>
      </c>
    </row>
    <row r="272" spans="1:18" x14ac:dyDescent="0.3">
      <c r="A272" t="s">
        <v>340</v>
      </c>
      <c r="B272" t="s">
        <v>176</v>
      </c>
      <c r="C272" t="s">
        <v>23</v>
      </c>
      <c r="D272">
        <v>10086.76</v>
      </c>
      <c r="E272">
        <v>2</v>
      </c>
      <c r="F272">
        <v>20173.52</v>
      </c>
      <c r="G272" s="1">
        <v>45377</v>
      </c>
      <c r="H272" t="s">
        <v>42</v>
      </c>
      <c r="I272">
        <v>1.9</v>
      </c>
      <c r="J272">
        <v>2024</v>
      </c>
      <c r="K272" t="s">
        <v>55</v>
      </c>
      <c r="L272">
        <v>3</v>
      </c>
      <c r="M272">
        <v>26</v>
      </c>
      <c r="N272" t="s">
        <v>44</v>
      </c>
      <c r="O272">
        <v>3</v>
      </c>
      <c r="P272">
        <f>SUM(Table1[Total Sales (INR)])</f>
        <v>75213112.740000069</v>
      </c>
      <c r="Q272">
        <f t="shared" si="4"/>
        <v>1048576</v>
      </c>
      <c r="R272">
        <f>Table1[[#This Row],[Column1]]/Table1[[#This Row],[Column2]]</f>
        <v>71.728813877105779</v>
      </c>
    </row>
    <row r="273" spans="1:18" x14ac:dyDescent="0.3">
      <c r="A273" t="s">
        <v>341</v>
      </c>
      <c r="B273" t="s">
        <v>28</v>
      </c>
      <c r="C273" t="s">
        <v>29</v>
      </c>
      <c r="D273">
        <v>35373.5</v>
      </c>
      <c r="E273">
        <v>4</v>
      </c>
      <c r="F273">
        <v>141494</v>
      </c>
      <c r="G273" s="1">
        <v>45513</v>
      </c>
      <c r="H273" t="s">
        <v>70</v>
      </c>
      <c r="I273">
        <v>2.9</v>
      </c>
      <c r="J273">
        <v>2024</v>
      </c>
      <c r="K273" t="s">
        <v>88</v>
      </c>
      <c r="L273">
        <v>8</v>
      </c>
      <c r="M273">
        <v>9</v>
      </c>
      <c r="N273" t="s">
        <v>36</v>
      </c>
      <c r="O273">
        <v>6</v>
      </c>
      <c r="P273">
        <f>SUM(Table1[Total Sales (INR)])</f>
        <v>75213112.740000069</v>
      </c>
      <c r="Q273">
        <f t="shared" si="4"/>
        <v>1048576</v>
      </c>
      <c r="R273">
        <f>Table1[[#This Row],[Column1]]/Table1[[#This Row],[Column2]]</f>
        <v>71.728813877105779</v>
      </c>
    </row>
    <row r="274" spans="1:18" x14ac:dyDescent="0.3">
      <c r="A274" t="s">
        <v>342</v>
      </c>
      <c r="B274" t="s">
        <v>49</v>
      </c>
      <c r="C274" t="s">
        <v>39</v>
      </c>
      <c r="D274">
        <v>43002.68</v>
      </c>
      <c r="E274">
        <v>3</v>
      </c>
      <c r="F274">
        <v>129008.04</v>
      </c>
      <c r="G274" s="1">
        <v>45387</v>
      </c>
      <c r="H274" t="s">
        <v>24</v>
      </c>
      <c r="I274">
        <v>4.2</v>
      </c>
      <c r="J274">
        <v>2024</v>
      </c>
      <c r="K274" t="s">
        <v>61</v>
      </c>
      <c r="L274">
        <v>4</v>
      </c>
      <c r="M274">
        <v>5</v>
      </c>
      <c r="N274" t="s">
        <v>36</v>
      </c>
      <c r="O274">
        <v>6</v>
      </c>
      <c r="P274">
        <f>SUM(Table1[Total Sales (INR)])</f>
        <v>75213112.740000069</v>
      </c>
      <c r="Q274">
        <f t="shared" si="4"/>
        <v>1048576</v>
      </c>
      <c r="R274">
        <f>Table1[[#This Row],[Column1]]/Table1[[#This Row],[Column2]]</f>
        <v>71.728813877105779</v>
      </c>
    </row>
    <row r="275" spans="1:18" x14ac:dyDescent="0.3">
      <c r="A275" t="s">
        <v>343</v>
      </c>
      <c r="B275" t="s">
        <v>96</v>
      </c>
      <c r="C275" t="s">
        <v>34</v>
      </c>
      <c r="D275">
        <v>46388.81</v>
      </c>
      <c r="E275">
        <v>1</v>
      </c>
      <c r="F275">
        <v>46388.81</v>
      </c>
      <c r="G275" s="1">
        <v>45343</v>
      </c>
      <c r="H275" t="s">
        <v>63</v>
      </c>
      <c r="I275">
        <v>4.4000000000000004</v>
      </c>
      <c r="J275">
        <v>2024</v>
      </c>
      <c r="K275" t="s">
        <v>58</v>
      </c>
      <c r="L275">
        <v>2</v>
      </c>
      <c r="M275">
        <v>21</v>
      </c>
      <c r="N275" t="s">
        <v>26</v>
      </c>
      <c r="O275">
        <v>4</v>
      </c>
      <c r="P275">
        <f>SUM(Table1[Total Sales (INR)])</f>
        <v>75213112.740000069</v>
      </c>
      <c r="Q275">
        <f t="shared" si="4"/>
        <v>1048576</v>
      </c>
      <c r="R275">
        <f>Table1[[#This Row],[Column1]]/Table1[[#This Row],[Column2]]</f>
        <v>71.728813877105779</v>
      </c>
    </row>
    <row r="276" spans="1:18" x14ac:dyDescent="0.3">
      <c r="A276" t="s">
        <v>344</v>
      </c>
      <c r="B276" t="s">
        <v>73</v>
      </c>
      <c r="C276" t="s">
        <v>17</v>
      </c>
      <c r="D276">
        <v>47384.51</v>
      </c>
      <c r="E276">
        <v>3</v>
      </c>
      <c r="F276">
        <v>142153.53</v>
      </c>
      <c r="G276" s="1">
        <v>45441</v>
      </c>
      <c r="H276" t="s">
        <v>80</v>
      </c>
      <c r="I276">
        <v>1.5</v>
      </c>
      <c r="J276">
        <v>2024</v>
      </c>
      <c r="K276" t="s">
        <v>30</v>
      </c>
      <c r="L276">
        <v>5</v>
      </c>
      <c r="M276">
        <v>29</v>
      </c>
      <c r="N276" t="s">
        <v>26</v>
      </c>
      <c r="O276">
        <v>4</v>
      </c>
      <c r="P276">
        <f>SUM(Table1[Total Sales (INR)])</f>
        <v>75213112.740000069</v>
      </c>
      <c r="Q276">
        <f t="shared" si="4"/>
        <v>1048576</v>
      </c>
      <c r="R276">
        <f>Table1[[#This Row],[Column1]]/Table1[[#This Row],[Column2]]</f>
        <v>71.728813877105779</v>
      </c>
    </row>
    <row r="277" spans="1:18" x14ac:dyDescent="0.3">
      <c r="A277" t="s">
        <v>345</v>
      </c>
      <c r="B277" t="s">
        <v>51</v>
      </c>
      <c r="C277" t="s">
        <v>23</v>
      </c>
      <c r="D277">
        <v>15826.47</v>
      </c>
      <c r="E277">
        <v>2</v>
      </c>
      <c r="F277">
        <v>31652.94</v>
      </c>
      <c r="G277" s="1">
        <v>45486</v>
      </c>
      <c r="H277" t="s">
        <v>80</v>
      </c>
      <c r="I277">
        <v>4.4000000000000004</v>
      </c>
      <c r="J277">
        <v>2024</v>
      </c>
      <c r="K277" t="s">
        <v>47</v>
      </c>
      <c r="L277">
        <v>7</v>
      </c>
      <c r="M277">
        <v>13</v>
      </c>
      <c r="N277" t="s">
        <v>31</v>
      </c>
      <c r="O277">
        <v>7</v>
      </c>
      <c r="P277">
        <f>SUM(Table1[Total Sales (INR)])</f>
        <v>75213112.740000069</v>
      </c>
      <c r="Q277">
        <f t="shared" si="4"/>
        <v>1048576</v>
      </c>
      <c r="R277">
        <f>Table1[[#This Row],[Column1]]/Table1[[#This Row],[Column2]]</f>
        <v>71.728813877105779</v>
      </c>
    </row>
    <row r="278" spans="1:18" x14ac:dyDescent="0.3">
      <c r="A278" t="s">
        <v>346</v>
      </c>
      <c r="B278" t="s">
        <v>100</v>
      </c>
      <c r="C278" t="s">
        <v>29</v>
      </c>
      <c r="D278">
        <v>33927.57</v>
      </c>
      <c r="E278">
        <v>5</v>
      </c>
      <c r="F278">
        <v>169637.85</v>
      </c>
      <c r="G278" s="1">
        <v>45690</v>
      </c>
      <c r="H278" t="s">
        <v>42</v>
      </c>
      <c r="I278">
        <v>2.6</v>
      </c>
      <c r="J278">
        <v>2025</v>
      </c>
      <c r="K278" t="s">
        <v>58</v>
      </c>
      <c r="L278">
        <v>2</v>
      </c>
      <c r="M278">
        <v>2</v>
      </c>
      <c r="N278" t="s">
        <v>67</v>
      </c>
      <c r="O278">
        <v>1</v>
      </c>
      <c r="P278">
        <f>SUM(Table1[Total Sales (INR)])</f>
        <v>75213112.740000069</v>
      </c>
      <c r="Q278">
        <f t="shared" si="4"/>
        <v>1048576</v>
      </c>
      <c r="R278">
        <f>Table1[[#This Row],[Column1]]/Table1[[#This Row],[Column2]]</f>
        <v>71.728813877105779</v>
      </c>
    </row>
    <row r="279" spans="1:18" x14ac:dyDescent="0.3">
      <c r="A279" t="s">
        <v>347</v>
      </c>
      <c r="B279" t="s">
        <v>54</v>
      </c>
      <c r="C279" t="s">
        <v>34</v>
      </c>
      <c r="D279">
        <v>27400.84</v>
      </c>
      <c r="E279">
        <v>1</v>
      </c>
      <c r="F279">
        <v>27400.84</v>
      </c>
      <c r="G279" s="1">
        <v>45695</v>
      </c>
      <c r="H279" t="s">
        <v>80</v>
      </c>
      <c r="I279">
        <v>3.6</v>
      </c>
      <c r="J279">
        <v>2025</v>
      </c>
      <c r="K279" t="s">
        <v>58</v>
      </c>
      <c r="L279">
        <v>2</v>
      </c>
      <c r="M279">
        <v>7</v>
      </c>
      <c r="N279" t="s">
        <v>36</v>
      </c>
      <c r="O279">
        <v>6</v>
      </c>
      <c r="P279">
        <f>SUM(Table1[Total Sales (INR)])</f>
        <v>75213112.740000069</v>
      </c>
      <c r="Q279">
        <f t="shared" si="4"/>
        <v>1048576</v>
      </c>
      <c r="R279">
        <f>Table1[[#This Row],[Column1]]/Table1[[#This Row],[Column2]]</f>
        <v>71.728813877105779</v>
      </c>
    </row>
    <row r="280" spans="1:18" x14ac:dyDescent="0.3">
      <c r="A280" t="s">
        <v>348</v>
      </c>
      <c r="B280" t="s">
        <v>54</v>
      </c>
      <c r="C280" t="s">
        <v>34</v>
      </c>
      <c r="D280">
        <v>37684.28</v>
      </c>
      <c r="E280">
        <v>4</v>
      </c>
      <c r="F280">
        <v>150737.12</v>
      </c>
      <c r="G280" s="1">
        <v>45384</v>
      </c>
      <c r="H280" t="s">
        <v>63</v>
      </c>
      <c r="I280">
        <v>3.2</v>
      </c>
      <c r="J280">
        <v>2024</v>
      </c>
      <c r="K280" t="s">
        <v>61</v>
      </c>
      <c r="L280">
        <v>4</v>
      </c>
      <c r="M280">
        <v>2</v>
      </c>
      <c r="N280" t="s">
        <v>44</v>
      </c>
      <c r="O280">
        <v>3</v>
      </c>
      <c r="P280">
        <f>SUM(Table1[Total Sales (INR)])</f>
        <v>75213112.740000069</v>
      </c>
      <c r="Q280">
        <f t="shared" si="4"/>
        <v>1048576</v>
      </c>
      <c r="R280">
        <f>Table1[[#This Row],[Column1]]/Table1[[#This Row],[Column2]]</f>
        <v>71.728813877105779</v>
      </c>
    </row>
    <row r="281" spans="1:18" x14ac:dyDescent="0.3">
      <c r="A281" t="s">
        <v>349</v>
      </c>
      <c r="B281" t="s">
        <v>46</v>
      </c>
      <c r="C281" t="s">
        <v>23</v>
      </c>
      <c r="D281">
        <v>22968.18</v>
      </c>
      <c r="E281">
        <v>4</v>
      </c>
      <c r="F281">
        <v>91872.72</v>
      </c>
      <c r="G281" s="1">
        <v>45680</v>
      </c>
      <c r="H281" t="s">
        <v>80</v>
      </c>
      <c r="I281">
        <v>4.0999999999999996</v>
      </c>
      <c r="J281">
        <v>2025</v>
      </c>
      <c r="K281" t="s">
        <v>52</v>
      </c>
      <c r="L281">
        <v>1</v>
      </c>
      <c r="M281">
        <v>23</v>
      </c>
      <c r="N281" t="s">
        <v>20</v>
      </c>
      <c r="O281">
        <v>5</v>
      </c>
      <c r="P281">
        <f>SUM(Table1[Total Sales (INR)])</f>
        <v>75213112.740000069</v>
      </c>
      <c r="Q281">
        <f t="shared" si="4"/>
        <v>1048576</v>
      </c>
      <c r="R281">
        <f>Table1[[#This Row],[Column1]]/Table1[[#This Row],[Column2]]</f>
        <v>71.728813877105779</v>
      </c>
    </row>
    <row r="282" spans="1:18" x14ac:dyDescent="0.3">
      <c r="A282" t="s">
        <v>350</v>
      </c>
      <c r="B282" t="s">
        <v>145</v>
      </c>
      <c r="C282" t="s">
        <v>39</v>
      </c>
      <c r="D282">
        <v>43444.93</v>
      </c>
      <c r="E282">
        <v>1</v>
      </c>
      <c r="F282">
        <v>43444.93</v>
      </c>
      <c r="G282" s="1">
        <v>45667</v>
      </c>
      <c r="H282" t="s">
        <v>42</v>
      </c>
      <c r="I282">
        <v>4</v>
      </c>
      <c r="J282">
        <v>2025</v>
      </c>
      <c r="K282" t="s">
        <v>52</v>
      </c>
      <c r="L282">
        <v>1</v>
      </c>
      <c r="M282">
        <v>10</v>
      </c>
      <c r="N282" t="s">
        <v>36</v>
      </c>
      <c r="O282">
        <v>6</v>
      </c>
      <c r="P282">
        <f>SUM(Table1[Total Sales (INR)])</f>
        <v>75213112.740000069</v>
      </c>
      <c r="Q282">
        <f t="shared" si="4"/>
        <v>1048576</v>
      </c>
      <c r="R282">
        <f>Table1[[#This Row],[Column1]]/Table1[[#This Row],[Column2]]</f>
        <v>71.728813877105779</v>
      </c>
    </row>
    <row r="283" spans="1:18" x14ac:dyDescent="0.3">
      <c r="A283" t="s">
        <v>351</v>
      </c>
      <c r="B283" t="s">
        <v>107</v>
      </c>
      <c r="C283" t="s">
        <v>34</v>
      </c>
      <c r="D283">
        <v>36083.22</v>
      </c>
      <c r="E283">
        <v>3</v>
      </c>
      <c r="F283">
        <v>108249.66</v>
      </c>
      <c r="G283" s="1">
        <v>45498</v>
      </c>
      <c r="H283" t="s">
        <v>70</v>
      </c>
      <c r="I283">
        <v>2.9</v>
      </c>
      <c r="J283">
        <v>2024</v>
      </c>
      <c r="K283" t="s">
        <v>47</v>
      </c>
      <c r="L283">
        <v>7</v>
      </c>
      <c r="M283">
        <v>25</v>
      </c>
      <c r="N283" t="s">
        <v>20</v>
      </c>
      <c r="O283">
        <v>5</v>
      </c>
      <c r="P283">
        <f>SUM(Table1[Total Sales (INR)])</f>
        <v>75213112.740000069</v>
      </c>
      <c r="Q283">
        <f t="shared" si="4"/>
        <v>1048576</v>
      </c>
      <c r="R283">
        <f>Table1[[#This Row],[Column1]]/Table1[[#This Row],[Column2]]</f>
        <v>71.728813877105779</v>
      </c>
    </row>
    <row r="284" spans="1:18" x14ac:dyDescent="0.3">
      <c r="A284" t="s">
        <v>352</v>
      </c>
      <c r="B284" t="s">
        <v>38</v>
      </c>
      <c r="C284" t="s">
        <v>39</v>
      </c>
      <c r="D284">
        <v>43043.82</v>
      </c>
      <c r="E284">
        <v>5</v>
      </c>
      <c r="F284">
        <v>215219.1</v>
      </c>
      <c r="G284" s="1">
        <v>45605</v>
      </c>
      <c r="H284" t="s">
        <v>42</v>
      </c>
      <c r="I284">
        <v>4.0999999999999996</v>
      </c>
      <c r="J284">
        <v>2024</v>
      </c>
      <c r="K284" t="s">
        <v>35</v>
      </c>
      <c r="L284">
        <v>11</v>
      </c>
      <c r="M284">
        <v>9</v>
      </c>
      <c r="N284" t="s">
        <v>31</v>
      </c>
      <c r="O284">
        <v>7</v>
      </c>
      <c r="P284">
        <f>SUM(Table1[Total Sales (INR)])</f>
        <v>75213112.740000069</v>
      </c>
      <c r="Q284">
        <f t="shared" si="4"/>
        <v>1048576</v>
      </c>
      <c r="R284">
        <f>Table1[[#This Row],[Column1]]/Table1[[#This Row],[Column2]]</f>
        <v>71.728813877105779</v>
      </c>
    </row>
    <row r="285" spans="1:18" x14ac:dyDescent="0.3">
      <c r="A285" t="s">
        <v>353</v>
      </c>
      <c r="B285" t="s">
        <v>33</v>
      </c>
      <c r="C285" t="s">
        <v>34</v>
      </c>
      <c r="D285">
        <v>1517.63</v>
      </c>
      <c r="E285">
        <v>4</v>
      </c>
      <c r="F285">
        <v>6070.52</v>
      </c>
      <c r="G285" s="1">
        <v>45606</v>
      </c>
      <c r="H285" t="s">
        <v>63</v>
      </c>
      <c r="I285">
        <v>2</v>
      </c>
      <c r="J285">
        <v>2024</v>
      </c>
      <c r="K285" t="s">
        <v>35</v>
      </c>
      <c r="L285">
        <v>11</v>
      </c>
      <c r="M285">
        <v>10</v>
      </c>
      <c r="N285" t="s">
        <v>67</v>
      </c>
      <c r="O285">
        <v>1</v>
      </c>
      <c r="P285">
        <f>SUM(Table1[Total Sales (INR)])</f>
        <v>75213112.740000069</v>
      </c>
      <c r="Q285">
        <f t="shared" si="4"/>
        <v>1048576</v>
      </c>
      <c r="R285">
        <f>Table1[[#This Row],[Column1]]/Table1[[#This Row],[Column2]]</f>
        <v>71.728813877105779</v>
      </c>
    </row>
    <row r="286" spans="1:18" x14ac:dyDescent="0.3">
      <c r="A286" t="s">
        <v>354</v>
      </c>
      <c r="B286" t="s">
        <v>118</v>
      </c>
      <c r="C286" t="s">
        <v>17</v>
      </c>
      <c r="D286">
        <v>1626.1</v>
      </c>
      <c r="E286">
        <v>5</v>
      </c>
      <c r="F286">
        <v>8130.5</v>
      </c>
      <c r="G286" s="1">
        <v>45611</v>
      </c>
      <c r="H286" t="s">
        <v>70</v>
      </c>
      <c r="I286">
        <v>2.8</v>
      </c>
      <c r="J286">
        <v>2024</v>
      </c>
      <c r="K286" t="s">
        <v>35</v>
      </c>
      <c r="L286">
        <v>11</v>
      </c>
      <c r="M286">
        <v>15</v>
      </c>
      <c r="N286" t="s">
        <v>36</v>
      </c>
      <c r="O286">
        <v>6</v>
      </c>
      <c r="P286">
        <f>SUM(Table1[Total Sales (INR)])</f>
        <v>75213112.740000069</v>
      </c>
      <c r="Q286">
        <f t="shared" si="4"/>
        <v>1048576</v>
      </c>
      <c r="R286">
        <f>Table1[[#This Row],[Column1]]/Table1[[#This Row],[Column2]]</f>
        <v>71.728813877105779</v>
      </c>
    </row>
    <row r="287" spans="1:18" x14ac:dyDescent="0.3">
      <c r="A287" t="s">
        <v>355</v>
      </c>
      <c r="B287" t="s">
        <v>78</v>
      </c>
      <c r="C287" t="s">
        <v>23</v>
      </c>
      <c r="D287">
        <v>40384.620000000003</v>
      </c>
      <c r="E287">
        <v>1</v>
      </c>
      <c r="F287">
        <v>40384.620000000003</v>
      </c>
      <c r="G287" s="1">
        <v>45409</v>
      </c>
      <c r="H287" t="s">
        <v>24</v>
      </c>
      <c r="I287">
        <v>4.2</v>
      </c>
      <c r="J287">
        <v>2024</v>
      </c>
      <c r="K287" t="s">
        <v>61</v>
      </c>
      <c r="L287">
        <v>4</v>
      </c>
      <c r="M287">
        <v>27</v>
      </c>
      <c r="N287" t="s">
        <v>31</v>
      </c>
      <c r="O287">
        <v>7</v>
      </c>
      <c r="P287">
        <f>SUM(Table1[Total Sales (INR)])</f>
        <v>75213112.740000069</v>
      </c>
      <c r="Q287">
        <f t="shared" si="4"/>
        <v>1048576</v>
      </c>
      <c r="R287">
        <f>Table1[[#This Row],[Column1]]/Table1[[#This Row],[Column2]]</f>
        <v>71.728813877105779</v>
      </c>
    </row>
    <row r="288" spans="1:18" x14ac:dyDescent="0.3">
      <c r="A288" t="s">
        <v>356</v>
      </c>
      <c r="B288" t="s">
        <v>78</v>
      </c>
      <c r="C288" t="s">
        <v>23</v>
      </c>
      <c r="D288">
        <v>37295.08</v>
      </c>
      <c r="E288">
        <v>1</v>
      </c>
      <c r="F288">
        <v>37295.08</v>
      </c>
      <c r="G288" s="1">
        <v>45694</v>
      </c>
      <c r="H288" t="s">
        <v>24</v>
      </c>
      <c r="I288">
        <v>4</v>
      </c>
      <c r="J288">
        <v>2025</v>
      </c>
      <c r="K288" t="s">
        <v>58</v>
      </c>
      <c r="L288">
        <v>2</v>
      </c>
      <c r="M288">
        <v>6</v>
      </c>
      <c r="N288" t="s">
        <v>20</v>
      </c>
      <c r="O288">
        <v>5</v>
      </c>
      <c r="P288">
        <f>SUM(Table1[Total Sales (INR)])</f>
        <v>75213112.740000069</v>
      </c>
      <c r="Q288">
        <f t="shared" si="4"/>
        <v>1048576</v>
      </c>
      <c r="R288">
        <f>Table1[[#This Row],[Column1]]/Table1[[#This Row],[Column2]]</f>
        <v>71.728813877105779</v>
      </c>
    </row>
    <row r="289" spans="1:18" x14ac:dyDescent="0.3">
      <c r="A289" t="s">
        <v>357</v>
      </c>
      <c r="B289" t="s">
        <v>46</v>
      </c>
      <c r="C289" t="s">
        <v>23</v>
      </c>
      <c r="D289">
        <v>13915.5</v>
      </c>
      <c r="E289">
        <v>3</v>
      </c>
      <c r="F289">
        <v>41746.5</v>
      </c>
      <c r="G289" s="1">
        <v>45475</v>
      </c>
      <c r="H289" t="s">
        <v>80</v>
      </c>
      <c r="I289">
        <v>3.9</v>
      </c>
      <c r="J289">
        <v>2024</v>
      </c>
      <c r="K289" t="s">
        <v>47</v>
      </c>
      <c r="L289">
        <v>7</v>
      </c>
      <c r="M289">
        <v>2</v>
      </c>
      <c r="N289" t="s">
        <v>44</v>
      </c>
      <c r="O289">
        <v>3</v>
      </c>
      <c r="P289">
        <f>SUM(Table1[Total Sales (INR)])</f>
        <v>75213112.740000069</v>
      </c>
      <c r="Q289">
        <f t="shared" si="4"/>
        <v>1048576</v>
      </c>
      <c r="R289">
        <f>Table1[[#This Row],[Column1]]/Table1[[#This Row],[Column2]]</f>
        <v>71.728813877105779</v>
      </c>
    </row>
    <row r="290" spans="1:18" x14ac:dyDescent="0.3">
      <c r="A290" t="s">
        <v>358</v>
      </c>
      <c r="B290" t="s">
        <v>65</v>
      </c>
      <c r="C290" t="s">
        <v>34</v>
      </c>
      <c r="D290">
        <v>23625.05</v>
      </c>
      <c r="E290">
        <v>2</v>
      </c>
      <c r="F290">
        <v>47250.1</v>
      </c>
      <c r="G290" s="1">
        <v>45480</v>
      </c>
      <c r="H290" t="s">
        <v>18</v>
      </c>
      <c r="I290">
        <v>2</v>
      </c>
      <c r="J290">
        <v>2024</v>
      </c>
      <c r="K290" t="s">
        <v>47</v>
      </c>
      <c r="L290">
        <v>7</v>
      </c>
      <c r="M290">
        <v>7</v>
      </c>
      <c r="N290" t="s">
        <v>67</v>
      </c>
      <c r="O290">
        <v>1</v>
      </c>
      <c r="P290">
        <f>SUM(Table1[Total Sales (INR)])</f>
        <v>75213112.740000069</v>
      </c>
      <c r="Q290">
        <f t="shared" si="4"/>
        <v>1048576</v>
      </c>
      <c r="R290">
        <f>Table1[[#This Row],[Column1]]/Table1[[#This Row],[Column2]]</f>
        <v>71.728813877105779</v>
      </c>
    </row>
    <row r="291" spans="1:18" x14ac:dyDescent="0.3">
      <c r="A291" t="s">
        <v>359</v>
      </c>
      <c r="B291" t="s">
        <v>41</v>
      </c>
      <c r="C291" t="s">
        <v>39</v>
      </c>
      <c r="D291">
        <v>464.18</v>
      </c>
      <c r="E291">
        <v>3</v>
      </c>
      <c r="F291">
        <v>1392.54</v>
      </c>
      <c r="G291" s="1">
        <v>45506</v>
      </c>
      <c r="H291" t="s">
        <v>18</v>
      </c>
      <c r="I291">
        <v>4.0999999999999996</v>
      </c>
      <c r="J291">
        <v>2024</v>
      </c>
      <c r="K291" t="s">
        <v>88</v>
      </c>
      <c r="L291">
        <v>8</v>
      </c>
      <c r="M291">
        <v>2</v>
      </c>
      <c r="N291" t="s">
        <v>36</v>
      </c>
      <c r="O291">
        <v>6</v>
      </c>
      <c r="P291">
        <f>SUM(Table1[Total Sales (INR)])</f>
        <v>75213112.740000069</v>
      </c>
      <c r="Q291">
        <f t="shared" si="4"/>
        <v>1048576</v>
      </c>
      <c r="R291">
        <f>Table1[[#This Row],[Column1]]/Table1[[#This Row],[Column2]]</f>
        <v>71.728813877105779</v>
      </c>
    </row>
    <row r="292" spans="1:18" x14ac:dyDescent="0.3">
      <c r="A292" t="s">
        <v>360</v>
      </c>
      <c r="B292" t="s">
        <v>78</v>
      </c>
      <c r="C292" t="s">
        <v>23</v>
      </c>
      <c r="D292">
        <v>26667.15</v>
      </c>
      <c r="E292">
        <v>2</v>
      </c>
      <c r="F292">
        <v>53334.3</v>
      </c>
      <c r="G292" s="1">
        <v>45601</v>
      </c>
      <c r="H292" t="s">
        <v>70</v>
      </c>
      <c r="I292">
        <v>1.9</v>
      </c>
      <c r="J292">
        <v>2024</v>
      </c>
      <c r="K292" t="s">
        <v>35</v>
      </c>
      <c r="L292">
        <v>11</v>
      </c>
      <c r="M292">
        <v>5</v>
      </c>
      <c r="N292" t="s">
        <v>44</v>
      </c>
      <c r="O292">
        <v>3</v>
      </c>
      <c r="P292">
        <f>SUM(Table1[Total Sales (INR)])</f>
        <v>75213112.740000069</v>
      </c>
      <c r="Q292">
        <f t="shared" si="4"/>
        <v>1048576</v>
      </c>
      <c r="R292">
        <f>Table1[[#This Row],[Column1]]/Table1[[#This Row],[Column2]]</f>
        <v>71.728813877105779</v>
      </c>
    </row>
    <row r="293" spans="1:18" x14ac:dyDescent="0.3">
      <c r="A293" t="s">
        <v>361</v>
      </c>
      <c r="B293" t="s">
        <v>118</v>
      </c>
      <c r="C293" t="s">
        <v>17</v>
      </c>
      <c r="D293">
        <v>29093.02</v>
      </c>
      <c r="E293">
        <v>2</v>
      </c>
      <c r="F293">
        <v>58186.04</v>
      </c>
      <c r="G293" s="1">
        <v>45597</v>
      </c>
      <c r="H293" t="s">
        <v>18</v>
      </c>
      <c r="I293">
        <v>3.7</v>
      </c>
      <c r="J293">
        <v>2024</v>
      </c>
      <c r="K293" t="s">
        <v>35</v>
      </c>
      <c r="L293">
        <v>11</v>
      </c>
      <c r="M293">
        <v>1</v>
      </c>
      <c r="N293" t="s">
        <v>36</v>
      </c>
      <c r="O293">
        <v>6</v>
      </c>
      <c r="P293">
        <f>SUM(Table1[Total Sales (INR)])</f>
        <v>75213112.740000069</v>
      </c>
      <c r="Q293">
        <f t="shared" si="4"/>
        <v>1048576</v>
      </c>
      <c r="R293">
        <f>Table1[[#This Row],[Column1]]/Table1[[#This Row],[Column2]]</f>
        <v>71.728813877105779</v>
      </c>
    </row>
    <row r="294" spans="1:18" x14ac:dyDescent="0.3">
      <c r="A294" t="s">
        <v>362</v>
      </c>
      <c r="B294" t="s">
        <v>51</v>
      </c>
      <c r="C294" t="s">
        <v>23</v>
      </c>
      <c r="D294">
        <v>44770.65</v>
      </c>
      <c r="E294">
        <v>3</v>
      </c>
      <c r="F294">
        <v>134311.95000000001</v>
      </c>
      <c r="G294" s="1">
        <v>45638</v>
      </c>
      <c r="H294" t="s">
        <v>42</v>
      </c>
      <c r="I294">
        <v>3.5</v>
      </c>
      <c r="J294">
        <v>2024</v>
      </c>
      <c r="K294" t="s">
        <v>25</v>
      </c>
      <c r="L294">
        <v>12</v>
      </c>
      <c r="M294">
        <v>12</v>
      </c>
      <c r="N294" t="s">
        <v>20</v>
      </c>
      <c r="O294">
        <v>5</v>
      </c>
      <c r="P294">
        <f>SUM(Table1[Total Sales (INR)])</f>
        <v>75213112.740000069</v>
      </c>
      <c r="Q294">
        <f t="shared" si="4"/>
        <v>1048576</v>
      </c>
      <c r="R294">
        <f>Table1[[#This Row],[Column1]]/Table1[[#This Row],[Column2]]</f>
        <v>71.728813877105779</v>
      </c>
    </row>
    <row r="295" spans="1:18" x14ac:dyDescent="0.3">
      <c r="A295" t="s">
        <v>363</v>
      </c>
      <c r="B295" t="s">
        <v>84</v>
      </c>
      <c r="C295" t="s">
        <v>39</v>
      </c>
      <c r="D295">
        <v>32749.9</v>
      </c>
      <c r="E295">
        <v>1</v>
      </c>
      <c r="F295">
        <v>32749.9</v>
      </c>
      <c r="G295" s="1">
        <v>45506</v>
      </c>
      <c r="H295" t="s">
        <v>80</v>
      </c>
      <c r="I295">
        <v>3.8</v>
      </c>
      <c r="J295">
        <v>2024</v>
      </c>
      <c r="K295" t="s">
        <v>88</v>
      </c>
      <c r="L295">
        <v>8</v>
      </c>
      <c r="M295">
        <v>2</v>
      </c>
      <c r="N295" t="s">
        <v>36</v>
      </c>
      <c r="O295">
        <v>6</v>
      </c>
      <c r="P295">
        <f>SUM(Table1[Total Sales (INR)])</f>
        <v>75213112.740000069</v>
      </c>
      <c r="Q295">
        <f t="shared" si="4"/>
        <v>1048576</v>
      </c>
      <c r="R295">
        <f>Table1[[#This Row],[Column1]]/Table1[[#This Row],[Column2]]</f>
        <v>71.728813877105779</v>
      </c>
    </row>
    <row r="296" spans="1:18" x14ac:dyDescent="0.3">
      <c r="A296" t="s">
        <v>364</v>
      </c>
      <c r="B296" t="s">
        <v>16</v>
      </c>
      <c r="C296" t="s">
        <v>17</v>
      </c>
      <c r="D296">
        <v>4990.66</v>
      </c>
      <c r="E296">
        <v>3</v>
      </c>
      <c r="F296">
        <v>14971.98</v>
      </c>
      <c r="G296" s="1">
        <v>45442</v>
      </c>
      <c r="H296" t="s">
        <v>42</v>
      </c>
      <c r="I296">
        <v>4.5999999999999996</v>
      </c>
      <c r="J296">
        <v>2024</v>
      </c>
      <c r="K296" t="s">
        <v>30</v>
      </c>
      <c r="L296">
        <v>5</v>
      </c>
      <c r="M296">
        <v>30</v>
      </c>
      <c r="N296" t="s">
        <v>20</v>
      </c>
      <c r="O296">
        <v>5</v>
      </c>
      <c r="P296">
        <f>SUM(Table1[Total Sales (INR)])</f>
        <v>75213112.740000069</v>
      </c>
      <c r="Q296">
        <f t="shared" si="4"/>
        <v>1048576</v>
      </c>
      <c r="R296">
        <f>Table1[[#This Row],[Column1]]/Table1[[#This Row],[Column2]]</f>
        <v>71.728813877105779</v>
      </c>
    </row>
    <row r="297" spans="1:18" x14ac:dyDescent="0.3">
      <c r="A297" t="s">
        <v>365</v>
      </c>
      <c r="B297" t="s">
        <v>78</v>
      </c>
      <c r="C297" t="s">
        <v>23</v>
      </c>
      <c r="D297">
        <v>11044.89</v>
      </c>
      <c r="E297">
        <v>3</v>
      </c>
      <c r="F297">
        <v>33134.67</v>
      </c>
      <c r="G297" s="1">
        <v>45621</v>
      </c>
      <c r="H297" t="s">
        <v>42</v>
      </c>
      <c r="I297">
        <v>1.5</v>
      </c>
      <c r="J297">
        <v>2024</v>
      </c>
      <c r="K297" t="s">
        <v>35</v>
      </c>
      <c r="L297">
        <v>11</v>
      </c>
      <c r="M297">
        <v>25</v>
      </c>
      <c r="N297" t="s">
        <v>75</v>
      </c>
      <c r="O297">
        <v>2</v>
      </c>
      <c r="P297">
        <f>SUM(Table1[Total Sales (INR)])</f>
        <v>75213112.740000069</v>
      </c>
      <c r="Q297">
        <f t="shared" si="4"/>
        <v>1048576</v>
      </c>
      <c r="R297">
        <f>Table1[[#This Row],[Column1]]/Table1[[#This Row],[Column2]]</f>
        <v>71.728813877105779</v>
      </c>
    </row>
    <row r="298" spans="1:18" x14ac:dyDescent="0.3">
      <c r="A298" t="s">
        <v>366</v>
      </c>
      <c r="B298" t="s">
        <v>118</v>
      </c>
      <c r="C298" t="s">
        <v>17</v>
      </c>
      <c r="D298">
        <v>46032.160000000003</v>
      </c>
      <c r="E298">
        <v>5</v>
      </c>
      <c r="F298">
        <v>230160.8</v>
      </c>
      <c r="G298" s="1">
        <v>45634</v>
      </c>
      <c r="H298" t="s">
        <v>18</v>
      </c>
      <c r="I298">
        <v>4.4000000000000004</v>
      </c>
      <c r="J298">
        <v>2024</v>
      </c>
      <c r="K298" t="s">
        <v>25</v>
      </c>
      <c r="L298">
        <v>12</v>
      </c>
      <c r="M298">
        <v>8</v>
      </c>
      <c r="N298" t="s">
        <v>67</v>
      </c>
      <c r="O298">
        <v>1</v>
      </c>
      <c r="P298">
        <f>SUM(Table1[Total Sales (INR)])</f>
        <v>75213112.740000069</v>
      </c>
      <c r="Q298">
        <f t="shared" si="4"/>
        <v>1048576</v>
      </c>
      <c r="R298">
        <f>Table1[[#This Row],[Column1]]/Table1[[#This Row],[Column2]]</f>
        <v>71.728813877105779</v>
      </c>
    </row>
    <row r="299" spans="1:18" x14ac:dyDescent="0.3">
      <c r="A299" t="s">
        <v>367</v>
      </c>
      <c r="B299" t="s">
        <v>16</v>
      </c>
      <c r="C299" t="s">
        <v>17</v>
      </c>
      <c r="D299">
        <v>43965.67</v>
      </c>
      <c r="E299">
        <v>3</v>
      </c>
      <c r="F299">
        <v>131897.01</v>
      </c>
      <c r="G299" s="1">
        <v>45529</v>
      </c>
      <c r="H299" t="s">
        <v>18</v>
      </c>
      <c r="I299">
        <v>1.1000000000000001</v>
      </c>
      <c r="J299">
        <v>2024</v>
      </c>
      <c r="K299" t="s">
        <v>88</v>
      </c>
      <c r="L299">
        <v>8</v>
      </c>
      <c r="M299">
        <v>25</v>
      </c>
      <c r="N299" t="s">
        <v>67</v>
      </c>
      <c r="O299">
        <v>1</v>
      </c>
      <c r="P299">
        <f>SUM(Table1[Total Sales (INR)])</f>
        <v>75213112.740000069</v>
      </c>
      <c r="Q299">
        <f t="shared" si="4"/>
        <v>1048576</v>
      </c>
      <c r="R299">
        <f>Table1[[#This Row],[Column1]]/Table1[[#This Row],[Column2]]</f>
        <v>71.728813877105779</v>
      </c>
    </row>
    <row r="300" spans="1:18" x14ac:dyDescent="0.3">
      <c r="A300" t="s">
        <v>368</v>
      </c>
      <c r="B300" t="s">
        <v>78</v>
      </c>
      <c r="C300" t="s">
        <v>23</v>
      </c>
      <c r="D300">
        <v>6037.98</v>
      </c>
      <c r="E300">
        <v>2</v>
      </c>
      <c r="F300">
        <v>12075.96</v>
      </c>
      <c r="G300" s="1">
        <v>45437</v>
      </c>
      <c r="H300" t="s">
        <v>63</v>
      </c>
      <c r="I300">
        <v>3.6</v>
      </c>
      <c r="J300">
        <v>2024</v>
      </c>
      <c r="K300" t="s">
        <v>30</v>
      </c>
      <c r="L300">
        <v>5</v>
      </c>
      <c r="M300">
        <v>25</v>
      </c>
      <c r="N300" t="s">
        <v>31</v>
      </c>
      <c r="O300">
        <v>7</v>
      </c>
      <c r="P300">
        <f>SUM(Table1[Total Sales (INR)])</f>
        <v>75213112.740000069</v>
      </c>
      <c r="Q300">
        <f t="shared" si="4"/>
        <v>1048576</v>
      </c>
      <c r="R300">
        <f>Table1[[#This Row],[Column1]]/Table1[[#This Row],[Column2]]</f>
        <v>71.728813877105779</v>
      </c>
    </row>
    <row r="301" spans="1:18" x14ac:dyDescent="0.3">
      <c r="A301" t="s">
        <v>369</v>
      </c>
      <c r="B301" t="s">
        <v>69</v>
      </c>
      <c r="C301" t="s">
        <v>17</v>
      </c>
      <c r="D301">
        <v>22747.82</v>
      </c>
      <c r="E301">
        <v>3</v>
      </c>
      <c r="F301">
        <v>68243.460000000006</v>
      </c>
      <c r="G301" s="1">
        <v>45555</v>
      </c>
      <c r="H301" t="s">
        <v>18</v>
      </c>
      <c r="I301">
        <v>4.5</v>
      </c>
      <c r="J301">
        <v>2024</v>
      </c>
      <c r="K301" t="s">
        <v>19</v>
      </c>
      <c r="L301">
        <v>9</v>
      </c>
      <c r="M301">
        <v>20</v>
      </c>
      <c r="N301" t="s">
        <v>36</v>
      </c>
      <c r="O301">
        <v>6</v>
      </c>
      <c r="P301">
        <f>SUM(Table1[Total Sales (INR)])</f>
        <v>75213112.740000069</v>
      </c>
      <c r="Q301">
        <f t="shared" si="4"/>
        <v>1048576</v>
      </c>
      <c r="R301">
        <f>Table1[[#This Row],[Column1]]/Table1[[#This Row],[Column2]]</f>
        <v>71.728813877105779</v>
      </c>
    </row>
    <row r="302" spans="1:18" x14ac:dyDescent="0.3">
      <c r="A302" t="s">
        <v>370</v>
      </c>
      <c r="B302" t="s">
        <v>107</v>
      </c>
      <c r="C302" t="s">
        <v>34</v>
      </c>
      <c r="D302">
        <v>26615.919999999998</v>
      </c>
      <c r="E302">
        <v>2</v>
      </c>
      <c r="F302">
        <v>53231.839999999997</v>
      </c>
      <c r="G302" s="1">
        <v>45464</v>
      </c>
      <c r="H302" t="s">
        <v>63</v>
      </c>
      <c r="I302">
        <v>2.2999999999999998</v>
      </c>
      <c r="J302">
        <v>2024</v>
      </c>
      <c r="K302" t="s">
        <v>66</v>
      </c>
      <c r="L302">
        <v>6</v>
      </c>
      <c r="M302">
        <v>21</v>
      </c>
      <c r="N302" t="s">
        <v>36</v>
      </c>
      <c r="O302">
        <v>6</v>
      </c>
      <c r="P302">
        <f>SUM(Table1[Total Sales (INR)])</f>
        <v>75213112.740000069</v>
      </c>
      <c r="Q302">
        <f t="shared" si="4"/>
        <v>1048576</v>
      </c>
      <c r="R302">
        <f>Table1[[#This Row],[Column1]]/Table1[[#This Row],[Column2]]</f>
        <v>71.728813877105779</v>
      </c>
    </row>
    <row r="303" spans="1:18" x14ac:dyDescent="0.3">
      <c r="A303" t="s">
        <v>371</v>
      </c>
      <c r="B303" t="s">
        <v>28</v>
      </c>
      <c r="C303" t="s">
        <v>29</v>
      </c>
      <c r="D303">
        <v>48234.31</v>
      </c>
      <c r="E303">
        <v>2</v>
      </c>
      <c r="F303">
        <v>96468.62</v>
      </c>
      <c r="G303" s="1">
        <v>45481</v>
      </c>
      <c r="H303" t="s">
        <v>18</v>
      </c>
      <c r="I303">
        <v>1.8</v>
      </c>
      <c r="J303">
        <v>2024</v>
      </c>
      <c r="K303" t="s">
        <v>47</v>
      </c>
      <c r="L303">
        <v>7</v>
      </c>
      <c r="M303">
        <v>8</v>
      </c>
      <c r="N303" t="s">
        <v>75</v>
      </c>
      <c r="O303">
        <v>2</v>
      </c>
      <c r="P303">
        <f>SUM(Table1[Total Sales (INR)])</f>
        <v>75213112.740000069</v>
      </c>
      <c r="Q303">
        <f t="shared" si="4"/>
        <v>1048576</v>
      </c>
      <c r="R303">
        <f>Table1[[#This Row],[Column1]]/Table1[[#This Row],[Column2]]</f>
        <v>71.728813877105779</v>
      </c>
    </row>
    <row r="304" spans="1:18" x14ac:dyDescent="0.3">
      <c r="A304" t="s">
        <v>372</v>
      </c>
      <c r="B304" t="s">
        <v>49</v>
      </c>
      <c r="C304" t="s">
        <v>39</v>
      </c>
      <c r="D304">
        <v>24172.560000000001</v>
      </c>
      <c r="E304">
        <v>1</v>
      </c>
      <c r="F304">
        <v>24172.560000000001</v>
      </c>
      <c r="G304" s="1">
        <v>45646</v>
      </c>
      <c r="H304" t="s">
        <v>24</v>
      </c>
      <c r="I304">
        <v>3.1</v>
      </c>
      <c r="J304">
        <v>2024</v>
      </c>
      <c r="K304" t="s">
        <v>25</v>
      </c>
      <c r="L304">
        <v>12</v>
      </c>
      <c r="M304">
        <v>20</v>
      </c>
      <c r="N304" t="s">
        <v>36</v>
      </c>
      <c r="O304">
        <v>6</v>
      </c>
      <c r="P304">
        <f>SUM(Table1[Total Sales (INR)])</f>
        <v>75213112.740000069</v>
      </c>
      <c r="Q304">
        <f t="shared" si="4"/>
        <v>1048576</v>
      </c>
      <c r="R304">
        <f>Table1[[#This Row],[Column1]]/Table1[[#This Row],[Column2]]</f>
        <v>71.728813877105779</v>
      </c>
    </row>
    <row r="305" spans="1:18" x14ac:dyDescent="0.3">
      <c r="A305" t="s">
        <v>373</v>
      </c>
      <c r="B305" t="s">
        <v>118</v>
      </c>
      <c r="C305" t="s">
        <v>17</v>
      </c>
      <c r="D305">
        <v>16385.37</v>
      </c>
      <c r="E305">
        <v>3</v>
      </c>
      <c r="F305">
        <v>49156.11</v>
      </c>
      <c r="G305" s="1">
        <v>45346</v>
      </c>
      <c r="H305" t="s">
        <v>42</v>
      </c>
      <c r="I305">
        <v>1.6</v>
      </c>
      <c r="J305">
        <v>2024</v>
      </c>
      <c r="K305" t="s">
        <v>58</v>
      </c>
      <c r="L305">
        <v>2</v>
      </c>
      <c r="M305">
        <v>24</v>
      </c>
      <c r="N305" t="s">
        <v>31</v>
      </c>
      <c r="O305">
        <v>7</v>
      </c>
      <c r="P305">
        <f>SUM(Table1[Total Sales (INR)])</f>
        <v>75213112.740000069</v>
      </c>
      <c r="Q305">
        <f t="shared" si="4"/>
        <v>1048576</v>
      </c>
      <c r="R305">
        <f>Table1[[#This Row],[Column1]]/Table1[[#This Row],[Column2]]</f>
        <v>71.728813877105779</v>
      </c>
    </row>
    <row r="306" spans="1:18" x14ac:dyDescent="0.3">
      <c r="A306" t="s">
        <v>374</v>
      </c>
      <c r="B306" t="s">
        <v>78</v>
      </c>
      <c r="C306" t="s">
        <v>23</v>
      </c>
      <c r="D306">
        <v>29527.22</v>
      </c>
      <c r="E306">
        <v>3</v>
      </c>
      <c r="F306">
        <v>88581.66</v>
      </c>
      <c r="G306" s="1">
        <v>45381</v>
      </c>
      <c r="H306" t="s">
        <v>63</v>
      </c>
      <c r="I306">
        <v>1.2</v>
      </c>
      <c r="J306">
        <v>2024</v>
      </c>
      <c r="K306" t="s">
        <v>55</v>
      </c>
      <c r="L306">
        <v>3</v>
      </c>
      <c r="M306">
        <v>30</v>
      </c>
      <c r="N306" t="s">
        <v>31</v>
      </c>
      <c r="O306">
        <v>7</v>
      </c>
      <c r="P306">
        <f>SUM(Table1[Total Sales (INR)])</f>
        <v>75213112.740000069</v>
      </c>
      <c r="Q306">
        <f t="shared" si="4"/>
        <v>1048576</v>
      </c>
      <c r="R306">
        <f>Table1[[#This Row],[Column1]]/Table1[[#This Row],[Column2]]</f>
        <v>71.728813877105779</v>
      </c>
    </row>
    <row r="307" spans="1:18" x14ac:dyDescent="0.3">
      <c r="A307" t="s">
        <v>375</v>
      </c>
      <c r="B307" t="s">
        <v>49</v>
      </c>
      <c r="C307" t="s">
        <v>39</v>
      </c>
      <c r="D307">
        <v>42516.65</v>
      </c>
      <c r="E307">
        <v>3</v>
      </c>
      <c r="F307">
        <v>127549.95</v>
      </c>
      <c r="G307" s="1">
        <v>45410</v>
      </c>
      <c r="H307" t="s">
        <v>80</v>
      </c>
      <c r="I307">
        <v>1.8</v>
      </c>
      <c r="J307">
        <v>2024</v>
      </c>
      <c r="K307" t="s">
        <v>61</v>
      </c>
      <c r="L307">
        <v>4</v>
      </c>
      <c r="M307">
        <v>28</v>
      </c>
      <c r="N307" t="s">
        <v>67</v>
      </c>
      <c r="O307">
        <v>1</v>
      </c>
      <c r="P307">
        <f>SUM(Table1[Total Sales (INR)])</f>
        <v>75213112.740000069</v>
      </c>
      <c r="Q307">
        <f t="shared" si="4"/>
        <v>1048576</v>
      </c>
      <c r="R307">
        <f>Table1[[#This Row],[Column1]]/Table1[[#This Row],[Column2]]</f>
        <v>71.728813877105779</v>
      </c>
    </row>
    <row r="308" spans="1:18" x14ac:dyDescent="0.3">
      <c r="A308" t="s">
        <v>376</v>
      </c>
      <c r="B308" t="s">
        <v>69</v>
      </c>
      <c r="C308" t="s">
        <v>17</v>
      </c>
      <c r="D308">
        <v>27175.37</v>
      </c>
      <c r="E308">
        <v>5</v>
      </c>
      <c r="F308">
        <v>135876.85</v>
      </c>
      <c r="G308" s="1">
        <v>45506</v>
      </c>
      <c r="H308" t="s">
        <v>63</v>
      </c>
      <c r="I308">
        <v>3.9</v>
      </c>
      <c r="J308">
        <v>2024</v>
      </c>
      <c r="K308" t="s">
        <v>88</v>
      </c>
      <c r="L308">
        <v>8</v>
      </c>
      <c r="M308">
        <v>2</v>
      </c>
      <c r="N308" t="s">
        <v>36</v>
      </c>
      <c r="O308">
        <v>6</v>
      </c>
      <c r="P308">
        <f>SUM(Table1[Total Sales (INR)])</f>
        <v>75213112.740000069</v>
      </c>
      <c r="Q308">
        <f t="shared" si="4"/>
        <v>1048576</v>
      </c>
      <c r="R308">
        <f>Table1[[#This Row],[Column1]]/Table1[[#This Row],[Column2]]</f>
        <v>71.728813877105779</v>
      </c>
    </row>
    <row r="309" spans="1:18" x14ac:dyDescent="0.3">
      <c r="A309" t="s">
        <v>377</v>
      </c>
      <c r="B309" t="s">
        <v>176</v>
      </c>
      <c r="C309" t="s">
        <v>23</v>
      </c>
      <c r="D309">
        <v>25379.68</v>
      </c>
      <c r="E309">
        <v>4</v>
      </c>
      <c r="F309">
        <v>101518.72</v>
      </c>
      <c r="G309" s="1">
        <v>45571</v>
      </c>
      <c r="H309" t="s">
        <v>42</v>
      </c>
      <c r="I309">
        <v>3.5</v>
      </c>
      <c r="J309">
        <v>2024</v>
      </c>
      <c r="K309" t="s">
        <v>43</v>
      </c>
      <c r="L309">
        <v>10</v>
      </c>
      <c r="M309">
        <v>6</v>
      </c>
      <c r="N309" t="s">
        <v>67</v>
      </c>
      <c r="O309">
        <v>1</v>
      </c>
      <c r="P309">
        <f>SUM(Table1[Total Sales (INR)])</f>
        <v>75213112.740000069</v>
      </c>
      <c r="Q309">
        <f t="shared" si="4"/>
        <v>1048576</v>
      </c>
      <c r="R309">
        <f>Table1[[#This Row],[Column1]]/Table1[[#This Row],[Column2]]</f>
        <v>71.728813877105779</v>
      </c>
    </row>
    <row r="310" spans="1:18" x14ac:dyDescent="0.3">
      <c r="A310" t="s">
        <v>378</v>
      </c>
      <c r="B310" t="s">
        <v>16</v>
      </c>
      <c r="C310" t="s">
        <v>17</v>
      </c>
      <c r="D310">
        <v>29568.18</v>
      </c>
      <c r="E310">
        <v>3</v>
      </c>
      <c r="F310">
        <v>88704.54</v>
      </c>
      <c r="G310" s="1">
        <v>45669</v>
      </c>
      <c r="H310" t="s">
        <v>70</v>
      </c>
      <c r="I310">
        <v>1.3</v>
      </c>
      <c r="J310">
        <v>2025</v>
      </c>
      <c r="K310" t="s">
        <v>52</v>
      </c>
      <c r="L310">
        <v>1</v>
      </c>
      <c r="M310">
        <v>12</v>
      </c>
      <c r="N310" t="s">
        <v>67</v>
      </c>
      <c r="O310">
        <v>1</v>
      </c>
      <c r="P310">
        <f>SUM(Table1[Total Sales (INR)])</f>
        <v>75213112.740000069</v>
      </c>
      <c r="Q310">
        <f t="shared" si="4"/>
        <v>1048576</v>
      </c>
      <c r="R310">
        <f>Table1[[#This Row],[Column1]]/Table1[[#This Row],[Column2]]</f>
        <v>71.728813877105779</v>
      </c>
    </row>
    <row r="311" spans="1:18" x14ac:dyDescent="0.3">
      <c r="A311" t="s">
        <v>379</v>
      </c>
      <c r="B311" t="s">
        <v>118</v>
      </c>
      <c r="C311" t="s">
        <v>17</v>
      </c>
      <c r="D311">
        <v>23562.27</v>
      </c>
      <c r="E311">
        <v>2</v>
      </c>
      <c r="F311">
        <v>47124.54</v>
      </c>
      <c r="G311" s="1">
        <v>45649</v>
      </c>
      <c r="H311" t="s">
        <v>70</v>
      </c>
      <c r="I311">
        <v>4.9000000000000004</v>
      </c>
      <c r="J311">
        <v>2024</v>
      </c>
      <c r="K311" t="s">
        <v>25</v>
      </c>
      <c r="L311">
        <v>12</v>
      </c>
      <c r="M311">
        <v>23</v>
      </c>
      <c r="N311" t="s">
        <v>75</v>
      </c>
      <c r="O311">
        <v>2</v>
      </c>
      <c r="P311">
        <f>SUM(Table1[Total Sales (INR)])</f>
        <v>75213112.740000069</v>
      </c>
      <c r="Q311">
        <f t="shared" si="4"/>
        <v>1048576</v>
      </c>
      <c r="R311">
        <f>Table1[[#This Row],[Column1]]/Table1[[#This Row],[Column2]]</f>
        <v>71.728813877105779</v>
      </c>
    </row>
    <row r="312" spans="1:18" x14ac:dyDescent="0.3">
      <c r="A312" t="s">
        <v>380</v>
      </c>
      <c r="B312" t="s">
        <v>176</v>
      </c>
      <c r="C312" t="s">
        <v>23</v>
      </c>
      <c r="D312">
        <v>19134.259999999998</v>
      </c>
      <c r="E312">
        <v>2</v>
      </c>
      <c r="F312">
        <v>38268.519999999997</v>
      </c>
      <c r="G312" s="1">
        <v>45334</v>
      </c>
      <c r="H312" t="s">
        <v>63</v>
      </c>
      <c r="I312">
        <v>4.5999999999999996</v>
      </c>
      <c r="J312">
        <v>2024</v>
      </c>
      <c r="K312" t="s">
        <v>58</v>
      </c>
      <c r="L312">
        <v>2</v>
      </c>
      <c r="M312">
        <v>12</v>
      </c>
      <c r="N312" t="s">
        <v>75</v>
      </c>
      <c r="O312">
        <v>2</v>
      </c>
      <c r="P312">
        <f>SUM(Table1[Total Sales (INR)])</f>
        <v>75213112.740000069</v>
      </c>
      <c r="Q312">
        <f t="shared" si="4"/>
        <v>1048576</v>
      </c>
      <c r="R312">
        <f>Table1[[#This Row],[Column1]]/Table1[[#This Row],[Column2]]</f>
        <v>71.728813877105779</v>
      </c>
    </row>
    <row r="313" spans="1:18" x14ac:dyDescent="0.3">
      <c r="A313" t="s">
        <v>381</v>
      </c>
      <c r="B313" t="s">
        <v>118</v>
      </c>
      <c r="C313" t="s">
        <v>17</v>
      </c>
      <c r="D313">
        <v>10176.11</v>
      </c>
      <c r="E313">
        <v>5</v>
      </c>
      <c r="F313">
        <v>50880.55</v>
      </c>
      <c r="G313" s="1">
        <v>45521</v>
      </c>
      <c r="H313" t="s">
        <v>80</v>
      </c>
      <c r="I313">
        <v>2.1</v>
      </c>
      <c r="J313">
        <v>2024</v>
      </c>
      <c r="K313" t="s">
        <v>88</v>
      </c>
      <c r="L313">
        <v>8</v>
      </c>
      <c r="M313">
        <v>17</v>
      </c>
      <c r="N313" t="s">
        <v>31</v>
      </c>
      <c r="O313">
        <v>7</v>
      </c>
      <c r="P313">
        <f>SUM(Table1[Total Sales (INR)])</f>
        <v>75213112.740000069</v>
      </c>
      <c r="Q313">
        <f t="shared" si="4"/>
        <v>1048576</v>
      </c>
      <c r="R313">
        <f>Table1[[#This Row],[Column1]]/Table1[[#This Row],[Column2]]</f>
        <v>71.728813877105779</v>
      </c>
    </row>
    <row r="314" spans="1:18" x14ac:dyDescent="0.3">
      <c r="A314" t="s">
        <v>382</v>
      </c>
      <c r="B314" t="s">
        <v>96</v>
      </c>
      <c r="C314" t="s">
        <v>34</v>
      </c>
      <c r="D314">
        <v>48177.16</v>
      </c>
      <c r="E314">
        <v>3</v>
      </c>
      <c r="F314">
        <v>144531.48000000001</v>
      </c>
      <c r="G314" s="1">
        <v>45356</v>
      </c>
      <c r="H314" t="s">
        <v>80</v>
      </c>
      <c r="I314">
        <v>1.7</v>
      </c>
      <c r="J314">
        <v>2024</v>
      </c>
      <c r="K314" t="s">
        <v>55</v>
      </c>
      <c r="L314">
        <v>3</v>
      </c>
      <c r="M314">
        <v>5</v>
      </c>
      <c r="N314" t="s">
        <v>44</v>
      </c>
      <c r="O314">
        <v>3</v>
      </c>
      <c r="P314">
        <f>SUM(Table1[Total Sales (INR)])</f>
        <v>75213112.740000069</v>
      </c>
      <c r="Q314">
        <f t="shared" si="4"/>
        <v>1048576</v>
      </c>
      <c r="R314">
        <f>Table1[[#This Row],[Column1]]/Table1[[#This Row],[Column2]]</f>
        <v>71.728813877105779</v>
      </c>
    </row>
    <row r="315" spans="1:18" x14ac:dyDescent="0.3">
      <c r="A315" t="s">
        <v>383</v>
      </c>
      <c r="B315" t="s">
        <v>41</v>
      </c>
      <c r="C315" t="s">
        <v>39</v>
      </c>
      <c r="D315">
        <v>6119.31</v>
      </c>
      <c r="E315">
        <v>5</v>
      </c>
      <c r="F315">
        <v>30596.55</v>
      </c>
      <c r="G315" s="1">
        <v>45358</v>
      </c>
      <c r="H315" t="s">
        <v>80</v>
      </c>
      <c r="I315">
        <v>1.5</v>
      </c>
      <c r="J315">
        <v>2024</v>
      </c>
      <c r="K315" t="s">
        <v>55</v>
      </c>
      <c r="L315">
        <v>3</v>
      </c>
      <c r="M315">
        <v>7</v>
      </c>
      <c r="N315" t="s">
        <v>20</v>
      </c>
      <c r="O315">
        <v>5</v>
      </c>
      <c r="P315">
        <f>SUM(Table1[Total Sales (INR)])</f>
        <v>75213112.740000069</v>
      </c>
      <c r="Q315">
        <f t="shared" si="4"/>
        <v>1048576</v>
      </c>
      <c r="R315">
        <f>Table1[[#This Row],[Column1]]/Table1[[#This Row],[Column2]]</f>
        <v>71.728813877105779</v>
      </c>
    </row>
    <row r="316" spans="1:18" x14ac:dyDescent="0.3">
      <c r="A316" t="s">
        <v>384</v>
      </c>
      <c r="B316" t="s">
        <v>100</v>
      </c>
      <c r="C316" t="s">
        <v>29</v>
      </c>
      <c r="D316">
        <v>6015.13</v>
      </c>
      <c r="E316">
        <v>1</v>
      </c>
      <c r="F316">
        <v>6015.13</v>
      </c>
      <c r="G316" s="1">
        <v>45530</v>
      </c>
      <c r="H316" t="s">
        <v>70</v>
      </c>
      <c r="I316">
        <v>1.9</v>
      </c>
      <c r="J316">
        <v>2024</v>
      </c>
      <c r="K316" t="s">
        <v>88</v>
      </c>
      <c r="L316">
        <v>8</v>
      </c>
      <c r="M316">
        <v>26</v>
      </c>
      <c r="N316" t="s">
        <v>75</v>
      </c>
      <c r="O316">
        <v>2</v>
      </c>
      <c r="P316">
        <f>SUM(Table1[Total Sales (INR)])</f>
        <v>75213112.740000069</v>
      </c>
      <c r="Q316">
        <f t="shared" si="4"/>
        <v>1048576</v>
      </c>
      <c r="R316">
        <f>Table1[[#This Row],[Column1]]/Table1[[#This Row],[Column2]]</f>
        <v>71.728813877105779</v>
      </c>
    </row>
    <row r="317" spans="1:18" x14ac:dyDescent="0.3">
      <c r="A317" t="s">
        <v>385</v>
      </c>
      <c r="B317" t="s">
        <v>78</v>
      </c>
      <c r="C317" t="s">
        <v>23</v>
      </c>
      <c r="D317">
        <v>41198.839999999997</v>
      </c>
      <c r="E317">
        <v>4</v>
      </c>
      <c r="F317">
        <v>164795.35999999999</v>
      </c>
      <c r="G317" s="1">
        <v>45390</v>
      </c>
      <c r="H317" t="s">
        <v>70</v>
      </c>
      <c r="I317">
        <v>3</v>
      </c>
      <c r="J317">
        <v>2024</v>
      </c>
      <c r="K317" t="s">
        <v>61</v>
      </c>
      <c r="L317">
        <v>4</v>
      </c>
      <c r="M317">
        <v>8</v>
      </c>
      <c r="N317" t="s">
        <v>75</v>
      </c>
      <c r="O317">
        <v>2</v>
      </c>
      <c r="P317">
        <f>SUM(Table1[Total Sales (INR)])</f>
        <v>75213112.740000069</v>
      </c>
      <c r="Q317">
        <f t="shared" si="4"/>
        <v>1048576</v>
      </c>
      <c r="R317">
        <f>Table1[[#This Row],[Column1]]/Table1[[#This Row],[Column2]]</f>
        <v>71.728813877105779</v>
      </c>
    </row>
    <row r="318" spans="1:18" x14ac:dyDescent="0.3">
      <c r="A318" t="s">
        <v>386</v>
      </c>
      <c r="B318" t="s">
        <v>73</v>
      </c>
      <c r="C318" t="s">
        <v>17</v>
      </c>
      <c r="D318">
        <v>11527.7</v>
      </c>
      <c r="E318">
        <v>3</v>
      </c>
      <c r="F318">
        <v>34583.1</v>
      </c>
      <c r="G318" s="1">
        <v>45626</v>
      </c>
      <c r="H318" t="s">
        <v>80</v>
      </c>
      <c r="I318">
        <v>1.8</v>
      </c>
      <c r="J318">
        <v>2024</v>
      </c>
      <c r="K318" t="s">
        <v>35</v>
      </c>
      <c r="L318">
        <v>11</v>
      </c>
      <c r="M318">
        <v>30</v>
      </c>
      <c r="N318" t="s">
        <v>31</v>
      </c>
      <c r="O318">
        <v>7</v>
      </c>
      <c r="P318">
        <f>SUM(Table1[Total Sales (INR)])</f>
        <v>75213112.740000069</v>
      </c>
      <c r="Q318">
        <f t="shared" si="4"/>
        <v>1048576</v>
      </c>
      <c r="R318">
        <f>Table1[[#This Row],[Column1]]/Table1[[#This Row],[Column2]]</f>
        <v>71.728813877105779</v>
      </c>
    </row>
    <row r="319" spans="1:18" x14ac:dyDescent="0.3">
      <c r="A319" t="s">
        <v>387</v>
      </c>
      <c r="B319" t="s">
        <v>33</v>
      </c>
      <c r="C319" t="s">
        <v>34</v>
      </c>
      <c r="D319">
        <v>27749.19</v>
      </c>
      <c r="E319">
        <v>4</v>
      </c>
      <c r="F319">
        <v>110996.76</v>
      </c>
      <c r="G319" s="1">
        <v>45679</v>
      </c>
      <c r="H319" t="s">
        <v>42</v>
      </c>
      <c r="I319">
        <v>2.5</v>
      </c>
      <c r="J319">
        <v>2025</v>
      </c>
      <c r="K319" t="s">
        <v>52</v>
      </c>
      <c r="L319">
        <v>1</v>
      </c>
      <c r="M319">
        <v>22</v>
      </c>
      <c r="N319" t="s">
        <v>26</v>
      </c>
      <c r="O319">
        <v>4</v>
      </c>
      <c r="P319">
        <f>SUM(Table1[Total Sales (INR)])</f>
        <v>75213112.740000069</v>
      </c>
      <c r="Q319">
        <f t="shared" si="4"/>
        <v>1048576</v>
      </c>
      <c r="R319">
        <f>Table1[[#This Row],[Column1]]/Table1[[#This Row],[Column2]]</f>
        <v>71.728813877105779</v>
      </c>
    </row>
    <row r="320" spans="1:18" x14ac:dyDescent="0.3">
      <c r="A320" t="s">
        <v>388</v>
      </c>
      <c r="B320" t="s">
        <v>65</v>
      </c>
      <c r="C320" t="s">
        <v>34</v>
      </c>
      <c r="D320">
        <v>14014.82</v>
      </c>
      <c r="E320">
        <v>1</v>
      </c>
      <c r="F320">
        <v>14014.82</v>
      </c>
      <c r="G320" s="1">
        <v>45619</v>
      </c>
      <c r="H320" t="s">
        <v>70</v>
      </c>
      <c r="I320">
        <v>4.5999999999999996</v>
      </c>
      <c r="J320">
        <v>2024</v>
      </c>
      <c r="K320" t="s">
        <v>35</v>
      </c>
      <c r="L320">
        <v>11</v>
      </c>
      <c r="M320">
        <v>23</v>
      </c>
      <c r="N320" t="s">
        <v>31</v>
      </c>
      <c r="O320">
        <v>7</v>
      </c>
      <c r="P320">
        <f>SUM(Table1[Total Sales (INR)])</f>
        <v>75213112.740000069</v>
      </c>
      <c r="Q320">
        <f t="shared" si="4"/>
        <v>1048576</v>
      </c>
      <c r="R320">
        <f>Table1[[#This Row],[Column1]]/Table1[[#This Row],[Column2]]</f>
        <v>71.728813877105779</v>
      </c>
    </row>
    <row r="321" spans="1:18" x14ac:dyDescent="0.3">
      <c r="A321" t="s">
        <v>389</v>
      </c>
      <c r="B321" t="s">
        <v>65</v>
      </c>
      <c r="C321" t="s">
        <v>34</v>
      </c>
      <c r="D321">
        <v>23293.14</v>
      </c>
      <c r="E321">
        <v>2</v>
      </c>
      <c r="F321">
        <v>46586.28</v>
      </c>
      <c r="G321" s="1">
        <v>45451</v>
      </c>
      <c r="H321" t="s">
        <v>24</v>
      </c>
      <c r="I321">
        <v>4.0999999999999996</v>
      </c>
      <c r="J321">
        <v>2024</v>
      </c>
      <c r="K321" t="s">
        <v>66</v>
      </c>
      <c r="L321">
        <v>6</v>
      </c>
      <c r="M321">
        <v>8</v>
      </c>
      <c r="N321" t="s">
        <v>31</v>
      </c>
      <c r="O321">
        <v>7</v>
      </c>
      <c r="P321">
        <f>SUM(Table1[Total Sales (INR)])</f>
        <v>75213112.740000069</v>
      </c>
      <c r="Q321">
        <f t="shared" si="4"/>
        <v>1048576</v>
      </c>
      <c r="R321">
        <f>Table1[[#This Row],[Column1]]/Table1[[#This Row],[Column2]]</f>
        <v>71.728813877105779</v>
      </c>
    </row>
    <row r="322" spans="1:18" x14ac:dyDescent="0.3">
      <c r="A322" t="s">
        <v>390</v>
      </c>
      <c r="B322" t="s">
        <v>46</v>
      </c>
      <c r="C322" t="s">
        <v>23</v>
      </c>
      <c r="D322">
        <v>38592.49</v>
      </c>
      <c r="E322">
        <v>5</v>
      </c>
      <c r="F322">
        <v>192962.45</v>
      </c>
      <c r="G322" s="1">
        <v>45578</v>
      </c>
      <c r="H322" t="s">
        <v>42</v>
      </c>
      <c r="I322">
        <v>3.2</v>
      </c>
      <c r="J322">
        <v>2024</v>
      </c>
      <c r="K322" t="s">
        <v>43</v>
      </c>
      <c r="L322">
        <v>10</v>
      </c>
      <c r="M322">
        <v>13</v>
      </c>
      <c r="N322" t="s">
        <v>67</v>
      </c>
      <c r="O322">
        <v>1</v>
      </c>
      <c r="P322">
        <f>SUM(Table1[Total Sales (INR)])</f>
        <v>75213112.740000069</v>
      </c>
      <c r="Q322">
        <f t="shared" ref="Q322:Q385" si="5">COUNTA(_xlfn.UNIQUE(A:A,TRUE))</f>
        <v>1048576</v>
      </c>
      <c r="R322">
        <f>Table1[[#This Row],[Column1]]/Table1[[#This Row],[Column2]]</f>
        <v>71.728813877105779</v>
      </c>
    </row>
    <row r="323" spans="1:18" x14ac:dyDescent="0.3">
      <c r="A323" t="s">
        <v>391</v>
      </c>
      <c r="B323" t="s">
        <v>65</v>
      </c>
      <c r="C323" t="s">
        <v>34</v>
      </c>
      <c r="D323">
        <v>39898.86</v>
      </c>
      <c r="E323">
        <v>1</v>
      </c>
      <c r="F323">
        <v>39898.86</v>
      </c>
      <c r="G323" s="1">
        <v>45446</v>
      </c>
      <c r="H323" t="s">
        <v>42</v>
      </c>
      <c r="I323">
        <v>1.8</v>
      </c>
      <c r="J323">
        <v>2024</v>
      </c>
      <c r="K323" t="s">
        <v>66</v>
      </c>
      <c r="L323">
        <v>6</v>
      </c>
      <c r="M323">
        <v>3</v>
      </c>
      <c r="N323" t="s">
        <v>75</v>
      </c>
      <c r="O323">
        <v>2</v>
      </c>
      <c r="P323">
        <f>SUM(Table1[Total Sales (INR)])</f>
        <v>75213112.740000069</v>
      </c>
      <c r="Q323">
        <f t="shared" si="5"/>
        <v>1048576</v>
      </c>
      <c r="R323">
        <f>Table1[[#This Row],[Column1]]/Table1[[#This Row],[Column2]]</f>
        <v>71.728813877105779</v>
      </c>
    </row>
    <row r="324" spans="1:18" x14ac:dyDescent="0.3">
      <c r="A324" t="s">
        <v>392</v>
      </c>
      <c r="B324" t="s">
        <v>16</v>
      </c>
      <c r="C324" t="s">
        <v>17</v>
      </c>
      <c r="D324">
        <v>39842.5</v>
      </c>
      <c r="E324">
        <v>2</v>
      </c>
      <c r="F324">
        <v>79685</v>
      </c>
      <c r="G324" s="1">
        <v>45575</v>
      </c>
      <c r="H324" t="s">
        <v>18</v>
      </c>
      <c r="I324">
        <v>4.4000000000000004</v>
      </c>
      <c r="J324">
        <v>2024</v>
      </c>
      <c r="K324" t="s">
        <v>43</v>
      </c>
      <c r="L324">
        <v>10</v>
      </c>
      <c r="M324">
        <v>10</v>
      </c>
      <c r="N324" t="s">
        <v>20</v>
      </c>
      <c r="O324">
        <v>5</v>
      </c>
      <c r="P324">
        <f>SUM(Table1[Total Sales (INR)])</f>
        <v>75213112.740000069</v>
      </c>
      <c r="Q324">
        <f t="shared" si="5"/>
        <v>1048576</v>
      </c>
      <c r="R324">
        <f>Table1[[#This Row],[Column1]]/Table1[[#This Row],[Column2]]</f>
        <v>71.728813877105779</v>
      </c>
    </row>
    <row r="325" spans="1:18" x14ac:dyDescent="0.3">
      <c r="A325" t="s">
        <v>393</v>
      </c>
      <c r="B325" t="s">
        <v>118</v>
      </c>
      <c r="C325" t="s">
        <v>17</v>
      </c>
      <c r="D325">
        <v>30395.25</v>
      </c>
      <c r="E325">
        <v>1</v>
      </c>
      <c r="F325">
        <v>30395.25</v>
      </c>
      <c r="G325" s="1">
        <v>45389</v>
      </c>
      <c r="H325" t="s">
        <v>63</v>
      </c>
      <c r="I325">
        <v>1.1000000000000001</v>
      </c>
      <c r="J325">
        <v>2024</v>
      </c>
      <c r="K325" t="s">
        <v>61</v>
      </c>
      <c r="L325">
        <v>4</v>
      </c>
      <c r="M325">
        <v>7</v>
      </c>
      <c r="N325" t="s">
        <v>67</v>
      </c>
      <c r="O325">
        <v>1</v>
      </c>
      <c r="P325">
        <f>SUM(Table1[Total Sales (INR)])</f>
        <v>75213112.740000069</v>
      </c>
      <c r="Q325">
        <f t="shared" si="5"/>
        <v>1048576</v>
      </c>
      <c r="R325">
        <f>Table1[[#This Row],[Column1]]/Table1[[#This Row],[Column2]]</f>
        <v>71.728813877105779</v>
      </c>
    </row>
    <row r="326" spans="1:18" x14ac:dyDescent="0.3">
      <c r="A326" t="s">
        <v>394</v>
      </c>
      <c r="B326" t="s">
        <v>28</v>
      </c>
      <c r="C326" t="s">
        <v>29</v>
      </c>
      <c r="D326">
        <v>36560.32</v>
      </c>
      <c r="E326">
        <v>5</v>
      </c>
      <c r="F326">
        <v>182801.6</v>
      </c>
      <c r="G326" s="1">
        <v>45658</v>
      </c>
      <c r="H326" t="s">
        <v>80</v>
      </c>
      <c r="I326">
        <v>2.5</v>
      </c>
      <c r="J326">
        <v>2025</v>
      </c>
      <c r="K326" t="s">
        <v>52</v>
      </c>
      <c r="L326">
        <v>1</v>
      </c>
      <c r="M326">
        <v>1</v>
      </c>
      <c r="N326" t="s">
        <v>26</v>
      </c>
      <c r="O326">
        <v>4</v>
      </c>
      <c r="P326">
        <f>SUM(Table1[Total Sales (INR)])</f>
        <v>75213112.740000069</v>
      </c>
      <c r="Q326">
        <f t="shared" si="5"/>
        <v>1048576</v>
      </c>
      <c r="R326">
        <f>Table1[[#This Row],[Column1]]/Table1[[#This Row],[Column2]]</f>
        <v>71.728813877105779</v>
      </c>
    </row>
    <row r="327" spans="1:18" x14ac:dyDescent="0.3">
      <c r="A327" t="s">
        <v>395</v>
      </c>
      <c r="B327" t="s">
        <v>38</v>
      </c>
      <c r="C327" t="s">
        <v>39</v>
      </c>
      <c r="D327">
        <v>44248.09</v>
      </c>
      <c r="E327">
        <v>1</v>
      </c>
      <c r="F327">
        <v>44248.09</v>
      </c>
      <c r="G327" s="1">
        <v>45341</v>
      </c>
      <c r="H327" t="s">
        <v>80</v>
      </c>
      <c r="I327">
        <v>3.1</v>
      </c>
      <c r="J327">
        <v>2024</v>
      </c>
      <c r="K327" t="s">
        <v>58</v>
      </c>
      <c r="L327">
        <v>2</v>
      </c>
      <c r="M327">
        <v>19</v>
      </c>
      <c r="N327" t="s">
        <v>75</v>
      </c>
      <c r="O327">
        <v>2</v>
      </c>
      <c r="P327">
        <f>SUM(Table1[Total Sales (INR)])</f>
        <v>75213112.740000069</v>
      </c>
      <c r="Q327">
        <f t="shared" si="5"/>
        <v>1048576</v>
      </c>
      <c r="R327">
        <f>Table1[[#This Row],[Column1]]/Table1[[#This Row],[Column2]]</f>
        <v>71.728813877105779</v>
      </c>
    </row>
    <row r="328" spans="1:18" x14ac:dyDescent="0.3">
      <c r="A328" t="s">
        <v>396</v>
      </c>
      <c r="B328" t="s">
        <v>54</v>
      </c>
      <c r="C328" t="s">
        <v>34</v>
      </c>
      <c r="D328">
        <v>18386.259999999998</v>
      </c>
      <c r="E328">
        <v>1</v>
      </c>
      <c r="F328">
        <v>18386.259999999998</v>
      </c>
      <c r="G328" s="1">
        <v>45571</v>
      </c>
      <c r="H328" t="s">
        <v>70</v>
      </c>
      <c r="I328">
        <v>1.4</v>
      </c>
      <c r="J328">
        <v>2024</v>
      </c>
      <c r="K328" t="s">
        <v>43</v>
      </c>
      <c r="L328">
        <v>10</v>
      </c>
      <c r="M328">
        <v>6</v>
      </c>
      <c r="N328" t="s">
        <v>67</v>
      </c>
      <c r="O328">
        <v>1</v>
      </c>
      <c r="P328">
        <f>SUM(Table1[Total Sales (INR)])</f>
        <v>75213112.740000069</v>
      </c>
      <c r="Q328">
        <f t="shared" si="5"/>
        <v>1048576</v>
      </c>
      <c r="R328">
        <f>Table1[[#This Row],[Column1]]/Table1[[#This Row],[Column2]]</f>
        <v>71.728813877105779</v>
      </c>
    </row>
    <row r="329" spans="1:18" x14ac:dyDescent="0.3">
      <c r="A329" t="s">
        <v>397</v>
      </c>
      <c r="B329" t="s">
        <v>51</v>
      </c>
      <c r="C329" t="s">
        <v>23</v>
      </c>
      <c r="D329">
        <v>33683.4</v>
      </c>
      <c r="E329">
        <v>1</v>
      </c>
      <c r="F329">
        <v>33683.4</v>
      </c>
      <c r="G329" s="1">
        <v>45665</v>
      </c>
      <c r="H329" t="s">
        <v>18</v>
      </c>
      <c r="I329">
        <v>3.8</v>
      </c>
      <c r="J329">
        <v>2025</v>
      </c>
      <c r="K329" t="s">
        <v>52</v>
      </c>
      <c r="L329">
        <v>1</v>
      </c>
      <c r="M329">
        <v>8</v>
      </c>
      <c r="N329" t="s">
        <v>26</v>
      </c>
      <c r="O329">
        <v>4</v>
      </c>
      <c r="P329">
        <f>SUM(Table1[Total Sales (INR)])</f>
        <v>75213112.740000069</v>
      </c>
      <c r="Q329">
        <f t="shared" si="5"/>
        <v>1048576</v>
      </c>
      <c r="R329">
        <f>Table1[[#This Row],[Column1]]/Table1[[#This Row],[Column2]]</f>
        <v>71.728813877105779</v>
      </c>
    </row>
    <row r="330" spans="1:18" x14ac:dyDescent="0.3">
      <c r="A330" t="s">
        <v>398</v>
      </c>
      <c r="B330" t="s">
        <v>94</v>
      </c>
      <c r="C330" t="s">
        <v>29</v>
      </c>
      <c r="D330">
        <v>49561.57</v>
      </c>
      <c r="E330">
        <v>3</v>
      </c>
      <c r="F330">
        <v>148684.71</v>
      </c>
      <c r="G330" s="1">
        <v>45385</v>
      </c>
      <c r="H330" t="s">
        <v>80</v>
      </c>
      <c r="I330">
        <v>3.5</v>
      </c>
      <c r="J330">
        <v>2024</v>
      </c>
      <c r="K330" t="s">
        <v>61</v>
      </c>
      <c r="L330">
        <v>4</v>
      </c>
      <c r="M330">
        <v>3</v>
      </c>
      <c r="N330" t="s">
        <v>26</v>
      </c>
      <c r="O330">
        <v>4</v>
      </c>
      <c r="P330">
        <f>SUM(Table1[Total Sales (INR)])</f>
        <v>75213112.740000069</v>
      </c>
      <c r="Q330">
        <f t="shared" si="5"/>
        <v>1048576</v>
      </c>
      <c r="R330">
        <f>Table1[[#This Row],[Column1]]/Table1[[#This Row],[Column2]]</f>
        <v>71.728813877105779</v>
      </c>
    </row>
    <row r="331" spans="1:18" x14ac:dyDescent="0.3">
      <c r="A331" t="s">
        <v>399</v>
      </c>
      <c r="B331" t="s">
        <v>28</v>
      </c>
      <c r="C331" t="s">
        <v>29</v>
      </c>
      <c r="D331">
        <v>18551.650000000001</v>
      </c>
      <c r="E331">
        <v>2</v>
      </c>
      <c r="F331">
        <v>37103.300000000003</v>
      </c>
      <c r="G331" s="1">
        <v>45381</v>
      </c>
      <c r="H331" t="s">
        <v>70</v>
      </c>
      <c r="I331">
        <v>2.6</v>
      </c>
      <c r="J331">
        <v>2024</v>
      </c>
      <c r="K331" t="s">
        <v>55</v>
      </c>
      <c r="L331">
        <v>3</v>
      </c>
      <c r="M331">
        <v>30</v>
      </c>
      <c r="N331" t="s">
        <v>31</v>
      </c>
      <c r="O331">
        <v>7</v>
      </c>
      <c r="P331">
        <f>SUM(Table1[Total Sales (INR)])</f>
        <v>75213112.740000069</v>
      </c>
      <c r="Q331">
        <f t="shared" si="5"/>
        <v>1048576</v>
      </c>
      <c r="R331">
        <f>Table1[[#This Row],[Column1]]/Table1[[#This Row],[Column2]]</f>
        <v>71.728813877105779</v>
      </c>
    </row>
    <row r="332" spans="1:18" x14ac:dyDescent="0.3">
      <c r="A332" t="s">
        <v>400</v>
      </c>
      <c r="B332" t="s">
        <v>107</v>
      </c>
      <c r="C332" t="s">
        <v>34</v>
      </c>
      <c r="D332">
        <v>12249.35</v>
      </c>
      <c r="E332">
        <v>5</v>
      </c>
      <c r="F332">
        <v>61246.75</v>
      </c>
      <c r="G332" s="1">
        <v>45686</v>
      </c>
      <c r="H332" t="s">
        <v>42</v>
      </c>
      <c r="I332">
        <v>2.9</v>
      </c>
      <c r="J332">
        <v>2025</v>
      </c>
      <c r="K332" t="s">
        <v>52</v>
      </c>
      <c r="L332">
        <v>1</v>
      </c>
      <c r="M332">
        <v>29</v>
      </c>
      <c r="N332" t="s">
        <v>26</v>
      </c>
      <c r="O332">
        <v>4</v>
      </c>
      <c r="P332">
        <f>SUM(Table1[Total Sales (INR)])</f>
        <v>75213112.740000069</v>
      </c>
      <c r="Q332">
        <f t="shared" si="5"/>
        <v>1048576</v>
      </c>
      <c r="R332">
        <f>Table1[[#This Row],[Column1]]/Table1[[#This Row],[Column2]]</f>
        <v>71.728813877105779</v>
      </c>
    </row>
    <row r="333" spans="1:18" x14ac:dyDescent="0.3">
      <c r="A333" t="s">
        <v>401</v>
      </c>
      <c r="B333" t="s">
        <v>22</v>
      </c>
      <c r="C333" t="s">
        <v>23</v>
      </c>
      <c r="D333">
        <v>35305.39</v>
      </c>
      <c r="E333">
        <v>1</v>
      </c>
      <c r="F333">
        <v>35305.39</v>
      </c>
      <c r="G333" s="1">
        <v>45453</v>
      </c>
      <c r="H333" t="s">
        <v>24</v>
      </c>
      <c r="I333">
        <v>2.2000000000000002</v>
      </c>
      <c r="J333">
        <v>2024</v>
      </c>
      <c r="K333" t="s">
        <v>66</v>
      </c>
      <c r="L333">
        <v>6</v>
      </c>
      <c r="M333">
        <v>10</v>
      </c>
      <c r="N333" t="s">
        <v>75</v>
      </c>
      <c r="O333">
        <v>2</v>
      </c>
      <c r="P333">
        <f>SUM(Table1[Total Sales (INR)])</f>
        <v>75213112.740000069</v>
      </c>
      <c r="Q333">
        <f t="shared" si="5"/>
        <v>1048576</v>
      </c>
      <c r="R333">
        <f>Table1[[#This Row],[Column1]]/Table1[[#This Row],[Column2]]</f>
        <v>71.728813877105779</v>
      </c>
    </row>
    <row r="334" spans="1:18" x14ac:dyDescent="0.3">
      <c r="A334" t="s">
        <v>402</v>
      </c>
      <c r="B334" t="s">
        <v>33</v>
      </c>
      <c r="C334" t="s">
        <v>34</v>
      </c>
      <c r="D334">
        <v>16790.46</v>
      </c>
      <c r="E334">
        <v>5</v>
      </c>
      <c r="F334">
        <v>83952.3</v>
      </c>
      <c r="G334" s="1">
        <v>45531</v>
      </c>
      <c r="H334" t="s">
        <v>80</v>
      </c>
      <c r="I334">
        <v>4.3</v>
      </c>
      <c r="J334">
        <v>2024</v>
      </c>
      <c r="K334" t="s">
        <v>88</v>
      </c>
      <c r="L334">
        <v>8</v>
      </c>
      <c r="M334">
        <v>27</v>
      </c>
      <c r="N334" t="s">
        <v>44</v>
      </c>
      <c r="O334">
        <v>3</v>
      </c>
      <c r="P334">
        <f>SUM(Table1[Total Sales (INR)])</f>
        <v>75213112.740000069</v>
      </c>
      <c r="Q334">
        <f t="shared" si="5"/>
        <v>1048576</v>
      </c>
      <c r="R334">
        <f>Table1[[#This Row],[Column1]]/Table1[[#This Row],[Column2]]</f>
        <v>71.728813877105779</v>
      </c>
    </row>
    <row r="335" spans="1:18" x14ac:dyDescent="0.3">
      <c r="A335" t="s">
        <v>403</v>
      </c>
      <c r="B335" t="s">
        <v>51</v>
      </c>
      <c r="C335" t="s">
        <v>23</v>
      </c>
      <c r="D335">
        <v>26096.959999999999</v>
      </c>
      <c r="E335">
        <v>4</v>
      </c>
      <c r="F335">
        <v>104387.84</v>
      </c>
      <c r="G335" s="1">
        <v>45379</v>
      </c>
      <c r="H335" t="s">
        <v>18</v>
      </c>
      <c r="I335">
        <v>3.5</v>
      </c>
      <c r="J335">
        <v>2024</v>
      </c>
      <c r="K335" t="s">
        <v>55</v>
      </c>
      <c r="L335">
        <v>3</v>
      </c>
      <c r="M335">
        <v>28</v>
      </c>
      <c r="N335" t="s">
        <v>20</v>
      </c>
      <c r="O335">
        <v>5</v>
      </c>
      <c r="P335">
        <f>SUM(Table1[Total Sales (INR)])</f>
        <v>75213112.740000069</v>
      </c>
      <c r="Q335">
        <f t="shared" si="5"/>
        <v>1048576</v>
      </c>
      <c r="R335">
        <f>Table1[[#This Row],[Column1]]/Table1[[#This Row],[Column2]]</f>
        <v>71.728813877105779</v>
      </c>
    </row>
    <row r="336" spans="1:18" x14ac:dyDescent="0.3">
      <c r="A336" t="s">
        <v>404</v>
      </c>
      <c r="B336" t="s">
        <v>125</v>
      </c>
      <c r="C336" t="s">
        <v>17</v>
      </c>
      <c r="D336">
        <v>34361.96</v>
      </c>
      <c r="E336">
        <v>5</v>
      </c>
      <c r="F336">
        <v>171809.8</v>
      </c>
      <c r="G336" s="1">
        <v>45373</v>
      </c>
      <c r="H336" t="s">
        <v>80</v>
      </c>
      <c r="I336">
        <v>4.4000000000000004</v>
      </c>
      <c r="J336">
        <v>2024</v>
      </c>
      <c r="K336" t="s">
        <v>55</v>
      </c>
      <c r="L336">
        <v>3</v>
      </c>
      <c r="M336">
        <v>22</v>
      </c>
      <c r="N336" t="s">
        <v>36</v>
      </c>
      <c r="O336">
        <v>6</v>
      </c>
      <c r="P336">
        <f>SUM(Table1[Total Sales (INR)])</f>
        <v>75213112.740000069</v>
      </c>
      <c r="Q336">
        <f t="shared" si="5"/>
        <v>1048576</v>
      </c>
      <c r="R336">
        <f>Table1[[#This Row],[Column1]]/Table1[[#This Row],[Column2]]</f>
        <v>71.728813877105779</v>
      </c>
    </row>
    <row r="337" spans="1:18" x14ac:dyDescent="0.3">
      <c r="A337" t="s">
        <v>405</v>
      </c>
      <c r="B337" t="s">
        <v>49</v>
      </c>
      <c r="C337" t="s">
        <v>39</v>
      </c>
      <c r="D337">
        <v>46079.49</v>
      </c>
      <c r="E337">
        <v>5</v>
      </c>
      <c r="F337">
        <v>230397.45</v>
      </c>
      <c r="G337" s="1">
        <v>45350</v>
      </c>
      <c r="H337" t="s">
        <v>80</v>
      </c>
      <c r="I337">
        <v>3.7</v>
      </c>
      <c r="J337">
        <v>2024</v>
      </c>
      <c r="K337" t="s">
        <v>58</v>
      </c>
      <c r="L337">
        <v>2</v>
      </c>
      <c r="M337">
        <v>28</v>
      </c>
      <c r="N337" t="s">
        <v>26</v>
      </c>
      <c r="O337">
        <v>4</v>
      </c>
      <c r="P337">
        <f>SUM(Table1[Total Sales (INR)])</f>
        <v>75213112.740000069</v>
      </c>
      <c r="Q337">
        <f t="shared" si="5"/>
        <v>1048576</v>
      </c>
      <c r="R337">
        <f>Table1[[#This Row],[Column1]]/Table1[[#This Row],[Column2]]</f>
        <v>71.728813877105779</v>
      </c>
    </row>
    <row r="338" spans="1:18" x14ac:dyDescent="0.3">
      <c r="A338" t="s">
        <v>406</v>
      </c>
      <c r="B338" t="s">
        <v>41</v>
      </c>
      <c r="C338" t="s">
        <v>39</v>
      </c>
      <c r="D338">
        <v>47053.440000000002</v>
      </c>
      <c r="E338">
        <v>2</v>
      </c>
      <c r="F338">
        <v>94106.880000000005</v>
      </c>
      <c r="G338" s="1">
        <v>45448</v>
      </c>
      <c r="H338" t="s">
        <v>63</v>
      </c>
      <c r="I338">
        <v>3</v>
      </c>
      <c r="J338">
        <v>2024</v>
      </c>
      <c r="K338" t="s">
        <v>66</v>
      </c>
      <c r="L338">
        <v>6</v>
      </c>
      <c r="M338">
        <v>5</v>
      </c>
      <c r="N338" t="s">
        <v>26</v>
      </c>
      <c r="O338">
        <v>4</v>
      </c>
      <c r="P338">
        <f>SUM(Table1[Total Sales (INR)])</f>
        <v>75213112.740000069</v>
      </c>
      <c r="Q338">
        <f t="shared" si="5"/>
        <v>1048576</v>
      </c>
      <c r="R338">
        <f>Table1[[#This Row],[Column1]]/Table1[[#This Row],[Column2]]</f>
        <v>71.728813877105779</v>
      </c>
    </row>
    <row r="339" spans="1:18" x14ac:dyDescent="0.3">
      <c r="A339" t="s">
        <v>407</v>
      </c>
      <c r="B339" t="s">
        <v>54</v>
      </c>
      <c r="C339" t="s">
        <v>34</v>
      </c>
      <c r="D339">
        <v>18905.939999999999</v>
      </c>
      <c r="E339">
        <v>3</v>
      </c>
      <c r="F339">
        <v>56717.82</v>
      </c>
      <c r="G339" s="1">
        <v>45518</v>
      </c>
      <c r="H339" t="s">
        <v>24</v>
      </c>
      <c r="I339">
        <v>4.5</v>
      </c>
      <c r="J339">
        <v>2024</v>
      </c>
      <c r="K339" t="s">
        <v>88</v>
      </c>
      <c r="L339">
        <v>8</v>
      </c>
      <c r="M339">
        <v>14</v>
      </c>
      <c r="N339" t="s">
        <v>26</v>
      </c>
      <c r="O339">
        <v>4</v>
      </c>
      <c r="P339">
        <f>SUM(Table1[Total Sales (INR)])</f>
        <v>75213112.740000069</v>
      </c>
      <c r="Q339">
        <f t="shared" si="5"/>
        <v>1048576</v>
      </c>
      <c r="R339">
        <f>Table1[[#This Row],[Column1]]/Table1[[#This Row],[Column2]]</f>
        <v>71.728813877105779</v>
      </c>
    </row>
    <row r="340" spans="1:18" x14ac:dyDescent="0.3">
      <c r="A340" t="s">
        <v>408</v>
      </c>
      <c r="B340" t="s">
        <v>94</v>
      </c>
      <c r="C340" t="s">
        <v>29</v>
      </c>
      <c r="D340">
        <v>30977.18</v>
      </c>
      <c r="E340">
        <v>3</v>
      </c>
      <c r="F340">
        <v>92931.54</v>
      </c>
      <c r="G340" s="1">
        <v>45604</v>
      </c>
      <c r="H340" t="s">
        <v>24</v>
      </c>
      <c r="I340">
        <v>3.3</v>
      </c>
      <c r="J340">
        <v>2024</v>
      </c>
      <c r="K340" t="s">
        <v>35</v>
      </c>
      <c r="L340">
        <v>11</v>
      </c>
      <c r="M340">
        <v>8</v>
      </c>
      <c r="N340" t="s">
        <v>36</v>
      </c>
      <c r="O340">
        <v>6</v>
      </c>
      <c r="P340">
        <f>SUM(Table1[Total Sales (INR)])</f>
        <v>75213112.740000069</v>
      </c>
      <c r="Q340">
        <f t="shared" si="5"/>
        <v>1048576</v>
      </c>
      <c r="R340">
        <f>Table1[[#This Row],[Column1]]/Table1[[#This Row],[Column2]]</f>
        <v>71.728813877105779</v>
      </c>
    </row>
    <row r="341" spans="1:18" x14ac:dyDescent="0.3">
      <c r="A341" t="s">
        <v>409</v>
      </c>
      <c r="B341" t="s">
        <v>49</v>
      </c>
      <c r="C341" t="s">
        <v>39</v>
      </c>
      <c r="D341">
        <v>41841.57</v>
      </c>
      <c r="E341">
        <v>2</v>
      </c>
      <c r="F341">
        <v>83683.14</v>
      </c>
      <c r="G341" s="1">
        <v>45439</v>
      </c>
      <c r="H341" t="s">
        <v>63</v>
      </c>
      <c r="I341">
        <v>1.1000000000000001</v>
      </c>
      <c r="J341">
        <v>2024</v>
      </c>
      <c r="K341" t="s">
        <v>30</v>
      </c>
      <c r="L341">
        <v>5</v>
      </c>
      <c r="M341">
        <v>27</v>
      </c>
      <c r="N341" t="s">
        <v>75</v>
      </c>
      <c r="O341">
        <v>2</v>
      </c>
      <c r="P341">
        <f>SUM(Table1[Total Sales (INR)])</f>
        <v>75213112.740000069</v>
      </c>
      <c r="Q341">
        <f t="shared" si="5"/>
        <v>1048576</v>
      </c>
      <c r="R341">
        <f>Table1[[#This Row],[Column1]]/Table1[[#This Row],[Column2]]</f>
        <v>71.728813877105779</v>
      </c>
    </row>
    <row r="342" spans="1:18" x14ac:dyDescent="0.3">
      <c r="A342" t="s">
        <v>410</v>
      </c>
      <c r="B342" t="s">
        <v>96</v>
      </c>
      <c r="C342" t="s">
        <v>34</v>
      </c>
      <c r="D342">
        <v>4277.1499999999996</v>
      </c>
      <c r="E342">
        <v>4</v>
      </c>
      <c r="F342">
        <v>17108.599999999999</v>
      </c>
      <c r="G342" s="1">
        <v>45516</v>
      </c>
      <c r="H342" t="s">
        <v>63</v>
      </c>
      <c r="I342">
        <v>2.1</v>
      </c>
      <c r="J342">
        <v>2024</v>
      </c>
      <c r="K342" t="s">
        <v>88</v>
      </c>
      <c r="L342">
        <v>8</v>
      </c>
      <c r="M342">
        <v>12</v>
      </c>
      <c r="N342" t="s">
        <v>75</v>
      </c>
      <c r="O342">
        <v>2</v>
      </c>
      <c r="P342">
        <f>SUM(Table1[Total Sales (INR)])</f>
        <v>75213112.740000069</v>
      </c>
      <c r="Q342">
        <f t="shared" si="5"/>
        <v>1048576</v>
      </c>
      <c r="R342">
        <f>Table1[[#This Row],[Column1]]/Table1[[#This Row],[Column2]]</f>
        <v>71.728813877105779</v>
      </c>
    </row>
    <row r="343" spans="1:18" x14ac:dyDescent="0.3">
      <c r="A343" t="s">
        <v>411</v>
      </c>
      <c r="B343" t="s">
        <v>145</v>
      </c>
      <c r="C343" t="s">
        <v>39</v>
      </c>
      <c r="D343">
        <v>15648.85</v>
      </c>
      <c r="E343">
        <v>2</v>
      </c>
      <c r="F343">
        <v>31297.7</v>
      </c>
      <c r="G343" s="1">
        <v>45691</v>
      </c>
      <c r="H343" t="s">
        <v>70</v>
      </c>
      <c r="I343">
        <v>4.4000000000000004</v>
      </c>
      <c r="J343">
        <v>2025</v>
      </c>
      <c r="K343" t="s">
        <v>58</v>
      </c>
      <c r="L343">
        <v>2</v>
      </c>
      <c r="M343">
        <v>3</v>
      </c>
      <c r="N343" t="s">
        <v>75</v>
      </c>
      <c r="O343">
        <v>2</v>
      </c>
      <c r="P343">
        <f>SUM(Table1[Total Sales (INR)])</f>
        <v>75213112.740000069</v>
      </c>
      <c r="Q343">
        <f t="shared" si="5"/>
        <v>1048576</v>
      </c>
      <c r="R343">
        <f>Table1[[#This Row],[Column1]]/Table1[[#This Row],[Column2]]</f>
        <v>71.728813877105779</v>
      </c>
    </row>
    <row r="344" spans="1:18" x14ac:dyDescent="0.3">
      <c r="A344" t="s">
        <v>412</v>
      </c>
      <c r="B344" t="s">
        <v>107</v>
      </c>
      <c r="C344" t="s">
        <v>34</v>
      </c>
      <c r="D344">
        <v>26992.720000000001</v>
      </c>
      <c r="E344">
        <v>3</v>
      </c>
      <c r="F344">
        <v>80978.16</v>
      </c>
      <c r="G344" s="1">
        <v>45337</v>
      </c>
      <c r="H344" t="s">
        <v>42</v>
      </c>
      <c r="I344">
        <v>1.1000000000000001</v>
      </c>
      <c r="J344">
        <v>2024</v>
      </c>
      <c r="K344" t="s">
        <v>58</v>
      </c>
      <c r="L344">
        <v>2</v>
      </c>
      <c r="M344">
        <v>15</v>
      </c>
      <c r="N344" t="s">
        <v>20</v>
      </c>
      <c r="O344">
        <v>5</v>
      </c>
      <c r="P344">
        <f>SUM(Table1[Total Sales (INR)])</f>
        <v>75213112.740000069</v>
      </c>
      <c r="Q344">
        <f t="shared" si="5"/>
        <v>1048576</v>
      </c>
      <c r="R344">
        <f>Table1[[#This Row],[Column1]]/Table1[[#This Row],[Column2]]</f>
        <v>71.728813877105779</v>
      </c>
    </row>
    <row r="345" spans="1:18" x14ac:dyDescent="0.3">
      <c r="A345" t="s">
        <v>413</v>
      </c>
      <c r="B345" t="s">
        <v>107</v>
      </c>
      <c r="C345" t="s">
        <v>34</v>
      </c>
      <c r="D345">
        <v>49586.31</v>
      </c>
      <c r="E345">
        <v>4</v>
      </c>
      <c r="F345">
        <v>198345.24</v>
      </c>
      <c r="G345" s="1">
        <v>45415</v>
      </c>
      <c r="H345" t="s">
        <v>24</v>
      </c>
      <c r="I345">
        <v>4.3</v>
      </c>
      <c r="J345">
        <v>2024</v>
      </c>
      <c r="K345" t="s">
        <v>30</v>
      </c>
      <c r="L345">
        <v>5</v>
      </c>
      <c r="M345">
        <v>3</v>
      </c>
      <c r="N345" t="s">
        <v>36</v>
      </c>
      <c r="O345">
        <v>6</v>
      </c>
      <c r="P345">
        <f>SUM(Table1[Total Sales (INR)])</f>
        <v>75213112.740000069</v>
      </c>
      <c r="Q345">
        <f t="shared" si="5"/>
        <v>1048576</v>
      </c>
      <c r="R345">
        <f>Table1[[#This Row],[Column1]]/Table1[[#This Row],[Column2]]</f>
        <v>71.728813877105779</v>
      </c>
    </row>
    <row r="346" spans="1:18" x14ac:dyDescent="0.3">
      <c r="A346" t="s">
        <v>414</v>
      </c>
      <c r="B346" t="s">
        <v>54</v>
      </c>
      <c r="C346" t="s">
        <v>34</v>
      </c>
      <c r="D346">
        <v>37181.040000000001</v>
      </c>
      <c r="E346">
        <v>1</v>
      </c>
      <c r="F346">
        <v>37181.040000000001</v>
      </c>
      <c r="G346" s="1">
        <v>45372</v>
      </c>
      <c r="H346" t="s">
        <v>42</v>
      </c>
      <c r="I346">
        <v>1.2</v>
      </c>
      <c r="J346">
        <v>2024</v>
      </c>
      <c r="K346" t="s">
        <v>55</v>
      </c>
      <c r="L346">
        <v>3</v>
      </c>
      <c r="M346">
        <v>21</v>
      </c>
      <c r="N346" t="s">
        <v>20</v>
      </c>
      <c r="O346">
        <v>5</v>
      </c>
      <c r="P346">
        <f>SUM(Table1[Total Sales (INR)])</f>
        <v>75213112.740000069</v>
      </c>
      <c r="Q346">
        <f t="shared" si="5"/>
        <v>1048576</v>
      </c>
      <c r="R346">
        <f>Table1[[#This Row],[Column1]]/Table1[[#This Row],[Column2]]</f>
        <v>71.728813877105779</v>
      </c>
    </row>
    <row r="347" spans="1:18" x14ac:dyDescent="0.3">
      <c r="A347" t="s">
        <v>415</v>
      </c>
      <c r="B347" t="s">
        <v>46</v>
      </c>
      <c r="C347" t="s">
        <v>23</v>
      </c>
      <c r="D347">
        <v>46090.65</v>
      </c>
      <c r="E347">
        <v>4</v>
      </c>
      <c r="F347">
        <v>184362.6</v>
      </c>
      <c r="G347" s="1">
        <v>45682</v>
      </c>
      <c r="H347" t="s">
        <v>24</v>
      </c>
      <c r="I347">
        <v>3.3</v>
      </c>
      <c r="J347">
        <v>2025</v>
      </c>
      <c r="K347" t="s">
        <v>52</v>
      </c>
      <c r="L347">
        <v>1</v>
      </c>
      <c r="M347">
        <v>25</v>
      </c>
      <c r="N347" t="s">
        <v>31</v>
      </c>
      <c r="O347">
        <v>7</v>
      </c>
      <c r="P347">
        <f>SUM(Table1[Total Sales (INR)])</f>
        <v>75213112.740000069</v>
      </c>
      <c r="Q347">
        <f t="shared" si="5"/>
        <v>1048576</v>
      </c>
      <c r="R347">
        <f>Table1[[#This Row],[Column1]]/Table1[[#This Row],[Column2]]</f>
        <v>71.728813877105779</v>
      </c>
    </row>
    <row r="348" spans="1:18" x14ac:dyDescent="0.3">
      <c r="A348" t="s">
        <v>416</v>
      </c>
      <c r="B348" t="s">
        <v>16</v>
      </c>
      <c r="C348" t="s">
        <v>17</v>
      </c>
      <c r="D348">
        <v>48151.09</v>
      </c>
      <c r="E348">
        <v>4</v>
      </c>
      <c r="F348">
        <v>192604.36</v>
      </c>
      <c r="G348" s="1">
        <v>45496</v>
      </c>
      <c r="H348" t="s">
        <v>24</v>
      </c>
      <c r="I348">
        <v>2.9</v>
      </c>
      <c r="J348">
        <v>2024</v>
      </c>
      <c r="K348" t="s">
        <v>47</v>
      </c>
      <c r="L348">
        <v>7</v>
      </c>
      <c r="M348">
        <v>23</v>
      </c>
      <c r="N348" t="s">
        <v>44</v>
      </c>
      <c r="O348">
        <v>3</v>
      </c>
      <c r="P348">
        <f>SUM(Table1[Total Sales (INR)])</f>
        <v>75213112.740000069</v>
      </c>
      <c r="Q348">
        <f t="shared" si="5"/>
        <v>1048576</v>
      </c>
      <c r="R348">
        <f>Table1[[#This Row],[Column1]]/Table1[[#This Row],[Column2]]</f>
        <v>71.728813877105779</v>
      </c>
    </row>
    <row r="349" spans="1:18" x14ac:dyDescent="0.3">
      <c r="A349" t="s">
        <v>417</v>
      </c>
      <c r="B349" t="s">
        <v>33</v>
      </c>
      <c r="C349" t="s">
        <v>34</v>
      </c>
      <c r="D349">
        <v>8197.4699999999993</v>
      </c>
      <c r="E349">
        <v>2</v>
      </c>
      <c r="F349">
        <v>16394.939999999999</v>
      </c>
      <c r="G349" s="1">
        <v>45563</v>
      </c>
      <c r="H349" t="s">
        <v>42</v>
      </c>
      <c r="I349">
        <v>3</v>
      </c>
      <c r="J349">
        <v>2024</v>
      </c>
      <c r="K349" t="s">
        <v>19</v>
      </c>
      <c r="L349">
        <v>9</v>
      </c>
      <c r="M349">
        <v>28</v>
      </c>
      <c r="N349" t="s">
        <v>31</v>
      </c>
      <c r="O349">
        <v>7</v>
      </c>
      <c r="P349">
        <f>SUM(Table1[Total Sales (INR)])</f>
        <v>75213112.740000069</v>
      </c>
      <c r="Q349">
        <f t="shared" si="5"/>
        <v>1048576</v>
      </c>
      <c r="R349">
        <f>Table1[[#This Row],[Column1]]/Table1[[#This Row],[Column2]]</f>
        <v>71.728813877105779</v>
      </c>
    </row>
    <row r="350" spans="1:18" x14ac:dyDescent="0.3">
      <c r="A350" t="s">
        <v>418</v>
      </c>
      <c r="B350" t="s">
        <v>38</v>
      </c>
      <c r="C350" t="s">
        <v>39</v>
      </c>
      <c r="D350">
        <v>40679.29</v>
      </c>
      <c r="E350">
        <v>2</v>
      </c>
      <c r="F350">
        <v>81358.58</v>
      </c>
      <c r="G350" s="1">
        <v>45486</v>
      </c>
      <c r="H350" t="s">
        <v>42</v>
      </c>
      <c r="I350">
        <v>1.5</v>
      </c>
      <c r="J350">
        <v>2024</v>
      </c>
      <c r="K350" t="s">
        <v>47</v>
      </c>
      <c r="L350">
        <v>7</v>
      </c>
      <c r="M350">
        <v>13</v>
      </c>
      <c r="N350" t="s">
        <v>31</v>
      </c>
      <c r="O350">
        <v>7</v>
      </c>
      <c r="P350">
        <f>SUM(Table1[Total Sales (INR)])</f>
        <v>75213112.740000069</v>
      </c>
      <c r="Q350">
        <f t="shared" si="5"/>
        <v>1048576</v>
      </c>
      <c r="R350">
        <f>Table1[[#This Row],[Column1]]/Table1[[#This Row],[Column2]]</f>
        <v>71.728813877105779</v>
      </c>
    </row>
    <row r="351" spans="1:18" x14ac:dyDescent="0.3">
      <c r="A351" t="s">
        <v>419</v>
      </c>
      <c r="B351" t="s">
        <v>57</v>
      </c>
      <c r="C351" t="s">
        <v>29</v>
      </c>
      <c r="D351">
        <v>45012.71</v>
      </c>
      <c r="E351">
        <v>3</v>
      </c>
      <c r="F351">
        <v>135038.13</v>
      </c>
      <c r="G351" s="1">
        <v>45580</v>
      </c>
      <c r="H351" t="s">
        <v>24</v>
      </c>
      <c r="I351">
        <v>4.9000000000000004</v>
      </c>
      <c r="J351">
        <v>2024</v>
      </c>
      <c r="K351" t="s">
        <v>43</v>
      </c>
      <c r="L351">
        <v>10</v>
      </c>
      <c r="M351">
        <v>15</v>
      </c>
      <c r="N351" t="s">
        <v>44</v>
      </c>
      <c r="O351">
        <v>3</v>
      </c>
      <c r="P351">
        <f>SUM(Table1[Total Sales (INR)])</f>
        <v>75213112.740000069</v>
      </c>
      <c r="Q351">
        <f t="shared" si="5"/>
        <v>1048576</v>
      </c>
      <c r="R351">
        <f>Table1[[#This Row],[Column1]]/Table1[[#This Row],[Column2]]</f>
        <v>71.728813877105779</v>
      </c>
    </row>
    <row r="352" spans="1:18" x14ac:dyDescent="0.3">
      <c r="A352" t="s">
        <v>420</v>
      </c>
      <c r="B352" t="s">
        <v>57</v>
      </c>
      <c r="C352" t="s">
        <v>29</v>
      </c>
      <c r="D352">
        <v>5127.0200000000004</v>
      </c>
      <c r="E352">
        <v>3</v>
      </c>
      <c r="F352">
        <v>15381.06</v>
      </c>
      <c r="G352" s="1">
        <v>45695</v>
      </c>
      <c r="H352" t="s">
        <v>18</v>
      </c>
      <c r="I352">
        <v>4.5</v>
      </c>
      <c r="J352">
        <v>2025</v>
      </c>
      <c r="K352" t="s">
        <v>58</v>
      </c>
      <c r="L352">
        <v>2</v>
      </c>
      <c r="M352">
        <v>7</v>
      </c>
      <c r="N352" t="s">
        <v>36</v>
      </c>
      <c r="O352">
        <v>6</v>
      </c>
      <c r="P352">
        <f>SUM(Table1[Total Sales (INR)])</f>
        <v>75213112.740000069</v>
      </c>
      <c r="Q352">
        <f t="shared" si="5"/>
        <v>1048576</v>
      </c>
      <c r="R352">
        <f>Table1[[#This Row],[Column1]]/Table1[[#This Row],[Column2]]</f>
        <v>71.728813877105779</v>
      </c>
    </row>
    <row r="353" spans="1:18" x14ac:dyDescent="0.3">
      <c r="A353" t="s">
        <v>421</v>
      </c>
      <c r="B353" t="s">
        <v>96</v>
      </c>
      <c r="C353" t="s">
        <v>34</v>
      </c>
      <c r="D353">
        <v>13954.48</v>
      </c>
      <c r="E353">
        <v>3</v>
      </c>
      <c r="F353">
        <v>41863.440000000002</v>
      </c>
      <c r="G353" s="1">
        <v>45669</v>
      </c>
      <c r="H353" t="s">
        <v>24</v>
      </c>
      <c r="I353">
        <v>1.5</v>
      </c>
      <c r="J353">
        <v>2025</v>
      </c>
      <c r="K353" t="s">
        <v>52</v>
      </c>
      <c r="L353">
        <v>1</v>
      </c>
      <c r="M353">
        <v>12</v>
      </c>
      <c r="N353" t="s">
        <v>67</v>
      </c>
      <c r="O353">
        <v>1</v>
      </c>
      <c r="P353">
        <f>SUM(Table1[Total Sales (INR)])</f>
        <v>75213112.740000069</v>
      </c>
      <c r="Q353">
        <f t="shared" si="5"/>
        <v>1048576</v>
      </c>
      <c r="R353">
        <f>Table1[[#This Row],[Column1]]/Table1[[#This Row],[Column2]]</f>
        <v>71.728813877105779</v>
      </c>
    </row>
    <row r="354" spans="1:18" x14ac:dyDescent="0.3">
      <c r="A354" t="s">
        <v>422</v>
      </c>
      <c r="B354" t="s">
        <v>78</v>
      </c>
      <c r="C354" t="s">
        <v>23</v>
      </c>
      <c r="D354">
        <v>26166.89</v>
      </c>
      <c r="E354">
        <v>4</v>
      </c>
      <c r="F354">
        <v>104667.56</v>
      </c>
      <c r="G354" s="1">
        <v>45541</v>
      </c>
      <c r="H354" t="s">
        <v>70</v>
      </c>
      <c r="I354">
        <v>3.7</v>
      </c>
      <c r="J354">
        <v>2024</v>
      </c>
      <c r="K354" t="s">
        <v>19</v>
      </c>
      <c r="L354">
        <v>9</v>
      </c>
      <c r="M354">
        <v>6</v>
      </c>
      <c r="N354" t="s">
        <v>36</v>
      </c>
      <c r="O354">
        <v>6</v>
      </c>
      <c r="P354">
        <f>SUM(Table1[Total Sales (INR)])</f>
        <v>75213112.740000069</v>
      </c>
      <c r="Q354">
        <f t="shared" si="5"/>
        <v>1048576</v>
      </c>
      <c r="R354">
        <f>Table1[[#This Row],[Column1]]/Table1[[#This Row],[Column2]]</f>
        <v>71.728813877105779</v>
      </c>
    </row>
    <row r="355" spans="1:18" x14ac:dyDescent="0.3">
      <c r="A355" t="s">
        <v>423</v>
      </c>
      <c r="B355" t="s">
        <v>94</v>
      </c>
      <c r="C355" t="s">
        <v>29</v>
      </c>
      <c r="D355">
        <v>45072.69</v>
      </c>
      <c r="E355">
        <v>2</v>
      </c>
      <c r="F355">
        <v>90145.38</v>
      </c>
      <c r="G355" s="1">
        <v>45656</v>
      </c>
      <c r="H355" t="s">
        <v>42</v>
      </c>
      <c r="I355">
        <v>2.6</v>
      </c>
      <c r="J355">
        <v>2024</v>
      </c>
      <c r="K355" t="s">
        <v>25</v>
      </c>
      <c r="L355">
        <v>12</v>
      </c>
      <c r="M355">
        <v>30</v>
      </c>
      <c r="N355" t="s">
        <v>75</v>
      </c>
      <c r="O355">
        <v>2</v>
      </c>
      <c r="P355">
        <f>SUM(Table1[Total Sales (INR)])</f>
        <v>75213112.740000069</v>
      </c>
      <c r="Q355">
        <f t="shared" si="5"/>
        <v>1048576</v>
      </c>
      <c r="R355">
        <f>Table1[[#This Row],[Column1]]/Table1[[#This Row],[Column2]]</f>
        <v>71.728813877105779</v>
      </c>
    </row>
    <row r="356" spans="1:18" x14ac:dyDescent="0.3">
      <c r="A356" t="s">
        <v>424</v>
      </c>
      <c r="B356" t="s">
        <v>78</v>
      </c>
      <c r="C356" t="s">
        <v>23</v>
      </c>
      <c r="D356">
        <v>33543.19</v>
      </c>
      <c r="E356">
        <v>2</v>
      </c>
      <c r="F356">
        <v>67086.38</v>
      </c>
      <c r="G356" s="1">
        <v>45360</v>
      </c>
      <c r="H356" t="s">
        <v>24</v>
      </c>
      <c r="I356">
        <v>3.7</v>
      </c>
      <c r="J356">
        <v>2024</v>
      </c>
      <c r="K356" t="s">
        <v>55</v>
      </c>
      <c r="L356">
        <v>3</v>
      </c>
      <c r="M356">
        <v>9</v>
      </c>
      <c r="N356" t="s">
        <v>31</v>
      </c>
      <c r="O356">
        <v>7</v>
      </c>
      <c r="P356">
        <f>SUM(Table1[Total Sales (INR)])</f>
        <v>75213112.740000069</v>
      </c>
      <c r="Q356">
        <f t="shared" si="5"/>
        <v>1048576</v>
      </c>
      <c r="R356">
        <f>Table1[[#This Row],[Column1]]/Table1[[#This Row],[Column2]]</f>
        <v>71.728813877105779</v>
      </c>
    </row>
    <row r="357" spans="1:18" x14ac:dyDescent="0.3">
      <c r="A357" t="s">
        <v>425</v>
      </c>
      <c r="B357" t="s">
        <v>125</v>
      </c>
      <c r="C357" t="s">
        <v>17</v>
      </c>
      <c r="D357">
        <v>34116.230000000003</v>
      </c>
      <c r="E357">
        <v>3</v>
      </c>
      <c r="F357">
        <v>102348.69</v>
      </c>
      <c r="G357" s="1">
        <v>45371</v>
      </c>
      <c r="H357" t="s">
        <v>42</v>
      </c>
      <c r="I357">
        <v>1.4</v>
      </c>
      <c r="J357">
        <v>2024</v>
      </c>
      <c r="K357" t="s">
        <v>55</v>
      </c>
      <c r="L357">
        <v>3</v>
      </c>
      <c r="M357">
        <v>20</v>
      </c>
      <c r="N357" t="s">
        <v>26</v>
      </c>
      <c r="O357">
        <v>4</v>
      </c>
      <c r="P357">
        <f>SUM(Table1[Total Sales (INR)])</f>
        <v>75213112.740000069</v>
      </c>
      <c r="Q357">
        <f t="shared" si="5"/>
        <v>1048576</v>
      </c>
      <c r="R357">
        <f>Table1[[#This Row],[Column1]]/Table1[[#This Row],[Column2]]</f>
        <v>71.728813877105779</v>
      </c>
    </row>
    <row r="358" spans="1:18" x14ac:dyDescent="0.3">
      <c r="A358" t="s">
        <v>426</v>
      </c>
      <c r="B358" t="s">
        <v>125</v>
      </c>
      <c r="C358" t="s">
        <v>17</v>
      </c>
      <c r="D358">
        <v>15466.4</v>
      </c>
      <c r="E358">
        <v>5</v>
      </c>
      <c r="F358">
        <v>77332</v>
      </c>
      <c r="G358" s="1">
        <v>45502</v>
      </c>
      <c r="H358" t="s">
        <v>42</v>
      </c>
      <c r="I358">
        <v>2.9</v>
      </c>
      <c r="J358">
        <v>2024</v>
      </c>
      <c r="K358" t="s">
        <v>47</v>
      </c>
      <c r="L358">
        <v>7</v>
      </c>
      <c r="M358">
        <v>29</v>
      </c>
      <c r="N358" t="s">
        <v>75</v>
      </c>
      <c r="O358">
        <v>2</v>
      </c>
      <c r="P358">
        <f>SUM(Table1[Total Sales (INR)])</f>
        <v>75213112.740000069</v>
      </c>
      <c r="Q358">
        <f t="shared" si="5"/>
        <v>1048576</v>
      </c>
      <c r="R358">
        <f>Table1[[#This Row],[Column1]]/Table1[[#This Row],[Column2]]</f>
        <v>71.728813877105779</v>
      </c>
    </row>
    <row r="359" spans="1:18" x14ac:dyDescent="0.3">
      <c r="A359" t="s">
        <v>427</v>
      </c>
      <c r="B359" t="s">
        <v>96</v>
      </c>
      <c r="C359" t="s">
        <v>34</v>
      </c>
      <c r="D359">
        <v>19879.400000000001</v>
      </c>
      <c r="E359">
        <v>4</v>
      </c>
      <c r="F359">
        <v>79517.600000000006</v>
      </c>
      <c r="G359" s="1">
        <v>45366</v>
      </c>
      <c r="H359" t="s">
        <v>18</v>
      </c>
      <c r="I359">
        <v>3.2</v>
      </c>
      <c r="J359">
        <v>2024</v>
      </c>
      <c r="K359" t="s">
        <v>55</v>
      </c>
      <c r="L359">
        <v>3</v>
      </c>
      <c r="M359">
        <v>15</v>
      </c>
      <c r="N359" t="s">
        <v>36</v>
      </c>
      <c r="O359">
        <v>6</v>
      </c>
      <c r="P359">
        <f>SUM(Table1[Total Sales (INR)])</f>
        <v>75213112.740000069</v>
      </c>
      <c r="Q359">
        <f t="shared" si="5"/>
        <v>1048576</v>
      </c>
      <c r="R359">
        <f>Table1[[#This Row],[Column1]]/Table1[[#This Row],[Column2]]</f>
        <v>71.728813877105779</v>
      </c>
    </row>
    <row r="360" spans="1:18" x14ac:dyDescent="0.3">
      <c r="A360" t="s">
        <v>428</v>
      </c>
      <c r="B360" t="s">
        <v>145</v>
      </c>
      <c r="C360" t="s">
        <v>39</v>
      </c>
      <c r="D360">
        <v>11914.15</v>
      </c>
      <c r="E360">
        <v>2</v>
      </c>
      <c r="F360">
        <v>23828.3</v>
      </c>
      <c r="G360" s="1">
        <v>45453</v>
      </c>
      <c r="H360" t="s">
        <v>42</v>
      </c>
      <c r="I360">
        <v>2.4</v>
      </c>
      <c r="J360">
        <v>2024</v>
      </c>
      <c r="K360" t="s">
        <v>66</v>
      </c>
      <c r="L360">
        <v>6</v>
      </c>
      <c r="M360">
        <v>10</v>
      </c>
      <c r="N360" t="s">
        <v>75</v>
      </c>
      <c r="O360">
        <v>2</v>
      </c>
      <c r="P360">
        <f>SUM(Table1[Total Sales (INR)])</f>
        <v>75213112.740000069</v>
      </c>
      <c r="Q360">
        <f t="shared" si="5"/>
        <v>1048576</v>
      </c>
      <c r="R360">
        <f>Table1[[#This Row],[Column1]]/Table1[[#This Row],[Column2]]</f>
        <v>71.728813877105779</v>
      </c>
    </row>
    <row r="361" spans="1:18" x14ac:dyDescent="0.3">
      <c r="A361" t="s">
        <v>429</v>
      </c>
      <c r="B361" t="s">
        <v>176</v>
      </c>
      <c r="C361" t="s">
        <v>23</v>
      </c>
      <c r="D361">
        <v>7936.32</v>
      </c>
      <c r="E361">
        <v>4</v>
      </c>
      <c r="F361">
        <v>31745.279999999999</v>
      </c>
      <c r="G361" s="1">
        <v>45556</v>
      </c>
      <c r="H361" t="s">
        <v>70</v>
      </c>
      <c r="I361">
        <v>1.5</v>
      </c>
      <c r="J361">
        <v>2024</v>
      </c>
      <c r="K361" t="s">
        <v>19</v>
      </c>
      <c r="L361">
        <v>9</v>
      </c>
      <c r="M361">
        <v>21</v>
      </c>
      <c r="N361" t="s">
        <v>31</v>
      </c>
      <c r="O361">
        <v>7</v>
      </c>
      <c r="P361">
        <f>SUM(Table1[Total Sales (INR)])</f>
        <v>75213112.740000069</v>
      </c>
      <c r="Q361">
        <f t="shared" si="5"/>
        <v>1048576</v>
      </c>
      <c r="R361">
        <f>Table1[[#This Row],[Column1]]/Table1[[#This Row],[Column2]]</f>
        <v>71.728813877105779</v>
      </c>
    </row>
    <row r="362" spans="1:18" x14ac:dyDescent="0.3">
      <c r="A362" t="s">
        <v>430</v>
      </c>
      <c r="B362" t="s">
        <v>16</v>
      </c>
      <c r="C362" t="s">
        <v>17</v>
      </c>
      <c r="D362">
        <v>7633.85</v>
      </c>
      <c r="E362">
        <v>2</v>
      </c>
      <c r="F362">
        <v>15267.7</v>
      </c>
      <c r="G362" s="1">
        <v>45536</v>
      </c>
      <c r="H362" t="s">
        <v>80</v>
      </c>
      <c r="I362">
        <v>3.8</v>
      </c>
      <c r="J362">
        <v>2024</v>
      </c>
      <c r="K362" t="s">
        <v>19</v>
      </c>
      <c r="L362">
        <v>9</v>
      </c>
      <c r="M362">
        <v>1</v>
      </c>
      <c r="N362" t="s">
        <v>67</v>
      </c>
      <c r="O362">
        <v>1</v>
      </c>
      <c r="P362">
        <f>SUM(Table1[Total Sales (INR)])</f>
        <v>75213112.740000069</v>
      </c>
      <c r="Q362">
        <f t="shared" si="5"/>
        <v>1048576</v>
      </c>
      <c r="R362">
        <f>Table1[[#This Row],[Column1]]/Table1[[#This Row],[Column2]]</f>
        <v>71.728813877105779</v>
      </c>
    </row>
    <row r="363" spans="1:18" x14ac:dyDescent="0.3">
      <c r="A363" t="s">
        <v>431</v>
      </c>
      <c r="B363" t="s">
        <v>28</v>
      </c>
      <c r="C363" t="s">
        <v>29</v>
      </c>
      <c r="D363">
        <v>2470.8200000000002</v>
      </c>
      <c r="E363">
        <v>4</v>
      </c>
      <c r="F363">
        <v>9883.2800000000007</v>
      </c>
      <c r="G363" s="1">
        <v>45438</v>
      </c>
      <c r="H363" t="s">
        <v>24</v>
      </c>
      <c r="I363">
        <v>2</v>
      </c>
      <c r="J363">
        <v>2024</v>
      </c>
      <c r="K363" t="s">
        <v>30</v>
      </c>
      <c r="L363">
        <v>5</v>
      </c>
      <c r="M363">
        <v>26</v>
      </c>
      <c r="N363" t="s">
        <v>67</v>
      </c>
      <c r="O363">
        <v>1</v>
      </c>
      <c r="P363">
        <f>SUM(Table1[Total Sales (INR)])</f>
        <v>75213112.740000069</v>
      </c>
      <c r="Q363">
        <f t="shared" si="5"/>
        <v>1048576</v>
      </c>
      <c r="R363">
        <f>Table1[[#This Row],[Column1]]/Table1[[#This Row],[Column2]]</f>
        <v>71.728813877105779</v>
      </c>
    </row>
    <row r="364" spans="1:18" x14ac:dyDescent="0.3">
      <c r="A364" t="s">
        <v>432</v>
      </c>
      <c r="B364" t="s">
        <v>145</v>
      </c>
      <c r="C364" t="s">
        <v>39</v>
      </c>
      <c r="D364">
        <v>908.47</v>
      </c>
      <c r="E364">
        <v>3</v>
      </c>
      <c r="F364">
        <v>2725.41</v>
      </c>
      <c r="G364" s="1">
        <v>45562</v>
      </c>
      <c r="H364" t="s">
        <v>63</v>
      </c>
      <c r="I364">
        <v>4.5999999999999996</v>
      </c>
      <c r="J364">
        <v>2024</v>
      </c>
      <c r="K364" t="s">
        <v>19</v>
      </c>
      <c r="L364">
        <v>9</v>
      </c>
      <c r="M364">
        <v>27</v>
      </c>
      <c r="N364" t="s">
        <v>36</v>
      </c>
      <c r="O364">
        <v>6</v>
      </c>
      <c r="P364">
        <f>SUM(Table1[Total Sales (INR)])</f>
        <v>75213112.740000069</v>
      </c>
      <c r="Q364">
        <f t="shared" si="5"/>
        <v>1048576</v>
      </c>
      <c r="R364">
        <f>Table1[[#This Row],[Column1]]/Table1[[#This Row],[Column2]]</f>
        <v>71.728813877105779</v>
      </c>
    </row>
    <row r="365" spans="1:18" x14ac:dyDescent="0.3">
      <c r="A365" t="s">
        <v>433</v>
      </c>
      <c r="B365" t="s">
        <v>49</v>
      </c>
      <c r="C365" t="s">
        <v>39</v>
      </c>
      <c r="D365">
        <v>14102.56</v>
      </c>
      <c r="E365">
        <v>4</v>
      </c>
      <c r="F365">
        <v>56410.239999999998</v>
      </c>
      <c r="G365" s="1">
        <v>45555</v>
      </c>
      <c r="H365" t="s">
        <v>63</v>
      </c>
      <c r="I365">
        <v>2.9</v>
      </c>
      <c r="J365">
        <v>2024</v>
      </c>
      <c r="K365" t="s">
        <v>19</v>
      </c>
      <c r="L365">
        <v>9</v>
      </c>
      <c r="M365">
        <v>20</v>
      </c>
      <c r="N365" t="s">
        <v>36</v>
      </c>
      <c r="O365">
        <v>6</v>
      </c>
      <c r="P365">
        <f>SUM(Table1[Total Sales (INR)])</f>
        <v>75213112.740000069</v>
      </c>
      <c r="Q365">
        <f t="shared" si="5"/>
        <v>1048576</v>
      </c>
      <c r="R365">
        <f>Table1[[#This Row],[Column1]]/Table1[[#This Row],[Column2]]</f>
        <v>71.728813877105779</v>
      </c>
    </row>
    <row r="366" spans="1:18" x14ac:dyDescent="0.3">
      <c r="A366" t="s">
        <v>434</v>
      </c>
      <c r="B366" t="s">
        <v>96</v>
      </c>
      <c r="C366" t="s">
        <v>34</v>
      </c>
      <c r="D366">
        <v>23287.93</v>
      </c>
      <c r="E366">
        <v>4</v>
      </c>
      <c r="F366">
        <v>93151.72</v>
      </c>
      <c r="G366" s="1">
        <v>45518</v>
      </c>
      <c r="H366" t="s">
        <v>18</v>
      </c>
      <c r="I366">
        <v>2</v>
      </c>
      <c r="J366">
        <v>2024</v>
      </c>
      <c r="K366" t="s">
        <v>88</v>
      </c>
      <c r="L366">
        <v>8</v>
      </c>
      <c r="M366">
        <v>14</v>
      </c>
      <c r="N366" t="s">
        <v>26</v>
      </c>
      <c r="O366">
        <v>4</v>
      </c>
      <c r="P366">
        <f>SUM(Table1[Total Sales (INR)])</f>
        <v>75213112.740000069</v>
      </c>
      <c r="Q366">
        <f t="shared" si="5"/>
        <v>1048576</v>
      </c>
      <c r="R366">
        <f>Table1[[#This Row],[Column1]]/Table1[[#This Row],[Column2]]</f>
        <v>71.728813877105779</v>
      </c>
    </row>
    <row r="367" spans="1:18" x14ac:dyDescent="0.3">
      <c r="A367" t="s">
        <v>435</v>
      </c>
      <c r="B367" t="s">
        <v>41</v>
      </c>
      <c r="C367" t="s">
        <v>39</v>
      </c>
      <c r="D367">
        <v>41333.21</v>
      </c>
      <c r="E367">
        <v>1</v>
      </c>
      <c r="F367">
        <v>41333.21</v>
      </c>
      <c r="G367" s="1">
        <v>45685</v>
      </c>
      <c r="H367" t="s">
        <v>80</v>
      </c>
      <c r="I367">
        <v>4</v>
      </c>
      <c r="J367">
        <v>2025</v>
      </c>
      <c r="K367" t="s">
        <v>52</v>
      </c>
      <c r="L367">
        <v>1</v>
      </c>
      <c r="M367">
        <v>28</v>
      </c>
      <c r="N367" t="s">
        <v>44</v>
      </c>
      <c r="O367">
        <v>3</v>
      </c>
      <c r="P367">
        <f>SUM(Table1[Total Sales (INR)])</f>
        <v>75213112.740000069</v>
      </c>
      <c r="Q367">
        <f t="shared" si="5"/>
        <v>1048576</v>
      </c>
      <c r="R367">
        <f>Table1[[#This Row],[Column1]]/Table1[[#This Row],[Column2]]</f>
        <v>71.728813877105779</v>
      </c>
    </row>
    <row r="368" spans="1:18" x14ac:dyDescent="0.3">
      <c r="A368" t="s">
        <v>436</v>
      </c>
      <c r="B368" t="s">
        <v>16</v>
      </c>
      <c r="C368" t="s">
        <v>17</v>
      </c>
      <c r="D368">
        <v>35304.99</v>
      </c>
      <c r="E368">
        <v>1</v>
      </c>
      <c r="F368">
        <v>35304.99</v>
      </c>
      <c r="G368" s="1">
        <v>45510</v>
      </c>
      <c r="H368" t="s">
        <v>63</v>
      </c>
      <c r="I368">
        <v>2</v>
      </c>
      <c r="J368">
        <v>2024</v>
      </c>
      <c r="K368" t="s">
        <v>88</v>
      </c>
      <c r="L368">
        <v>8</v>
      </c>
      <c r="M368">
        <v>6</v>
      </c>
      <c r="N368" t="s">
        <v>44</v>
      </c>
      <c r="O368">
        <v>3</v>
      </c>
      <c r="P368">
        <f>SUM(Table1[Total Sales (INR)])</f>
        <v>75213112.740000069</v>
      </c>
      <c r="Q368">
        <f t="shared" si="5"/>
        <v>1048576</v>
      </c>
      <c r="R368">
        <f>Table1[[#This Row],[Column1]]/Table1[[#This Row],[Column2]]</f>
        <v>71.728813877105779</v>
      </c>
    </row>
    <row r="369" spans="1:18" x14ac:dyDescent="0.3">
      <c r="A369" t="s">
        <v>437</v>
      </c>
      <c r="B369" t="s">
        <v>22</v>
      </c>
      <c r="C369" t="s">
        <v>23</v>
      </c>
      <c r="D369">
        <v>22335.58</v>
      </c>
      <c r="E369">
        <v>2</v>
      </c>
      <c r="F369">
        <v>44671.16</v>
      </c>
      <c r="G369" s="1">
        <v>45504</v>
      </c>
      <c r="H369" t="s">
        <v>42</v>
      </c>
      <c r="I369">
        <v>3.8</v>
      </c>
      <c r="J369">
        <v>2024</v>
      </c>
      <c r="K369" t="s">
        <v>47</v>
      </c>
      <c r="L369">
        <v>7</v>
      </c>
      <c r="M369">
        <v>31</v>
      </c>
      <c r="N369" t="s">
        <v>26</v>
      </c>
      <c r="O369">
        <v>4</v>
      </c>
      <c r="P369">
        <f>SUM(Table1[Total Sales (INR)])</f>
        <v>75213112.740000069</v>
      </c>
      <c r="Q369">
        <f t="shared" si="5"/>
        <v>1048576</v>
      </c>
      <c r="R369">
        <f>Table1[[#This Row],[Column1]]/Table1[[#This Row],[Column2]]</f>
        <v>71.728813877105779</v>
      </c>
    </row>
    <row r="370" spans="1:18" x14ac:dyDescent="0.3">
      <c r="A370" t="s">
        <v>438</v>
      </c>
      <c r="B370" t="s">
        <v>38</v>
      </c>
      <c r="C370" t="s">
        <v>39</v>
      </c>
      <c r="D370">
        <v>40486.080000000002</v>
      </c>
      <c r="E370">
        <v>5</v>
      </c>
      <c r="F370">
        <v>202430.4</v>
      </c>
      <c r="G370" s="1">
        <v>45622</v>
      </c>
      <c r="H370" t="s">
        <v>42</v>
      </c>
      <c r="I370">
        <v>3.6</v>
      </c>
      <c r="J370">
        <v>2024</v>
      </c>
      <c r="K370" t="s">
        <v>35</v>
      </c>
      <c r="L370">
        <v>11</v>
      </c>
      <c r="M370">
        <v>26</v>
      </c>
      <c r="N370" t="s">
        <v>44</v>
      </c>
      <c r="O370">
        <v>3</v>
      </c>
      <c r="P370">
        <f>SUM(Table1[Total Sales (INR)])</f>
        <v>75213112.740000069</v>
      </c>
      <c r="Q370">
        <f t="shared" si="5"/>
        <v>1048576</v>
      </c>
      <c r="R370">
        <f>Table1[[#This Row],[Column1]]/Table1[[#This Row],[Column2]]</f>
        <v>71.728813877105779</v>
      </c>
    </row>
    <row r="371" spans="1:18" x14ac:dyDescent="0.3">
      <c r="A371" t="s">
        <v>439</v>
      </c>
      <c r="B371" t="s">
        <v>16</v>
      </c>
      <c r="C371" t="s">
        <v>17</v>
      </c>
      <c r="D371">
        <v>20353.400000000001</v>
      </c>
      <c r="E371">
        <v>1</v>
      </c>
      <c r="F371">
        <v>20353.400000000001</v>
      </c>
      <c r="G371" s="1">
        <v>45480</v>
      </c>
      <c r="H371" t="s">
        <v>24</v>
      </c>
      <c r="I371">
        <v>2.9</v>
      </c>
      <c r="J371">
        <v>2024</v>
      </c>
      <c r="K371" t="s">
        <v>47</v>
      </c>
      <c r="L371">
        <v>7</v>
      </c>
      <c r="M371">
        <v>7</v>
      </c>
      <c r="N371" t="s">
        <v>67</v>
      </c>
      <c r="O371">
        <v>1</v>
      </c>
      <c r="P371">
        <f>SUM(Table1[Total Sales (INR)])</f>
        <v>75213112.740000069</v>
      </c>
      <c r="Q371">
        <f t="shared" si="5"/>
        <v>1048576</v>
      </c>
      <c r="R371">
        <f>Table1[[#This Row],[Column1]]/Table1[[#This Row],[Column2]]</f>
        <v>71.728813877105779</v>
      </c>
    </row>
    <row r="372" spans="1:18" x14ac:dyDescent="0.3">
      <c r="A372" t="s">
        <v>440</v>
      </c>
      <c r="B372" t="s">
        <v>96</v>
      </c>
      <c r="C372" t="s">
        <v>34</v>
      </c>
      <c r="D372">
        <v>2258.27</v>
      </c>
      <c r="E372">
        <v>3</v>
      </c>
      <c r="F372">
        <v>6774.81</v>
      </c>
      <c r="G372" s="1">
        <v>45589</v>
      </c>
      <c r="H372" t="s">
        <v>42</v>
      </c>
      <c r="I372">
        <v>4.8</v>
      </c>
      <c r="J372">
        <v>2024</v>
      </c>
      <c r="K372" t="s">
        <v>43</v>
      </c>
      <c r="L372">
        <v>10</v>
      </c>
      <c r="M372">
        <v>24</v>
      </c>
      <c r="N372" t="s">
        <v>20</v>
      </c>
      <c r="O372">
        <v>5</v>
      </c>
      <c r="P372">
        <f>SUM(Table1[Total Sales (INR)])</f>
        <v>75213112.740000069</v>
      </c>
      <c r="Q372">
        <f t="shared" si="5"/>
        <v>1048576</v>
      </c>
      <c r="R372">
        <f>Table1[[#This Row],[Column1]]/Table1[[#This Row],[Column2]]</f>
        <v>71.728813877105779</v>
      </c>
    </row>
    <row r="373" spans="1:18" x14ac:dyDescent="0.3">
      <c r="A373" t="s">
        <v>441</v>
      </c>
      <c r="B373" t="s">
        <v>65</v>
      </c>
      <c r="C373" t="s">
        <v>34</v>
      </c>
      <c r="D373">
        <v>704.55</v>
      </c>
      <c r="E373">
        <v>5</v>
      </c>
      <c r="F373">
        <v>3522.75</v>
      </c>
      <c r="G373" s="1">
        <v>45440</v>
      </c>
      <c r="H373" t="s">
        <v>18</v>
      </c>
      <c r="I373">
        <v>4</v>
      </c>
      <c r="J373">
        <v>2024</v>
      </c>
      <c r="K373" t="s">
        <v>30</v>
      </c>
      <c r="L373">
        <v>5</v>
      </c>
      <c r="M373">
        <v>28</v>
      </c>
      <c r="N373" t="s">
        <v>44</v>
      </c>
      <c r="O373">
        <v>3</v>
      </c>
      <c r="P373">
        <f>SUM(Table1[Total Sales (INR)])</f>
        <v>75213112.740000069</v>
      </c>
      <c r="Q373">
        <f t="shared" si="5"/>
        <v>1048576</v>
      </c>
      <c r="R373">
        <f>Table1[[#This Row],[Column1]]/Table1[[#This Row],[Column2]]</f>
        <v>71.728813877105779</v>
      </c>
    </row>
    <row r="374" spans="1:18" x14ac:dyDescent="0.3">
      <c r="A374" t="s">
        <v>442</v>
      </c>
      <c r="B374" t="s">
        <v>49</v>
      </c>
      <c r="C374" t="s">
        <v>39</v>
      </c>
      <c r="D374">
        <v>38629</v>
      </c>
      <c r="E374">
        <v>1</v>
      </c>
      <c r="F374">
        <v>38629</v>
      </c>
      <c r="G374" s="1">
        <v>45488</v>
      </c>
      <c r="H374" t="s">
        <v>80</v>
      </c>
      <c r="I374">
        <v>4</v>
      </c>
      <c r="J374">
        <v>2024</v>
      </c>
      <c r="K374" t="s">
        <v>47</v>
      </c>
      <c r="L374">
        <v>7</v>
      </c>
      <c r="M374">
        <v>15</v>
      </c>
      <c r="N374" t="s">
        <v>75</v>
      </c>
      <c r="O374">
        <v>2</v>
      </c>
      <c r="P374">
        <f>SUM(Table1[Total Sales (INR)])</f>
        <v>75213112.740000069</v>
      </c>
      <c r="Q374">
        <f t="shared" si="5"/>
        <v>1048576</v>
      </c>
      <c r="R374">
        <f>Table1[[#This Row],[Column1]]/Table1[[#This Row],[Column2]]</f>
        <v>71.728813877105779</v>
      </c>
    </row>
    <row r="375" spans="1:18" x14ac:dyDescent="0.3">
      <c r="A375" t="s">
        <v>443</v>
      </c>
      <c r="B375" t="s">
        <v>118</v>
      </c>
      <c r="C375" t="s">
        <v>17</v>
      </c>
      <c r="D375">
        <v>37303.26</v>
      </c>
      <c r="E375">
        <v>4</v>
      </c>
      <c r="F375">
        <v>149213.04</v>
      </c>
      <c r="G375" s="1">
        <v>45664</v>
      </c>
      <c r="H375" t="s">
        <v>63</v>
      </c>
      <c r="I375">
        <v>2.9</v>
      </c>
      <c r="J375">
        <v>2025</v>
      </c>
      <c r="K375" t="s">
        <v>52</v>
      </c>
      <c r="L375">
        <v>1</v>
      </c>
      <c r="M375">
        <v>7</v>
      </c>
      <c r="N375" t="s">
        <v>44</v>
      </c>
      <c r="O375">
        <v>3</v>
      </c>
      <c r="P375">
        <f>SUM(Table1[Total Sales (INR)])</f>
        <v>75213112.740000069</v>
      </c>
      <c r="Q375">
        <f t="shared" si="5"/>
        <v>1048576</v>
      </c>
      <c r="R375">
        <f>Table1[[#This Row],[Column1]]/Table1[[#This Row],[Column2]]</f>
        <v>71.728813877105779</v>
      </c>
    </row>
    <row r="376" spans="1:18" x14ac:dyDescent="0.3">
      <c r="A376" t="s">
        <v>444</v>
      </c>
      <c r="B376" t="s">
        <v>65</v>
      </c>
      <c r="C376" t="s">
        <v>34</v>
      </c>
      <c r="D376">
        <v>11507.22</v>
      </c>
      <c r="E376">
        <v>4</v>
      </c>
      <c r="F376">
        <v>46028.88</v>
      </c>
      <c r="G376" s="1">
        <v>45399</v>
      </c>
      <c r="H376" t="s">
        <v>18</v>
      </c>
      <c r="I376">
        <v>1.4</v>
      </c>
      <c r="J376">
        <v>2024</v>
      </c>
      <c r="K376" t="s">
        <v>61</v>
      </c>
      <c r="L376">
        <v>4</v>
      </c>
      <c r="M376">
        <v>17</v>
      </c>
      <c r="N376" t="s">
        <v>26</v>
      </c>
      <c r="O376">
        <v>4</v>
      </c>
      <c r="P376">
        <f>SUM(Table1[Total Sales (INR)])</f>
        <v>75213112.740000069</v>
      </c>
      <c r="Q376">
        <f t="shared" si="5"/>
        <v>1048576</v>
      </c>
      <c r="R376">
        <f>Table1[[#This Row],[Column1]]/Table1[[#This Row],[Column2]]</f>
        <v>71.728813877105779</v>
      </c>
    </row>
    <row r="377" spans="1:18" x14ac:dyDescent="0.3">
      <c r="A377" t="s">
        <v>445</v>
      </c>
      <c r="B377" t="s">
        <v>49</v>
      </c>
      <c r="C377" t="s">
        <v>39</v>
      </c>
      <c r="D377">
        <v>48710.25</v>
      </c>
      <c r="E377">
        <v>1</v>
      </c>
      <c r="F377">
        <v>48710.25</v>
      </c>
      <c r="G377" s="1">
        <v>45571</v>
      </c>
      <c r="H377" t="s">
        <v>70</v>
      </c>
      <c r="I377">
        <v>1.7</v>
      </c>
      <c r="J377">
        <v>2024</v>
      </c>
      <c r="K377" t="s">
        <v>43</v>
      </c>
      <c r="L377">
        <v>10</v>
      </c>
      <c r="M377">
        <v>6</v>
      </c>
      <c r="N377" t="s">
        <v>67</v>
      </c>
      <c r="O377">
        <v>1</v>
      </c>
      <c r="P377">
        <f>SUM(Table1[Total Sales (INR)])</f>
        <v>75213112.740000069</v>
      </c>
      <c r="Q377">
        <f t="shared" si="5"/>
        <v>1048576</v>
      </c>
      <c r="R377">
        <f>Table1[[#This Row],[Column1]]/Table1[[#This Row],[Column2]]</f>
        <v>71.728813877105779</v>
      </c>
    </row>
    <row r="378" spans="1:18" x14ac:dyDescent="0.3">
      <c r="A378" t="s">
        <v>446</v>
      </c>
      <c r="B378" t="s">
        <v>16</v>
      </c>
      <c r="C378" t="s">
        <v>17</v>
      </c>
      <c r="D378">
        <v>20075.810000000001</v>
      </c>
      <c r="E378">
        <v>1</v>
      </c>
      <c r="F378">
        <v>20075.810000000001</v>
      </c>
      <c r="G378" s="1">
        <v>45455</v>
      </c>
      <c r="H378" t="s">
        <v>18</v>
      </c>
      <c r="I378">
        <v>4.9000000000000004</v>
      </c>
      <c r="J378">
        <v>2024</v>
      </c>
      <c r="K378" t="s">
        <v>66</v>
      </c>
      <c r="L378">
        <v>6</v>
      </c>
      <c r="M378">
        <v>12</v>
      </c>
      <c r="N378" t="s">
        <v>26</v>
      </c>
      <c r="O378">
        <v>4</v>
      </c>
      <c r="P378">
        <f>SUM(Table1[Total Sales (INR)])</f>
        <v>75213112.740000069</v>
      </c>
      <c r="Q378">
        <f t="shared" si="5"/>
        <v>1048576</v>
      </c>
      <c r="R378">
        <f>Table1[[#This Row],[Column1]]/Table1[[#This Row],[Column2]]</f>
        <v>71.728813877105779</v>
      </c>
    </row>
    <row r="379" spans="1:18" x14ac:dyDescent="0.3">
      <c r="A379" t="s">
        <v>447</v>
      </c>
      <c r="B379" t="s">
        <v>69</v>
      </c>
      <c r="C379" t="s">
        <v>17</v>
      </c>
      <c r="D379">
        <v>8448.77</v>
      </c>
      <c r="E379">
        <v>2</v>
      </c>
      <c r="F379">
        <v>16897.54</v>
      </c>
      <c r="G379" s="1">
        <v>45424</v>
      </c>
      <c r="H379" t="s">
        <v>24</v>
      </c>
      <c r="I379">
        <v>3.8</v>
      </c>
      <c r="J379">
        <v>2024</v>
      </c>
      <c r="K379" t="s">
        <v>30</v>
      </c>
      <c r="L379">
        <v>5</v>
      </c>
      <c r="M379">
        <v>12</v>
      </c>
      <c r="N379" t="s">
        <v>67</v>
      </c>
      <c r="O379">
        <v>1</v>
      </c>
      <c r="P379">
        <f>SUM(Table1[Total Sales (INR)])</f>
        <v>75213112.740000069</v>
      </c>
      <c r="Q379">
        <f t="shared" si="5"/>
        <v>1048576</v>
      </c>
      <c r="R379">
        <f>Table1[[#This Row],[Column1]]/Table1[[#This Row],[Column2]]</f>
        <v>71.728813877105779</v>
      </c>
    </row>
    <row r="380" spans="1:18" x14ac:dyDescent="0.3">
      <c r="A380" t="s">
        <v>448</v>
      </c>
      <c r="B380" t="s">
        <v>46</v>
      </c>
      <c r="C380" t="s">
        <v>23</v>
      </c>
      <c r="D380">
        <v>29310.76</v>
      </c>
      <c r="E380">
        <v>4</v>
      </c>
      <c r="F380">
        <v>117243.04</v>
      </c>
      <c r="G380" s="1">
        <v>45476</v>
      </c>
      <c r="H380" t="s">
        <v>42</v>
      </c>
      <c r="I380">
        <v>4.4000000000000004</v>
      </c>
      <c r="J380">
        <v>2024</v>
      </c>
      <c r="K380" t="s">
        <v>47</v>
      </c>
      <c r="L380">
        <v>7</v>
      </c>
      <c r="M380">
        <v>3</v>
      </c>
      <c r="N380" t="s">
        <v>26</v>
      </c>
      <c r="O380">
        <v>4</v>
      </c>
      <c r="P380">
        <f>SUM(Table1[Total Sales (INR)])</f>
        <v>75213112.740000069</v>
      </c>
      <c r="Q380">
        <f t="shared" si="5"/>
        <v>1048576</v>
      </c>
      <c r="R380">
        <f>Table1[[#This Row],[Column1]]/Table1[[#This Row],[Column2]]</f>
        <v>71.728813877105779</v>
      </c>
    </row>
    <row r="381" spans="1:18" x14ac:dyDescent="0.3">
      <c r="A381" t="s">
        <v>449</v>
      </c>
      <c r="B381" t="s">
        <v>16</v>
      </c>
      <c r="C381" t="s">
        <v>17</v>
      </c>
      <c r="D381">
        <v>708.78</v>
      </c>
      <c r="E381">
        <v>4</v>
      </c>
      <c r="F381">
        <v>2835.12</v>
      </c>
      <c r="G381" s="1">
        <v>45625</v>
      </c>
      <c r="H381" t="s">
        <v>63</v>
      </c>
      <c r="I381">
        <v>2</v>
      </c>
      <c r="J381">
        <v>2024</v>
      </c>
      <c r="K381" t="s">
        <v>35</v>
      </c>
      <c r="L381">
        <v>11</v>
      </c>
      <c r="M381">
        <v>29</v>
      </c>
      <c r="N381" t="s">
        <v>36</v>
      </c>
      <c r="O381">
        <v>6</v>
      </c>
      <c r="P381">
        <f>SUM(Table1[Total Sales (INR)])</f>
        <v>75213112.740000069</v>
      </c>
      <c r="Q381">
        <f t="shared" si="5"/>
        <v>1048576</v>
      </c>
      <c r="R381">
        <f>Table1[[#This Row],[Column1]]/Table1[[#This Row],[Column2]]</f>
        <v>71.728813877105779</v>
      </c>
    </row>
    <row r="382" spans="1:18" x14ac:dyDescent="0.3">
      <c r="A382" t="s">
        <v>450</v>
      </c>
      <c r="B382" t="s">
        <v>51</v>
      </c>
      <c r="C382" t="s">
        <v>23</v>
      </c>
      <c r="D382">
        <v>24062.33</v>
      </c>
      <c r="E382">
        <v>4</v>
      </c>
      <c r="F382">
        <v>96249.32</v>
      </c>
      <c r="G382" s="1">
        <v>45676</v>
      </c>
      <c r="H382" t="s">
        <v>18</v>
      </c>
      <c r="I382">
        <v>1.1000000000000001</v>
      </c>
      <c r="J382">
        <v>2025</v>
      </c>
      <c r="K382" t="s">
        <v>52</v>
      </c>
      <c r="L382">
        <v>1</v>
      </c>
      <c r="M382">
        <v>19</v>
      </c>
      <c r="N382" t="s">
        <v>67</v>
      </c>
      <c r="O382">
        <v>1</v>
      </c>
      <c r="P382">
        <f>SUM(Table1[Total Sales (INR)])</f>
        <v>75213112.740000069</v>
      </c>
      <c r="Q382">
        <f t="shared" si="5"/>
        <v>1048576</v>
      </c>
      <c r="R382">
        <f>Table1[[#This Row],[Column1]]/Table1[[#This Row],[Column2]]</f>
        <v>71.728813877105779</v>
      </c>
    </row>
    <row r="383" spans="1:18" x14ac:dyDescent="0.3">
      <c r="A383" t="s">
        <v>451</v>
      </c>
      <c r="B383" t="s">
        <v>46</v>
      </c>
      <c r="C383" t="s">
        <v>23</v>
      </c>
      <c r="D383">
        <v>27827.66</v>
      </c>
      <c r="E383">
        <v>1</v>
      </c>
      <c r="F383">
        <v>27827.66</v>
      </c>
      <c r="G383" s="1">
        <v>45461</v>
      </c>
      <c r="H383" t="s">
        <v>63</v>
      </c>
      <c r="I383">
        <v>4.5</v>
      </c>
      <c r="J383">
        <v>2024</v>
      </c>
      <c r="K383" t="s">
        <v>66</v>
      </c>
      <c r="L383">
        <v>6</v>
      </c>
      <c r="M383">
        <v>18</v>
      </c>
      <c r="N383" t="s">
        <v>44</v>
      </c>
      <c r="O383">
        <v>3</v>
      </c>
      <c r="P383">
        <f>SUM(Table1[Total Sales (INR)])</f>
        <v>75213112.740000069</v>
      </c>
      <c r="Q383">
        <f t="shared" si="5"/>
        <v>1048576</v>
      </c>
      <c r="R383">
        <f>Table1[[#This Row],[Column1]]/Table1[[#This Row],[Column2]]</f>
        <v>71.728813877105779</v>
      </c>
    </row>
    <row r="384" spans="1:18" x14ac:dyDescent="0.3">
      <c r="A384" t="s">
        <v>452</v>
      </c>
      <c r="B384" t="s">
        <v>33</v>
      </c>
      <c r="C384" t="s">
        <v>34</v>
      </c>
      <c r="D384">
        <v>40862.870000000003</v>
      </c>
      <c r="E384">
        <v>2</v>
      </c>
      <c r="F384">
        <v>81725.740000000005</v>
      </c>
      <c r="G384" s="1">
        <v>45434</v>
      </c>
      <c r="H384" t="s">
        <v>18</v>
      </c>
      <c r="I384">
        <v>1.4</v>
      </c>
      <c r="J384">
        <v>2024</v>
      </c>
      <c r="K384" t="s">
        <v>30</v>
      </c>
      <c r="L384">
        <v>5</v>
      </c>
      <c r="M384">
        <v>22</v>
      </c>
      <c r="N384" t="s">
        <v>26</v>
      </c>
      <c r="O384">
        <v>4</v>
      </c>
      <c r="P384">
        <f>SUM(Table1[Total Sales (INR)])</f>
        <v>75213112.740000069</v>
      </c>
      <c r="Q384">
        <f t="shared" si="5"/>
        <v>1048576</v>
      </c>
      <c r="R384">
        <f>Table1[[#This Row],[Column1]]/Table1[[#This Row],[Column2]]</f>
        <v>71.728813877105779</v>
      </c>
    </row>
    <row r="385" spans="1:18" x14ac:dyDescent="0.3">
      <c r="A385" t="s">
        <v>453</v>
      </c>
      <c r="B385" t="s">
        <v>46</v>
      </c>
      <c r="C385" t="s">
        <v>23</v>
      </c>
      <c r="D385">
        <v>11399.26</v>
      </c>
      <c r="E385">
        <v>2</v>
      </c>
      <c r="F385">
        <v>22798.52</v>
      </c>
      <c r="G385" s="1">
        <v>45339</v>
      </c>
      <c r="H385" t="s">
        <v>80</v>
      </c>
      <c r="I385">
        <v>1</v>
      </c>
      <c r="J385">
        <v>2024</v>
      </c>
      <c r="K385" t="s">
        <v>58</v>
      </c>
      <c r="L385">
        <v>2</v>
      </c>
      <c r="M385">
        <v>17</v>
      </c>
      <c r="N385" t="s">
        <v>31</v>
      </c>
      <c r="O385">
        <v>7</v>
      </c>
      <c r="P385">
        <f>SUM(Table1[Total Sales (INR)])</f>
        <v>75213112.740000069</v>
      </c>
      <c r="Q385">
        <f t="shared" si="5"/>
        <v>1048576</v>
      </c>
      <c r="R385">
        <f>Table1[[#This Row],[Column1]]/Table1[[#This Row],[Column2]]</f>
        <v>71.728813877105779</v>
      </c>
    </row>
    <row r="386" spans="1:18" x14ac:dyDescent="0.3">
      <c r="A386" t="s">
        <v>454</v>
      </c>
      <c r="B386" t="s">
        <v>94</v>
      </c>
      <c r="C386" t="s">
        <v>29</v>
      </c>
      <c r="D386">
        <v>5463.13</v>
      </c>
      <c r="E386">
        <v>1</v>
      </c>
      <c r="F386">
        <v>5463.13</v>
      </c>
      <c r="G386" s="1">
        <v>45473</v>
      </c>
      <c r="H386" t="s">
        <v>18</v>
      </c>
      <c r="I386">
        <v>3.9</v>
      </c>
      <c r="J386">
        <v>2024</v>
      </c>
      <c r="K386" t="s">
        <v>66</v>
      </c>
      <c r="L386">
        <v>6</v>
      </c>
      <c r="M386">
        <v>30</v>
      </c>
      <c r="N386" t="s">
        <v>67</v>
      </c>
      <c r="O386">
        <v>1</v>
      </c>
      <c r="P386">
        <f>SUM(Table1[Total Sales (INR)])</f>
        <v>75213112.740000069</v>
      </c>
      <c r="Q386">
        <f t="shared" ref="Q386:Q449" si="6">COUNTA(_xlfn.UNIQUE(A:A,TRUE))</f>
        <v>1048576</v>
      </c>
      <c r="R386">
        <f>Table1[[#This Row],[Column1]]/Table1[[#This Row],[Column2]]</f>
        <v>71.728813877105779</v>
      </c>
    </row>
    <row r="387" spans="1:18" x14ac:dyDescent="0.3">
      <c r="A387" t="s">
        <v>455</v>
      </c>
      <c r="B387" t="s">
        <v>69</v>
      </c>
      <c r="C387" t="s">
        <v>17</v>
      </c>
      <c r="D387">
        <v>8644.99</v>
      </c>
      <c r="E387">
        <v>5</v>
      </c>
      <c r="F387">
        <v>43224.95</v>
      </c>
      <c r="G387" s="1">
        <v>45490</v>
      </c>
      <c r="H387" t="s">
        <v>18</v>
      </c>
      <c r="I387">
        <v>4.3</v>
      </c>
      <c r="J387">
        <v>2024</v>
      </c>
      <c r="K387" t="s">
        <v>47</v>
      </c>
      <c r="L387">
        <v>7</v>
      </c>
      <c r="M387">
        <v>17</v>
      </c>
      <c r="N387" t="s">
        <v>26</v>
      </c>
      <c r="O387">
        <v>4</v>
      </c>
      <c r="P387">
        <f>SUM(Table1[Total Sales (INR)])</f>
        <v>75213112.740000069</v>
      </c>
      <c r="Q387">
        <f t="shared" si="6"/>
        <v>1048576</v>
      </c>
      <c r="R387">
        <f>Table1[[#This Row],[Column1]]/Table1[[#This Row],[Column2]]</f>
        <v>71.728813877105779</v>
      </c>
    </row>
    <row r="388" spans="1:18" x14ac:dyDescent="0.3">
      <c r="A388" t="s">
        <v>456</v>
      </c>
      <c r="B388" t="s">
        <v>107</v>
      </c>
      <c r="C388" t="s">
        <v>34</v>
      </c>
      <c r="D388">
        <v>27481.15</v>
      </c>
      <c r="E388">
        <v>2</v>
      </c>
      <c r="F388">
        <v>54962.3</v>
      </c>
      <c r="G388" s="1">
        <v>45592</v>
      </c>
      <c r="H388" t="s">
        <v>63</v>
      </c>
      <c r="I388">
        <v>3.2</v>
      </c>
      <c r="J388">
        <v>2024</v>
      </c>
      <c r="K388" t="s">
        <v>43</v>
      </c>
      <c r="L388">
        <v>10</v>
      </c>
      <c r="M388">
        <v>27</v>
      </c>
      <c r="N388" t="s">
        <v>67</v>
      </c>
      <c r="O388">
        <v>1</v>
      </c>
      <c r="P388">
        <f>SUM(Table1[Total Sales (INR)])</f>
        <v>75213112.740000069</v>
      </c>
      <c r="Q388">
        <f t="shared" si="6"/>
        <v>1048576</v>
      </c>
      <c r="R388">
        <f>Table1[[#This Row],[Column1]]/Table1[[#This Row],[Column2]]</f>
        <v>71.728813877105779</v>
      </c>
    </row>
    <row r="389" spans="1:18" x14ac:dyDescent="0.3">
      <c r="A389" t="s">
        <v>457</v>
      </c>
      <c r="B389" t="s">
        <v>125</v>
      </c>
      <c r="C389" t="s">
        <v>17</v>
      </c>
      <c r="D389">
        <v>47819.23</v>
      </c>
      <c r="E389">
        <v>4</v>
      </c>
      <c r="F389">
        <v>191276.92</v>
      </c>
      <c r="G389" s="1">
        <v>45446</v>
      </c>
      <c r="H389" t="s">
        <v>42</v>
      </c>
      <c r="I389">
        <v>1.1000000000000001</v>
      </c>
      <c r="J389">
        <v>2024</v>
      </c>
      <c r="K389" t="s">
        <v>66</v>
      </c>
      <c r="L389">
        <v>6</v>
      </c>
      <c r="M389">
        <v>3</v>
      </c>
      <c r="N389" t="s">
        <v>75</v>
      </c>
      <c r="O389">
        <v>2</v>
      </c>
      <c r="P389">
        <f>SUM(Table1[Total Sales (INR)])</f>
        <v>75213112.740000069</v>
      </c>
      <c r="Q389">
        <f t="shared" si="6"/>
        <v>1048576</v>
      </c>
      <c r="R389">
        <f>Table1[[#This Row],[Column1]]/Table1[[#This Row],[Column2]]</f>
        <v>71.728813877105779</v>
      </c>
    </row>
    <row r="390" spans="1:18" x14ac:dyDescent="0.3">
      <c r="A390" t="s">
        <v>458</v>
      </c>
      <c r="B390" t="s">
        <v>60</v>
      </c>
      <c r="C390" t="s">
        <v>29</v>
      </c>
      <c r="D390">
        <v>7145.81</v>
      </c>
      <c r="E390">
        <v>4</v>
      </c>
      <c r="F390">
        <v>28583.24</v>
      </c>
      <c r="G390" s="1">
        <v>45360</v>
      </c>
      <c r="H390" t="s">
        <v>42</v>
      </c>
      <c r="I390">
        <v>1.9</v>
      </c>
      <c r="J390">
        <v>2024</v>
      </c>
      <c r="K390" t="s">
        <v>55</v>
      </c>
      <c r="L390">
        <v>3</v>
      </c>
      <c r="M390">
        <v>9</v>
      </c>
      <c r="N390" t="s">
        <v>31</v>
      </c>
      <c r="O390">
        <v>7</v>
      </c>
      <c r="P390">
        <f>SUM(Table1[Total Sales (INR)])</f>
        <v>75213112.740000069</v>
      </c>
      <c r="Q390">
        <f t="shared" si="6"/>
        <v>1048576</v>
      </c>
      <c r="R390">
        <f>Table1[[#This Row],[Column1]]/Table1[[#This Row],[Column2]]</f>
        <v>71.728813877105779</v>
      </c>
    </row>
    <row r="391" spans="1:18" x14ac:dyDescent="0.3">
      <c r="A391" t="s">
        <v>459</v>
      </c>
      <c r="B391" t="s">
        <v>107</v>
      </c>
      <c r="C391" t="s">
        <v>34</v>
      </c>
      <c r="D391">
        <v>29847.4</v>
      </c>
      <c r="E391">
        <v>3</v>
      </c>
      <c r="F391">
        <v>89542.2</v>
      </c>
      <c r="G391" s="1">
        <v>45447</v>
      </c>
      <c r="H391" t="s">
        <v>18</v>
      </c>
      <c r="I391">
        <v>2.9</v>
      </c>
      <c r="J391">
        <v>2024</v>
      </c>
      <c r="K391" t="s">
        <v>66</v>
      </c>
      <c r="L391">
        <v>6</v>
      </c>
      <c r="M391">
        <v>4</v>
      </c>
      <c r="N391" t="s">
        <v>44</v>
      </c>
      <c r="O391">
        <v>3</v>
      </c>
      <c r="P391">
        <f>SUM(Table1[Total Sales (INR)])</f>
        <v>75213112.740000069</v>
      </c>
      <c r="Q391">
        <f t="shared" si="6"/>
        <v>1048576</v>
      </c>
      <c r="R391">
        <f>Table1[[#This Row],[Column1]]/Table1[[#This Row],[Column2]]</f>
        <v>71.728813877105779</v>
      </c>
    </row>
    <row r="392" spans="1:18" x14ac:dyDescent="0.3">
      <c r="A392" t="s">
        <v>460</v>
      </c>
      <c r="B392" t="s">
        <v>60</v>
      </c>
      <c r="C392" t="s">
        <v>29</v>
      </c>
      <c r="D392">
        <v>11186.35</v>
      </c>
      <c r="E392">
        <v>2</v>
      </c>
      <c r="F392">
        <v>22372.7</v>
      </c>
      <c r="G392" s="1">
        <v>45593</v>
      </c>
      <c r="H392" t="s">
        <v>63</v>
      </c>
      <c r="I392">
        <v>1.1000000000000001</v>
      </c>
      <c r="J392">
        <v>2024</v>
      </c>
      <c r="K392" t="s">
        <v>43</v>
      </c>
      <c r="L392">
        <v>10</v>
      </c>
      <c r="M392">
        <v>28</v>
      </c>
      <c r="N392" t="s">
        <v>75</v>
      </c>
      <c r="O392">
        <v>2</v>
      </c>
      <c r="P392">
        <f>SUM(Table1[Total Sales (INR)])</f>
        <v>75213112.740000069</v>
      </c>
      <c r="Q392">
        <f t="shared" si="6"/>
        <v>1048576</v>
      </c>
      <c r="R392">
        <f>Table1[[#This Row],[Column1]]/Table1[[#This Row],[Column2]]</f>
        <v>71.728813877105779</v>
      </c>
    </row>
    <row r="393" spans="1:18" x14ac:dyDescent="0.3">
      <c r="A393" t="s">
        <v>461</v>
      </c>
      <c r="B393" t="s">
        <v>16</v>
      </c>
      <c r="C393" t="s">
        <v>17</v>
      </c>
      <c r="D393">
        <v>36535.74</v>
      </c>
      <c r="E393">
        <v>3</v>
      </c>
      <c r="F393">
        <v>109607.22</v>
      </c>
      <c r="G393" s="1">
        <v>45475</v>
      </c>
      <c r="H393" t="s">
        <v>24</v>
      </c>
      <c r="I393">
        <v>1.2</v>
      </c>
      <c r="J393">
        <v>2024</v>
      </c>
      <c r="K393" t="s">
        <v>47</v>
      </c>
      <c r="L393">
        <v>7</v>
      </c>
      <c r="M393">
        <v>2</v>
      </c>
      <c r="N393" t="s">
        <v>44</v>
      </c>
      <c r="O393">
        <v>3</v>
      </c>
      <c r="P393">
        <f>SUM(Table1[Total Sales (INR)])</f>
        <v>75213112.740000069</v>
      </c>
      <c r="Q393">
        <f t="shared" si="6"/>
        <v>1048576</v>
      </c>
      <c r="R393">
        <f>Table1[[#This Row],[Column1]]/Table1[[#This Row],[Column2]]</f>
        <v>71.728813877105779</v>
      </c>
    </row>
    <row r="394" spans="1:18" x14ac:dyDescent="0.3">
      <c r="A394" t="s">
        <v>462</v>
      </c>
      <c r="B394" t="s">
        <v>46</v>
      </c>
      <c r="C394" t="s">
        <v>23</v>
      </c>
      <c r="D394">
        <v>12046.9</v>
      </c>
      <c r="E394">
        <v>3</v>
      </c>
      <c r="F394">
        <v>36140.699999999997</v>
      </c>
      <c r="G394" s="1">
        <v>45662</v>
      </c>
      <c r="H394" t="s">
        <v>63</v>
      </c>
      <c r="I394">
        <v>3.2</v>
      </c>
      <c r="J394">
        <v>2025</v>
      </c>
      <c r="K394" t="s">
        <v>52</v>
      </c>
      <c r="L394">
        <v>1</v>
      </c>
      <c r="M394">
        <v>5</v>
      </c>
      <c r="N394" t="s">
        <v>67</v>
      </c>
      <c r="O394">
        <v>1</v>
      </c>
      <c r="P394">
        <f>SUM(Table1[Total Sales (INR)])</f>
        <v>75213112.740000069</v>
      </c>
      <c r="Q394">
        <f t="shared" si="6"/>
        <v>1048576</v>
      </c>
      <c r="R394">
        <f>Table1[[#This Row],[Column1]]/Table1[[#This Row],[Column2]]</f>
        <v>71.728813877105779</v>
      </c>
    </row>
    <row r="395" spans="1:18" x14ac:dyDescent="0.3">
      <c r="A395" t="s">
        <v>463</v>
      </c>
      <c r="B395" t="s">
        <v>94</v>
      </c>
      <c r="C395" t="s">
        <v>29</v>
      </c>
      <c r="D395">
        <v>7043.51</v>
      </c>
      <c r="E395">
        <v>4</v>
      </c>
      <c r="F395">
        <v>28174.04</v>
      </c>
      <c r="G395" s="1">
        <v>45363</v>
      </c>
      <c r="H395" t="s">
        <v>24</v>
      </c>
      <c r="I395">
        <v>2.2999999999999998</v>
      </c>
      <c r="J395">
        <v>2024</v>
      </c>
      <c r="K395" t="s">
        <v>55</v>
      </c>
      <c r="L395">
        <v>3</v>
      </c>
      <c r="M395">
        <v>12</v>
      </c>
      <c r="N395" t="s">
        <v>44</v>
      </c>
      <c r="O395">
        <v>3</v>
      </c>
      <c r="P395">
        <f>SUM(Table1[Total Sales (INR)])</f>
        <v>75213112.740000069</v>
      </c>
      <c r="Q395">
        <f t="shared" si="6"/>
        <v>1048576</v>
      </c>
      <c r="R395">
        <f>Table1[[#This Row],[Column1]]/Table1[[#This Row],[Column2]]</f>
        <v>71.728813877105779</v>
      </c>
    </row>
    <row r="396" spans="1:18" x14ac:dyDescent="0.3">
      <c r="A396" t="s">
        <v>464</v>
      </c>
      <c r="B396" t="s">
        <v>46</v>
      </c>
      <c r="C396" t="s">
        <v>23</v>
      </c>
      <c r="D396">
        <v>34369.57</v>
      </c>
      <c r="E396">
        <v>4</v>
      </c>
      <c r="F396">
        <v>137478.28</v>
      </c>
      <c r="G396" s="1">
        <v>45504</v>
      </c>
      <c r="H396" t="s">
        <v>80</v>
      </c>
      <c r="I396">
        <v>1.6</v>
      </c>
      <c r="J396">
        <v>2024</v>
      </c>
      <c r="K396" t="s">
        <v>47</v>
      </c>
      <c r="L396">
        <v>7</v>
      </c>
      <c r="M396">
        <v>31</v>
      </c>
      <c r="N396" t="s">
        <v>26</v>
      </c>
      <c r="O396">
        <v>4</v>
      </c>
      <c r="P396">
        <f>SUM(Table1[Total Sales (INR)])</f>
        <v>75213112.740000069</v>
      </c>
      <c r="Q396">
        <f t="shared" si="6"/>
        <v>1048576</v>
      </c>
      <c r="R396">
        <f>Table1[[#This Row],[Column1]]/Table1[[#This Row],[Column2]]</f>
        <v>71.728813877105779</v>
      </c>
    </row>
    <row r="397" spans="1:18" x14ac:dyDescent="0.3">
      <c r="A397" t="s">
        <v>465</v>
      </c>
      <c r="B397" t="s">
        <v>46</v>
      </c>
      <c r="C397" t="s">
        <v>23</v>
      </c>
      <c r="D397">
        <v>4827.49</v>
      </c>
      <c r="E397">
        <v>3</v>
      </c>
      <c r="F397">
        <v>14482.47</v>
      </c>
      <c r="G397" s="1">
        <v>45361</v>
      </c>
      <c r="H397" t="s">
        <v>18</v>
      </c>
      <c r="I397">
        <v>4.2</v>
      </c>
      <c r="J397">
        <v>2024</v>
      </c>
      <c r="K397" t="s">
        <v>55</v>
      </c>
      <c r="L397">
        <v>3</v>
      </c>
      <c r="M397">
        <v>10</v>
      </c>
      <c r="N397" t="s">
        <v>67</v>
      </c>
      <c r="O397">
        <v>1</v>
      </c>
      <c r="P397">
        <f>SUM(Table1[Total Sales (INR)])</f>
        <v>75213112.740000069</v>
      </c>
      <c r="Q397">
        <f t="shared" si="6"/>
        <v>1048576</v>
      </c>
      <c r="R397">
        <f>Table1[[#This Row],[Column1]]/Table1[[#This Row],[Column2]]</f>
        <v>71.728813877105779</v>
      </c>
    </row>
    <row r="398" spans="1:18" x14ac:dyDescent="0.3">
      <c r="A398" t="s">
        <v>466</v>
      </c>
      <c r="B398" t="s">
        <v>60</v>
      </c>
      <c r="C398" t="s">
        <v>29</v>
      </c>
      <c r="D398">
        <v>14851.66</v>
      </c>
      <c r="E398">
        <v>2</v>
      </c>
      <c r="F398">
        <v>29703.32</v>
      </c>
      <c r="G398" s="1">
        <v>45665</v>
      </c>
      <c r="H398" t="s">
        <v>18</v>
      </c>
      <c r="I398">
        <v>1.9</v>
      </c>
      <c r="J398">
        <v>2025</v>
      </c>
      <c r="K398" t="s">
        <v>52</v>
      </c>
      <c r="L398">
        <v>1</v>
      </c>
      <c r="M398">
        <v>8</v>
      </c>
      <c r="N398" t="s">
        <v>26</v>
      </c>
      <c r="O398">
        <v>4</v>
      </c>
      <c r="P398">
        <f>SUM(Table1[Total Sales (INR)])</f>
        <v>75213112.740000069</v>
      </c>
      <c r="Q398">
        <f t="shared" si="6"/>
        <v>1048576</v>
      </c>
      <c r="R398">
        <f>Table1[[#This Row],[Column1]]/Table1[[#This Row],[Column2]]</f>
        <v>71.728813877105779</v>
      </c>
    </row>
    <row r="399" spans="1:18" x14ac:dyDescent="0.3">
      <c r="A399" t="s">
        <v>467</v>
      </c>
      <c r="B399" t="s">
        <v>51</v>
      </c>
      <c r="C399" t="s">
        <v>23</v>
      </c>
      <c r="D399">
        <v>40248.269999999997</v>
      </c>
      <c r="E399">
        <v>3</v>
      </c>
      <c r="F399">
        <v>120744.81</v>
      </c>
      <c r="G399" s="1">
        <v>45401</v>
      </c>
      <c r="H399" t="s">
        <v>42</v>
      </c>
      <c r="I399">
        <v>3.9</v>
      </c>
      <c r="J399">
        <v>2024</v>
      </c>
      <c r="K399" t="s">
        <v>61</v>
      </c>
      <c r="L399">
        <v>4</v>
      </c>
      <c r="M399">
        <v>19</v>
      </c>
      <c r="N399" t="s">
        <v>36</v>
      </c>
      <c r="O399">
        <v>6</v>
      </c>
      <c r="P399">
        <f>SUM(Table1[Total Sales (INR)])</f>
        <v>75213112.740000069</v>
      </c>
      <c r="Q399">
        <f t="shared" si="6"/>
        <v>1048576</v>
      </c>
      <c r="R399">
        <f>Table1[[#This Row],[Column1]]/Table1[[#This Row],[Column2]]</f>
        <v>71.728813877105779</v>
      </c>
    </row>
    <row r="400" spans="1:18" x14ac:dyDescent="0.3">
      <c r="A400" t="s">
        <v>468</v>
      </c>
      <c r="B400" t="s">
        <v>22</v>
      </c>
      <c r="C400" t="s">
        <v>23</v>
      </c>
      <c r="D400">
        <v>37135.360000000001</v>
      </c>
      <c r="E400">
        <v>2</v>
      </c>
      <c r="F400">
        <v>74270.720000000001</v>
      </c>
      <c r="G400" s="1">
        <v>45649</v>
      </c>
      <c r="H400" t="s">
        <v>80</v>
      </c>
      <c r="I400">
        <v>3</v>
      </c>
      <c r="J400">
        <v>2024</v>
      </c>
      <c r="K400" t="s">
        <v>25</v>
      </c>
      <c r="L400">
        <v>12</v>
      </c>
      <c r="M400">
        <v>23</v>
      </c>
      <c r="N400" t="s">
        <v>75</v>
      </c>
      <c r="O400">
        <v>2</v>
      </c>
      <c r="P400">
        <f>SUM(Table1[Total Sales (INR)])</f>
        <v>75213112.740000069</v>
      </c>
      <c r="Q400">
        <f t="shared" si="6"/>
        <v>1048576</v>
      </c>
      <c r="R400">
        <f>Table1[[#This Row],[Column1]]/Table1[[#This Row],[Column2]]</f>
        <v>71.728813877105779</v>
      </c>
    </row>
    <row r="401" spans="1:18" x14ac:dyDescent="0.3">
      <c r="A401" t="s">
        <v>469</v>
      </c>
      <c r="B401" t="s">
        <v>100</v>
      </c>
      <c r="C401" t="s">
        <v>29</v>
      </c>
      <c r="D401">
        <v>25794.78</v>
      </c>
      <c r="E401">
        <v>5</v>
      </c>
      <c r="F401">
        <v>128973.9</v>
      </c>
      <c r="G401" s="1">
        <v>45517</v>
      </c>
      <c r="H401" t="s">
        <v>18</v>
      </c>
      <c r="I401">
        <v>1</v>
      </c>
      <c r="J401">
        <v>2024</v>
      </c>
      <c r="K401" t="s">
        <v>88</v>
      </c>
      <c r="L401">
        <v>8</v>
      </c>
      <c r="M401">
        <v>13</v>
      </c>
      <c r="N401" t="s">
        <v>44</v>
      </c>
      <c r="O401">
        <v>3</v>
      </c>
      <c r="P401">
        <f>SUM(Table1[Total Sales (INR)])</f>
        <v>75213112.740000069</v>
      </c>
      <c r="Q401">
        <f t="shared" si="6"/>
        <v>1048576</v>
      </c>
      <c r="R401">
        <f>Table1[[#This Row],[Column1]]/Table1[[#This Row],[Column2]]</f>
        <v>71.728813877105779</v>
      </c>
    </row>
    <row r="402" spans="1:18" x14ac:dyDescent="0.3">
      <c r="A402" t="s">
        <v>470</v>
      </c>
      <c r="B402" t="s">
        <v>100</v>
      </c>
      <c r="C402" t="s">
        <v>29</v>
      </c>
      <c r="D402">
        <v>47564.29</v>
      </c>
      <c r="E402">
        <v>3</v>
      </c>
      <c r="F402">
        <v>142692.87</v>
      </c>
      <c r="G402" s="1">
        <v>45435</v>
      </c>
      <c r="H402" t="s">
        <v>80</v>
      </c>
      <c r="I402">
        <v>3.5</v>
      </c>
      <c r="J402">
        <v>2024</v>
      </c>
      <c r="K402" t="s">
        <v>30</v>
      </c>
      <c r="L402">
        <v>5</v>
      </c>
      <c r="M402">
        <v>23</v>
      </c>
      <c r="N402" t="s">
        <v>20</v>
      </c>
      <c r="O402">
        <v>5</v>
      </c>
      <c r="P402">
        <f>SUM(Table1[Total Sales (INR)])</f>
        <v>75213112.740000069</v>
      </c>
      <c r="Q402">
        <f t="shared" si="6"/>
        <v>1048576</v>
      </c>
      <c r="R402">
        <f>Table1[[#This Row],[Column1]]/Table1[[#This Row],[Column2]]</f>
        <v>71.728813877105779</v>
      </c>
    </row>
    <row r="403" spans="1:18" x14ac:dyDescent="0.3">
      <c r="A403" t="s">
        <v>471</v>
      </c>
      <c r="B403" t="s">
        <v>41</v>
      </c>
      <c r="C403" t="s">
        <v>39</v>
      </c>
      <c r="D403">
        <v>5500.92</v>
      </c>
      <c r="E403">
        <v>3</v>
      </c>
      <c r="F403">
        <v>16502.759999999998</v>
      </c>
      <c r="G403" s="1">
        <v>45500</v>
      </c>
      <c r="H403" t="s">
        <v>18</v>
      </c>
      <c r="I403">
        <v>2.2999999999999998</v>
      </c>
      <c r="J403">
        <v>2024</v>
      </c>
      <c r="K403" t="s">
        <v>47</v>
      </c>
      <c r="L403">
        <v>7</v>
      </c>
      <c r="M403">
        <v>27</v>
      </c>
      <c r="N403" t="s">
        <v>31</v>
      </c>
      <c r="O403">
        <v>7</v>
      </c>
      <c r="P403">
        <f>SUM(Table1[Total Sales (INR)])</f>
        <v>75213112.740000069</v>
      </c>
      <c r="Q403">
        <f t="shared" si="6"/>
        <v>1048576</v>
      </c>
      <c r="R403">
        <f>Table1[[#This Row],[Column1]]/Table1[[#This Row],[Column2]]</f>
        <v>71.728813877105779</v>
      </c>
    </row>
    <row r="404" spans="1:18" x14ac:dyDescent="0.3">
      <c r="A404" t="s">
        <v>472</v>
      </c>
      <c r="B404" t="s">
        <v>69</v>
      </c>
      <c r="C404" t="s">
        <v>17</v>
      </c>
      <c r="D404">
        <v>904.29</v>
      </c>
      <c r="E404">
        <v>2</v>
      </c>
      <c r="F404">
        <v>1808.58</v>
      </c>
      <c r="G404" s="1">
        <v>45413</v>
      </c>
      <c r="H404" t="s">
        <v>18</v>
      </c>
      <c r="I404">
        <v>3.5</v>
      </c>
      <c r="J404">
        <v>2024</v>
      </c>
      <c r="K404" t="s">
        <v>30</v>
      </c>
      <c r="L404">
        <v>5</v>
      </c>
      <c r="M404">
        <v>1</v>
      </c>
      <c r="N404" t="s">
        <v>26</v>
      </c>
      <c r="O404">
        <v>4</v>
      </c>
      <c r="P404">
        <f>SUM(Table1[Total Sales (INR)])</f>
        <v>75213112.740000069</v>
      </c>
      <c r="Q404">
        <f t="shared" si="6"/>
        <v>1048576</v>
      </c>
      <c r="R404">
        <f>Table1[[#This Row],[Column1]]/Table1[[#This Row],[Column2]]</f>
        <v>71.728813877105779</v>
      </c>
    </row>
    <row r="405" spans="1:18" x14ac:dyDescent="0.3">
      <c r="A405" t="s">
        <v>473</v>
      </c>
      <c r="B405" t="s">
        <v>33</v>
      </c>
      <c r="C405" t="s">
        <v>34</v>
      </c>
      <c r="D405">
        <v>25035.46</v>
      </c>
      <c r="E405">
        <v>2</v>
      </c>
      <c r="F405">
        <v>50070.92</v>
      </c>
      <c r="G405" s="1">
        <v>45397</v>
      </c>
      <c r="H405" t="s">
        <v>18</v>
      </c>
      <c r="I405">
        <v>4.5</v>
      </c>
      <c r="J405">
        <v>2024</v>
      </c>
      <c r="K405" t="s">
        <v>61</v>
      </c>
      <c r="L405">
        <v>4</v>
      </c>
      <c r="M405">
        <v>15</v>
      </c>
      <c r="N405" t="s">
        <v>75</v>
      </c>
      <c r="O405">
        <v>2</v>
      </c>
      <c r="P405">
        <f>SUM(Table1[Total Sales (INR)])</f>
        <v>75213112.740000069</v>
      </c>
      <c r="Q405">
        <f t="shared" si="6"/>
        <v>1048576</v>
      </c>
      <c r="R405">
        <f>Table1[[#This Row],[Column1]]/Table1[[#This Row],[Column2]]</f>
        <v>71.728813877105779</v>
      </c>
    </row>
    <row r="406" spans="1:18" x14ac:dyDescent="0.3">
      <c r="A406" t="s">
        <v>474</v>
      </c>
      <c r="B406" t="s">
        <v>46</v>
      </c>
      <c r="C406" t="s">
        <v>23</v>
      </c>
      <c r="D406">
        <v>30156.36</v>
      </c>
      <c r="E406">
        <v>5</v>
      </c>
      <c r="F406">
        <v>150781.79999999999</v>
      </c>
      <c r="G406" s="1">
        <v>45663</v>
      </c>
      <c r="H406" t="s">
        <v>24</v>
      </c>
      <c r="I406">
        <v>4.4000000000000004</v>
      </c>
      <c r="J406">
        <v>2025</v>
      </c>
      <c r="K406" t="s">
        <v>52</v>
      </c>
      <c r="L406">
        <v>1</v>
      </c>
      <c r="M406">
        <v>6</v>
      </c>
      <c r="N406" t="s">
        <v>75</v>
      </c>
      <c r="O406">
        <v>2</v>
      </c>
      <c r="P406">
        <f>SUM(Table1[Total Sales (INR)])</f>
        <v>75213112.740000069</v>
      </c>
      <c r="Q406">
        <f t="shared" si="6"/>
        <v>1048576</v>
      </c>
      <c r="R406">
        <f>Table1[[#This Row],[Column1]]/Table1[[#This Row],[Column2]]</f>
        <v>71.728813877105779</v>
      </c>
    </row>
    <row r="407" spans="1:18" x14ac:dyDescent="0.3">
      <c r="A407" t="s">
        <v>475</v>
      </c>
      <c r="B407" t="s">
        <v>51</v>
      </c>
      <c r="C407" t="s">
        <v>23</v>
      </c>
      <c r="D407">
        <v>42189.9</v>
      </c>
      <c r="E407">
        <v>1</v>
      </c>
      <c r="F407">
        <v>42189.9</v>
      </c>
      <c r="G407" s="1">
        <v>45669</v>
      </c>
      <c r="H407" t="s">
        <v>70</v>
      </c>
      <c r="I407">
        <v>3.4</v>
      </c>
      <c r="J407">
        <v>2025</v>
      </c>
      <c r="K407" t="s">
        <v>52</v>
      </c>
      <c r="L407">
        <v>1</v>
      </c>
      <c r="M407">
        <v>12</v>
      </c>
      <c r="N407" t="s">
        <v>67</v>
      </c>
      <c r="O407">
        <v>1</v>
      </c>
      <c r="P407">
        <f>SUM(Table1[Total Sales (INR)])</f>
        <v>75213112.740000069</v>
      </c>
      <c r="Q407">
        <f t="shared" si="6"/>
        <v>1048576</v>
      </c>
      <c r="R407">
        <f>Table1[[#This Row],[Column1]]/Table1[[#This Row],[Column2]]</f>
        <v>71.728813877105779</v>
      </c>
    </row>
    <row r="408" spans="1:18" x14ac:dyDescent="0.3">
      <c r="A408" t="s">
        <v>476</v>
      </c>
      <c r="B408" t="s">
        <v>22</v>
      </c>
      <c r="C408" t="s">
        <v>23</v>
      </c>
      <c r="D408">
        <v>41122.81</v>
      </c>
      <c r="E408">
        <v>2</v>
      </c>
      <c r="F408">
        <v>82245.62</v>
      </c>
      <c r="G408" s="1">
        <v>45636</v>
      </c>
      <c r="H408" t="s">
        <v>80</v>
      </c>
      <c r="I408">
        <v>4.8</v>
      </c>
      <c r="J408">
        <v>2024</v>
      </c>
      <c r="K408" t="s">
        <v>25</v>
      </c>
      <c r="L408">
        <v>12</v>
      </c>
      <c r="M408">
        <v>10</v>
      </c>
      <c r="N408" t="s">
        <v>44</v>
      </c>
      <c r="O408">
        <v>3</v>
      </c>
      <c r="P408">
        <f>SUM(Table1[Total Sales (INR)])</f>
        <v>75213112.740000069</v>
      </c>
      <c r="Q408">
        <f t="shared" si="6"/>
        <v>1048576</v>
      </c>
      <c r="R408">
        <f>Table1[[#This Row],[Column1]]/Table1[[#This Row],[Column2]]</f>
        <v>71.728813877105779</v>
      </c>
    </row>
    <row r="409" spans="1:18" x14ac:dyDescent="0.3">
      <c r="A409" t="s">
        <v>477</v>
      </c>
      <c r="B409" t="s">
        <v>78</v>
      </c>
      <c r="C409" t="s">
        <v>23</v>
      </c>
      <c r="D409">
        <v>21705.78</v>
      </c>
      <c r="E409">
        <v>1</v>
      </c>
      <c r="F409">
        <v>21705.78</v>
      </c>
      <c r="G409" s="1">
        <v>45570</v>
      </c>
      <c r="H409" t="s">
        <v>63</v>
      </c>
      <c r="I409">
        <v>1.1000000000000001</v>
      </c>
      <c r="J409">
        <v>2024</v>
      </c>
      <c r="K409" t="s">
        <v>43</v>
      </c>
      <c r="L409">
        <v>10</v>
      </c>
      <c r="M409">
        <v>5</v>
      </c>
      <c r="N409" t="s">
        <v>31</v>
      </c>
      <c r="O409">
        <v>7</v>
      </c>
      <c r="P409">
        <f>SUM(Table1[Total Sales (INR)])</f>
        <v>75213112.740000069</v>
      </c>
      <c r="Q409">
        <f t="shared" si="6"/>
        <v>1048576</v>
      </c>
      <c r="R409">
        <f>Table1[[#This Row],[Column1]]/Table1[[#This Row],[Column2]]</f>
        <v>71.728813877105779</v>
      </c>
    </row>
    <row r="410" spans="1:18" x14ac:dyDescent="0.3">
      <c r="A410" t="s">
        <v>478</v>
      </c>
      <c r="B410" t="s">
        <v>107</v>
      </c>
      <c r="C410" t="s">
        <v>34</v>
      </c>
      <c r="D410">
        <v>28391.65</v>
      </c>
      <c r="E410">
        <v>3</v>
      </c>
      <c r="F410">
        <v>85174.95</v>
      </c>
      <c r="G410" s="1">
        <v>45637</v>
      </c>
      <c r="H410" t="s">
        <v>18</v>
      </c>
      <c r="I410">
        <v>2.5</v>
      </c>
      <c r="J410">
        <v>2024</v>
      </c>
      <c r="K410" t="s">
        <v>25</v>
      </c>
      <c r="L410">
        <v>12</v>
      </c>
      <c r="M410">
        <v>11</v>
      </c>
      <c r="N410" t="s">
        <v>26</v>
      </c>
      <c r="O410">
        <v>4</v>
      </c>
      <c r="P410">
        <f>SUM(Table1[Total Sales (INR)])</f>
        <v>75213112.740000069</v>
      </c>
      <c r="Q410">
        <f t="shared" si="6"/>
        <v>1048576</v>
      </c>
      <c r="R410">
        <f>Table1[[#This Row],[Column1]]/Table1[[#This Row],[Column2]]</f>
        <v>71.728813877105779</v>
      </c>
    </row>
    <row r="411" spans="1:18" x14ac:dyDescent="0.3">
      <c r="A411" t="s">
        <v>479</v>
      </c>
      <c r="B411" t="s">
        <v>41</v>
      </c>
      <c r="C411" t="s">
        <v>39</v>
      </c>
      <c r="D411">
        <v>40031.86</v>
      </c>
      <c r="E411">
        <v>2</v>
      </c>
      <c r="F411">
        <v>80063.72</v>
      </c>
      <c r="G411" s="1">
        <v>45642</v>
      </c>
      <c r="H411" t="s">
        <v>63</v>
      </c>
      <c r="I411">
        <v>1.9</v>
      </c>
      <c r="J411">
        <v>2024</v>
      </c>
      <c r="K411" t="s">
        <v>25</v>
      </c>
      <c r="L411">
        <v>12</v>
      </c>
      <c r="M411">
        <v>16</v>
      </c>
      <c r="N411" t="s">
        <v>75</v>
      </c>
      <c r="O411">
        <v>2</v>
      </c>
      <c r="P411">
        <f>SUM(Table1[Total Sales (INR)])</f>
        <v>75213112.740000069</v>
      </c>
      <c r="Q411">
        <f t="shared" si="6"/>
        <v>1048576</v>
      </c>
      <c r="R411">
        <f>Table1[[#This Row],[Column1]]/Table1[[#This Row],[Column2]]</f>
        <v>71.728813877105779</v>
      </c>
    </row>
    <row r="412" spans="1:18" x14ac:dyDescent="0.3">
      <c r="A412" t="s">
        <v>480</v>
      </c>
      <c r="B412" t="s">
        <v>41</v>
      </c>
      <c r="C412" t="s">
        <v>39</v>
      </c>
      <c r="D412">
        <v>41248.019999999997</v>
      </c>
      <c r="E412">
        <v>4</v>
      </c>
      <c r="F412">
        <v>164992.07999999999</v>
      </c>
      <c r="G412" s="1">
        <v>45669</v>
      </c>
      <c r="H412" t="s">
        <v>70</v>
      </c>
      <c r="I412">
        <v>2.6</v>
      </c>
      <c r="J412">
        <v>2025</v>
      </c>
      <c r="K412" t="s">
        <v>52</v>
      </c>
      <c r="L412">
        <v>1</v>
      </c>
      <c r="M412">
        <v>12</v>
      </c>
      <c r="N412" t="s">
        <v>67</v>
      </c>
      <c r="O412">
        <v>1</v>
      </c>
      <c r="P412">
        <f>SUM(Table1[Total Sales (INR)])</f>
        <v>75213112.740000069</v>
      </c>
      <c r="Q412">
        <f t="shared" si="6"/>
        <v>1048576</v>
      </c>
      <c r="R412">
        <f>Table1[[#This Row],[Column1]]/Table1[[#This Row],[Column2]]</f>
        <v>71.728813877105779</v>
      </c>
    </row>
    <row r="413" spans="1:18" x14ac:dyDescent="0.3">
      <c r="A413" t="s">
        <v>481</v>
      </c>
      <c r="B413" t="s">
        <v>100</v>
      </c>
      <c r="C413" t="s">
        <v>29</v>
      </c>
      <c r="D413">
        <v>35325.379999999997</v>
      </c>
      <c r="E413">
        <v>2</v>
      </c>
      <c r="F413">
        <v>70650.759999999995</v>
      </c>
      <c r="G413" s="1">
        <v>45430</v>
      </c>
      <c r="H413" t="s">
        <v>24</v>
      </c>
      <c r="I413">
        <v>4.0999999999999996</v>
      </c>
      <c r="J413">
        <v>2024</v>
      </c>
      <c r="K413" t="s">
        <v>30</v>
      </c>
      <c r="L413">
        <v>5</v>
      </c>
      <c r="M413">
        <v>18</v>
      </c>
      <c r="N413" t="s">
        <v>31</v>
      </c>
      <c r="O413">
        <v>7</v>
      </c>
      <c r="P413">
        <f>SUM(Table1[Total Sales (INR)])</f>
        <v>75213112.740000069</v>
      </c>
      <c r="Q413">
        <f t="shared" si="6"/>
        <v>1048576</v>
      </c>
      <c r="R413">
        <f>Table1[[#This Row],[Column1]]/Table1[[#This Row],[Column2]]</f>
        <v>71.728813877105779</v>
      </c>
    </row>
    <row r="414" spans="1:18" x14ac:dyDescent="0.3">
      <c r="A414" t="s">
        <v>482</v>
      </c>
      <c r="B414" t="s">
        <v>41</v>
      </c>
      <c r="C414" t="s">
        <v>39</v>
      </c>
      <c r="D414">
        <v>45866.22</v>
      </c>
      <c r="E414">
        <v>1</v>
      </c>
      <c r="F414">
        <v>45866.22</v>
      </c>
      <c r="G414" s="1">
        <v>45635</v>
      </c>
      <c r="H414" t="s">
        <v>63</v>
      </c>
      <c r="I414">
        <v>3.9</v>
      </c>
      <c r="J414">
        <v>2024</v>
      </c>
      <c r="K414" t="s">
        <v>25</v>
      </c>
      <c r="L414">
        <v>12</v>
      </c>
      <c r="M414">
        <v>9</v>
      </c>
      <c r="N414" t="s">
        <v>75</v>
      </c>
      <c r="O414">
        <v>2</v>
      </c>
      <c r="P414">
        <f>SUM(Table1[Total Sales (INR)])</f>
        <v>75213112.740000069</v>
      </c>
      <c r="Q414">
        <f t="shared" si="6"/>
        <v>1048576</v>
      </c>
      <c r="R414">
        <f>Table1[[#This Row],[Column1]]/Table1[[#This Row],[Column2]]</f>
        <v>71.728813877105779</v>
      </c>
    </row>
    <row r="415" spans="1:18" x14ac:dyDescent="0.3">
      <c r="A415" t="s">
        <v>483</v>
      </c>
      <c r="B415" t="s">
        <v>176</v>
      </c>
      <c r="C415" t="s">
        <v>23</v>
      </c>
      <c r="D415">
        <v>42975.360000000001</v>
      </c>
      <c r="E415">
        <v>4</v>
      </c>
      <c r="F415">
        <v>171901.44</v>
      </c>
      <c r="G415" s="1">
        <v>45522</v>
      </c>
      <c r="H415" t="s">
        <v>63</v>
      </c>
      <c r="I415">
        <v>3.3</v>
      </c>
      <c r="J415">
        <v>2024</v>
      </c>
      <c r="K415" t="s">
        <v>88</v>
      </c>
      <c r="L415">
        <v>8</v>
      </c>
      <c r="M415">
        <v>18</v>
      </c>
      <c r="N415" t="s">
        <v>67</v>
      </c>
      <c r="O415">
        <v>1</v>
      </c>
      <c r="P415">
        <f>SUM(Table1[Total Sales (INR)])</f>
        <v>75213112.740000069</v>
      </c>
      <c r="Q415">
        <f t="shared" si="6"/>
        <v>1048576</v>
      </c>
      <c r="R415">
        <f>Table1[[#This Row],[Column1]]/Table1[[#This Row],[Column2]]</f>
        <v>71.728813877105779</v>
      </c>
    </row>
    <row r="416" spans="1:18" x14ac:dyDescent="0.3">
      <c r="A416" t="s">
        <v>484</v>
      </c>
      <c r="B416" t="s">
        <v>54</v>
      </c>
      <c r="C416" t="s">
        <v>34</v>
      </c>
      <c r="D416">
        <v>7532.86</v>
      </c>
      <c r="E416">
        <v>5</v>
      </c>
      <c r="F416">
        <v>37664.300000000003</v>
      </c>
      <c r="G416" s="1">
        <v>45695</v>
      </c>
      <c r="H416" t="s">
        <v>24</v>
      </c>
      <c r="I416">
        <v>1.5</v>
      </c>
      <c r="J416">
        <v>2025</v>
      </c>
      <c r="K416" t="s">
        <v>58</v>
      </c>
      <c r="L416">
        <v>2</v>
      </c>
      <c r="M416">
        <v>7</v>
      </c>
      <c r="N416" t="s">
        <v>36</v>
      </c>
      <c r="O416">
        <v>6</v>
      </c>
      <c r="P416">
        <f>SUM(Table1[Total Sales (INR)])</f>
        <v>75213112.740000069</v>
      </c>
      <c r="Q416">
        <f t="shared" si="6"/>
        <v>1048576</v>
      </c>
      <c r="R416">
        <f>Table1[[#This Row],[Column1]]/Table1[[#This Row],[Column2]]</f>
        <v>71.728813877105779</v>
      </c>
    </row>
    <row r="417" spans="1:18" x14ac:dyDescent="0.3">
      <c r="A417" t="s">
        <v>485</v>
      </c>
      <c r="B417" t="s">
        <v>28</v>
      </c>
      <c r="C417" t="s">
        <v>29</v>
      </c>
      <c r="D417">
        <v>39931.75</v>
      </c>
      <c r="E417">
        <v>4</v>
      </c>
      <c r="F417">
        <v>159727</v>
      </c>
      <c r="G417" s="1">
        <v>45401</v>
      </c>
      <c r="H417" t="s">
        <v>70</v>
      </c>
      <c r="I417">
        <v>2.4</v>
      </c>
      <c r="J417">
        <v>2024</v>
      </c>
      <c r="K417" t="s">
        <v>61</v>
      </c>
      <c r="L417">
        <v>4</v>
      </c>
      <c r="M417">
        <v>19</v>
      </c>
      <c r="N417" t="s">
        <v>36</v>
      </c>
      <c r="O417">
        <v>6</v>
      </c>
      <c r="P417">
        <f>SUM(Table1[Total Sales (INR)])</f>
        <v>75213112.740000069</v>
      </c>
      <c r="Q417">
        <f t="shared" si="6"/>
        <v>1048576</v>
      </c>
      <c r="R417">
        <f>Table1[[#This Row],[Column1]]/Table1[[#This Row],[Column2]]</f>
        <v>71.728813877105779</v>
      </c>
    </row>
    <row r="418" spans="1:18" x14ac:dyDescent="0.3">
      <c r="A418" t="s">
        <v>486</v>
      </c>
      <c r="B418" t="s">
        <v>107</v>
      </c>
      <c r="C418" t="s">
        <v>34</v>
      </c>
      <c r="D418">
        <v>20760.439999999999</v>
      </c>
      <c r="E418">
        <v>4</v>
      </c>
      <c r="F418">
        <v>83041.759999999995</v>
      </c>
      <c r="G418" s="1">
        <v>45361</v>
      </c>
      <c r="H418" t="s">
        <v>63</v>
      </c>
      <c r="I418">
        <v>2.4</v>
      </c>
      <c r="J418">
        <v>2024</v>
      </c>
      <c r="K418" t="s">
        <v>55</v>
      </c>
      <c r="L418">
        <v>3</v>
      </c>
      <c r="M418">
        <v>10</v>
      </c>
      <c r="N418" t="s">
        <v>67</v>
      </c>
      <c r="O418">
        <v>1</v>
      </c>
      <c r="P418">
        <f>SUM(Table1[Total Sales (INR)])</f>
        <v>75213112.740000069</v>
      </c>
      <c r="Q418">
        <f t="shared" si="6"/>
        <v>1048576</v>
      </c>
      <c r="R418">
        <f>Table1[[#This Row],[Column1]]/Table1[[#This Row],[Column2]]</f>
        <v>71.728813877105779</v>
      </c>
    </row>
    <row r="419" spans="1:18" x14ac:dyDescent="0.3">
      <c r="A419" t="s">
        <v>487</v>
      </c>
      <c r="B419" t="s">
        <v>78</v>
      </c>
      <c r="C419" t="s">
        <v>23</v>
      </c>
      <c r="D419">
        <v>29466.3</v>
      </c>
      <c r="E419">
        <v>5</v>
      </c>
      <c r="F419">
        <v>147331.5</v>
      </c>
      <c r="G419" s="1">
        <v>45496</v>
      </c>
      <c r="H419" t="s">
        <v>80</v>
      </c>
      <c r="I419">
        <v>1.3</v>
      </c>
      <c r="J419">
        <v>2024</v>
      </c>
      <c r="K419" t="s">
        <v>47</v>
      </c>
      <c r="L419">
        <v>7</v>
      </c>
      <c r="M419">
        <v>23</v>
      </c>
      <c r="N419" t="s">
        <v>44</v>
      </c>
      <c r="O419">
        <v>3</v>
      </c>
      <c r="P419">
        <f>SUM(Table1[Total Sales (INR)])</f>
        <v>75213112.740000069</v>
      </c>
      <c r="Q419">
        <f t="shared" si="6"/>
        <v>1048576</v>
      </c>
      <c r="R419">
        <f>Table1[[#This Row],[Column1]]/Table1[[#This Row],[Column2]]</f>
        <v>71.728813877105779</v>
      </c>
    </row>
    <row r="420" spans="1:18" x14ac:dyDescent="0.3">
      <c r="A420" t="s">
        <v>488</v>
      </c>
      <c r="B420" t="s">
        <v>28</v>
      </c>
      <c r="C420" t="s">
        <v>29</v>
      </c>
      <c r="D420">
        <v>756.85</v>
      </c>
      <c r="E420">
        <v>3</v>
      </c>
      <c r="F420">
        <v>2270.5500000000002</v>
      </c>
      <c r="G420" s="1">
        <v>45600</v>
      </c>
      <c r="H420" t="s">
        <v>24</v>
      </c>
      <c r="I420">
        <v>4.8</v>
      </c>
      <c r="J420">
        <v>2024</v>
      </c>
      <c r="K420" t="s">
        <v>35</v>
      </c>
      <c r="L420">
        <v>11</v>
      </c>
      <c r="M420">
        <v>4</v>
      </c>
      <c r="N420" t="s">
        <v>75</v>
      </c>
      <c r="O420">
        <v>2</v>
      </c>
      <c r="P420">
        <f>SUM(Table1[Total Sales (INR)])</f>
        <v>75213112.740000069</v>
      </c>
      <c r="Q420">
        <f t="shared" si="6"/>
        <v>1048576</v>
      </c>
      <c r="R420">
        <f>Table1[[#This Row],[Column1]]/Table1[[#This Row],[Column2]]</f>
        <v>71.728813877105779</v>
      </c>
    </row>
    <row r="421" spans="1:18" x14ac:dyDescent="0.3">
      <c r="A421" t="s">
        <v>489</v>
      </c>
      <c r="B421" t="s">
        <v>33</v>
      </c>
      <c r="C421" t="s">
        <v>34</v>
      </c>
      <c r="D421">
        <v>43711.45</v>
      </c>
      <c r="E421">
        <v>4</v>
      </c>
      <c r="F421">
        <v>174845.8</v>
      </c>
      <c r="G421" s="1">
        <v>45470</v>
      </c>
      <c r="H421" t="s">
        <v>42</v>
      </c>
      <c r="I421">
        <v>4.5</v>
      </c>
      <c r="J421">
        <v>2024</v>
      </c>
      <c r="K421" t="s">
        <v>66</v>
      </c>
      <c r="L421">
        <v>6</v>
      </c>
      <c r="M421">
        <v>27</v>
      </c>
      <c r="N421" t="s">
        <v>20</v>
      </c>
      <c r="O421">
        <v>5</v>
      </c>
      <c r="P421">
        <f>SUM(Table1[Total Sales (INR)])</f>
        <v>75213112.740000069</v>
      </c>
      <c r="Q421">
        <f t="shared" si="6"/>
        <v>1048576</v>
      </c>
      <c r="R421">
        <f>Table1[[#This Row],[Column1]]/Table1[[#This Row],[Column2]]</f>
        <v>71.728813877105779</v>
      </c>
    </row>
    <row r="422" spans="1:18" x14ac:dyDescent="0.3">
      <c r="A422" t="s">
        <v>490</v>
      </c>
      <c r="B422" t="s">
        <v>69</v>
      </c>
      <c r="C422" t="s">
        <v>17</v>
      </c>
      <c r="D422">
        <v>1134.78</v>
      </c>
      <c r="E422">
        <v>2</v>
      </c>
      <c r="F422">
        <v>2269.56</v>
      </c>
      <c r="G422" s="1">
        <v>45452</v>
      </c>
      <c r="H422" t="s">
        <v>18</v>
      </c>
      <c r="I422">
        <v>3.9</v>
      </c>
      <c r="J422">
        <v>2024</v>
      </c>
      <c r="K422" t="s">
        <v>66</v>
      </c>
      <c r="L422">
        <v>6</v>
      </c>
      <c r="M422">
        <v>9</v>
      </c>
      <c r="N422" t="s">
        <v>67</v>
      </c>
      <c r="O422">
        <v>1</v>
      </c>
      <c r="P422">
        <f>SUM(Table1[Total Sales (INR)])</f>
        <v>75213112.740000069</v>
      </c>
      <c r="Q422">
        <f t="shared" si="6"/>
        <v>1048576</v>
      </c>
      <c r="R422">
        <f>Table1[[#This Row],[Column1]]/Table1[[#This Row],[Column2]]</f>
        <v>71.728813877105779</v>
      </c>
    </row>
    <row r="423" spans="1:18" x14ac:dyDescent="0.3">
      <c r="A423" t="s">
        <v>491</v>
      </c>
      <c r="B423" t="s">
        <v>145</v>
      </c>
      <c r="C423" t="s">
        <v>39</v>
      </c>
      <c r="D423">
        <v>6859</v>
      </c>
      <c r="E423">
        <v>3</v>
      </c>
      <c r="F423">
        <v>20577</v>
      </c>
      <c r="G423" s="1">
        <v>45570</v>
      </c>
      <c r="H423" t="s">
        <v>80</v>
      </c>
      <c r="I423">
        <v>1.6</v>
      </c>
      <c r="J423">
        <v>2024</v>
      </c>
      <c r="K423" t="s">
        <v>43</v>
      </c>
      <c r="L423">
        <v>10</v>
      </c>
      <c r="M423">
        <v>5</v>
      </c>
      <c r="N423" t="s">
        <v>31</v>
      </c>
      <c r="O423">
        <v>7</v>
      </c>
      <c r="P423">
        <f>SUM(Table1[Total Sales (INR)])</f>
        <v>75213112.740000069</v>
      </c>
      <c r="Q423">
        <f t="shared" si="6"/>
        <v>1048576</v>
      </c>
      <c r="R423">
        <f>Table1[[#This Row],[Column1]]/Table1[[#This Row],[Column2]]</f>
        <v>71.728813877105779</v>
      </c>
    </row>
    <row r="424" spans="1:18" x14ac:dyDescent="0.3">
      <c r="A424" t="s">
        <v>492</v>
      </c>
      <c r="B424" t="s">
        <v>125</v>
      </c>
      <c r="C424" t="s">
        <v>17</v>
      </c>
      <c r="D424">
        <v>28818.74</v>
      </c>
      <c r="E424">
        <v>3</v>
      </c>
      <c r="F424">
        <v>86456.22</v>
      </c>
      <c r="G424" s="1">
        <v>45470</v>
      </c>
      <c r="H424" t="s">
        <v>18</v>
      </c>
      <c r="I424">
        <v>1.4</v>
      </c>
      <c r="J424">
        <v>2024</v>
      </c>
      <c r="K424" t="s">
        <v>66</v>
      </c>
      <c r="L424">
        <v>6</v>
      </c>
      <c r="M424">
        <v>27</v>
      </c>
      <c r="N424" t="s">
        <v>20</v>
      </c>
      <c r="O424">
        <v>5</v>
      </c>
      <c r="P424">
        <f>SUM(Table1[Total Sales (INR)])</f>
        <v>75213112.740000069</v>
      </c>
      <c r="Q424">
        <f t="shared" si="6"/>
        <v>1048576</v>
      </c>
      <c r="R424">
        <f>Table1[[#This Row],[Column1]]/Table1[[#This Row],[Column2]]</f>
        <v>71.728813877105779</v>
      </c>
    </row>
    <row r="425" spans="1:18" x14ac:dyDescent="0.3">
      <c r="A425" t="s">
        <v>493</v>
      </c>
      <c r="B425" t="s">
        <v>96</v>
      </c>
      <c r="C425" t="s">
        <v>34</v>
      </c>
      <c r="D425">
        <v>25233.95</v>
      </c>
      <c r="E425">
        <v>4</v>
      </c>
      <c r="F425">
        <v>100935.8</v>
      </c>
      <c r="G425" s="1">
        <v>45590</v>
      </c>
      <c r="H425" t="s">
        <v>63</v>
      </c>
      <c r="I425">
        <v>4.0999999999999996</v>
      </c>
      <c r="J425">
        <v>2024</v>
      </c>
      <c r="K425" t="s">
        <v>43</v>
      </c>
      <c r="L425">
        <v>10</v>
      </c>
      <c r="M425">
        <v>25</v>
      </c>
      <c r="N425" t="s">
        <v>36</v>
      </c>
      <c r="O425">
        <v>6</v>
      </c>
      <c r="P425">
        <f>SUM(Table1[Total Sales (INR)])</f>
        <v>75213112.740000069</v>
      </c>
      <c r="Q425">
        <f t="shared" si="6"/>
        <v>1048576</v>
      </c>
      <c r="R425">
        <f>Table1[[#This Row],[Column1]]/Table1[[#This Row],[Column2]]</f>
        <v>71.728813877105779</v>
      </c>
    </row>
    <row r="426" spans="1:18" x14ac:dyDescent="0.3">
      <c r="A426" t="s">
        <v>494</v>
      </c>
      <c r="B426" t="s">
        <v>16</v>
      </c>
      <c r="C426" t="s">
        <v>17</v>
      </c>
      <c r="D426">
        <v>28577.34</v>
      </c>
      <c r="E426">
        <v>1</v>
      </c>
      <c r="F426">
        <v>28577.34</v>
      </c>
      <c r="G426" s="1">
        <v>45524</v>
      </c>
      <c r="H426" t="s">
        <v>24</v>
      </c>
      <c r="I426">
        <v>2.7</v>
      </c>
      <c r="J426">
        <v>2024</v>
      </c>
      <c r="K426" t="s">
        <v>88</v>
      </c>
      <c r="L426">
        <v>8</v>
      </c>
      <c r="M426">
        <v>20</v>
      </c>
      <c r="N426" t="s">
        <v>44</v>
      </c>
      <c r="O426">
        <v>3</v>
      </c>
      <c r="P426">
        <f>SUM(Table1[Total Sales (INR)])</f>
        <v>75213112.740000069</v>
      </c>
      <c r="Q426">
        <f t="shared" si="6"/>
        <v>1048576</v>
      </c>
      <c r="R426">
        <f>Table1[[#This Row],[Column1]]/Table1[[#This Row],[Column2]]</f>
        <v>71.728813877105779</v>
      </c>
    </row>
    <row r="427" spans="1:18" x14ac:dyDescent="0.3">
      <c r="A427" t="s">
        <v>495</v>
      </c>
      <c r="B427" t="s">
        <v>84</v>
      </c>
      <c r="C427" t="s">
        <v>39</v>
      </c>
      <c r="D427">
        <v>7322.87</v>
      </c>
      <c r="E427">
        <v>3</v>
      </c>
      <c r="F427">
        <v>21968.61</v>
      </c>
      <c r="G427" s="1">
        <v>45344</v>
      </c>
      <c r="H427" t="s">
        <v>63</v>
      </c>
      <c r="I427">
        <v>5</v>
      </c>
      <c r="J427">
        <v>2024</v>
      </c>
      <c r="K427" t="s">
        <v>58</v>
      </c>
      <c r="L427">
        <v>2</v>
      </c>
      <c r="M427">
        <v>22</v>
      </c>
      <c r="N427" t="s">
        <v>20</v>
      </c>
      <c r="O427">
        <v>5</v>
      </c>
      <c r="P427">
        <f>SUM(Table1[Total Sales (INR)])</f>
        <v>75213112.740000069</v>
      </c>
      <c r="Q427">
        <f t="shared" si="6"/>
        <v>1048576</v>
      </c>
      <c r="R427">
        <f>Table1[[#This Row],[Column1]]/Table1[[#This Row],[Column2]]</f>
        <v>71.728813877105779</v>
      </c>
    </row>
    <row r="428" spans="1:18" x14ac:dyDescent="0.3">
      <c r="A428" t="s">
        <v>496</v>
      </c>
      <c r="B428" t="s">
        <v>118</v>
      </c>
      <c r="C428" t="s">
        <v>17</v>
      </c>
      <c r="D428">
        <v>25144.48</v>
      </c>
      <c r="E428">
        <v>4</v>
      </c>
      <c r="F428">
        <v>100577.92</v>
      </c>
      <c r="G428" s="1">
        <v>45417</v>
      </c>
      <c r="H428" t="s">
        <v>80</v>
      </c>
      <c r="I428">
        <v>1.3</v>
      </c>
      <c r="J428">
        <v>2024</v>
      </c>
      <c r="K428" t="s">
        <v>30</v>
      </c>
      <c r="L428">
        <v>5</v>
      </c>
      <c r="M428">
        <v>5</v>
      </c>
      <c r="N428" t="s">
        <v>67</v>
      </c>
      <c r="O428">
        <v>1</v>
      </c>
      <c r="P428">
        <f>SUM(Table1[Total Sales (INR)])</f>
        <v>75213112.740000069</v>
      </c>
      <c r="Q428">
        <f t="shared" si="6"/>
        <v>1048576</v>
      </c>
      <c r="R428">
        <f>Table1[[#This Row],[Column1]]/Table1[[#This Row],[Column2]]</f>
        <v>71.728813877105779</v>
      </c>
    </row>
    <row r="429" spans="1:18" x14ac:dyDescent="0.3">
      <c r="A429" t="s">
        <v>497</v>
      </c>
      <c r="B429" t="s">
        <v>41</v>
      </c>
      <c r="C429" t="s">
        <v>39</v>
      </c>
      <c r="D429">
        <v>16289.17</v>
      </c>
      <c r="E429">
        <v>5</v>
      </c>
      <c r="F429">
        <v>81445.850000000006</v>
      </c>
      <c r="G429" s="1">
        <v>45610</v>
      </c>
      <c r="H429" t="s">
        <v>80</v>
      </c>
      <c r="I429">
        <v>2.6</v>
      </c>
      <c r="J429">
        <v>2024</v>
      </c>
      <c r="K429" t="s">
        <v>35</v>
      </c>
      <c r="L429">
        <v>11</v>
      </c>
      <c r="M429">
        <v>14</v>
      </c>
      <c r="N429" t="s">
        <v>20</v>
      </c>
      <c r="O429">
        <v>5</v>
      </c>
      <c r="P429">
        <f>SUM(Table1[Total Sales (INR)])</f>
        <v>75213112.740000069</v>
      </c>
      <c r="Q429">
        <f t="shared" si="6"/>
        <v>1048576</v>
      </c>
      <c r="R429">
        <f>Table1[[#This Row],[Column1]]/Table1[[#This Row],[Column2]]</f>
        <v>71.728813877105779</v>
      </c>
    </row>
    <row r="430" spans="1:18" x14ac:dyDescent="0.3">
      <c r="A430" t="s">
        <v>498</v>
      </c>
      <c r="B430" t="s">
        <v>69</v>
      </c>
      <c r="C430" t="s">
        <v>17</v>
      </c>
      <c r="D430">
        <v>24973.13</v>
      </c>
      <c r="E430">
        <v>3</v>
      </c>
      <c r="F430">
        <v>74919.39</v>
      </c>
      <c r="G430" s="1">
        <v>45634</v>
      </c>
      <c r="H430" t="s">
        <v>18</v>
      </c>
      <c r="I430">
        <v>3.2</v>
      </c>
      <c r="J430">
        <v>2024</v>
      </c>
      <c r="K430" t="s">
        <v>25</v>
      </c>
      <c r="L430">
        <v>12</v>
      </c>
      <c r="M430">
        <v>8</v>
      </c>
      <c r="N430" t="s">
        <v>67</v>
      </c>
      <c r="O430">
        <v>1</v>
      </c>
      <c r="P430">
        <f>SUM(Table1[Total Sales (INR)])</f>
        <v>75213112.740000069</v>
      </c>
      <c r="Q430">
        <f t="shared" si="6"/>
        <v>1048576</v>
      </c>
      <c r="R430">
        <f>Table1[[#This Row],[Column1]]/Table1[[#This Row],[Column2]]</f>
        <v>71.728813877105779</v>
      </c>
    </row>
    <row r="431" spans="1:18" x14ac:dyDescent="0.3">
      <c r="A431" t="s">
        <v>499</v>
      </c>
      <c r="B431" t="s">
        <v>38</v>
      </c>
      <c r="C431" t="s">
        <v>39</v>
      </c>
      <c r="D431">
        <v>5804.38</v>
      </c>
      <c r="E431">
        <v>2</v>
      </c>
      <c r="F431">
        <v>11608.76</v>
      </c>
      <c r="G431" s="1">
        <v>45428</v>
      </c>
      <c r="H431" t="s">
        <v>63</v>
      </c>
      <c r="I431">
        <v>2.2000000000000002</v>
      </c>
      <c r="J431">
        <v>2024</v>
      </c>
      <c r="K431" t="s">
        <v>30</v>
      </c>
      <c r="L431">
        <v>5</v>
      </c>
      <c r="M431">
        <v>16</v>
      </c>
      <c r="N431" t="s">
        <v>20</v>
      </c>
      <c r="O431">
        <v>5</v>
      </c>
      <c r="P431">
        <f>SUM(Table1[Total Sales (INR)])</f>
        <v>75213112.740000069</v>
      </c>
      <c r="Q431">
        <f t="shared" si="6"/>
        <v>1048576</v>
      </c>
      <c r="R431">
        <f>Table1[[#This Row],[Column1]]/Table1[[#This Row],[Column2]]</f>
        <v>71.728813877105779</v>
      </c>
    </row>
    <row r="432" spans="1:18" x14ac:dyDescent="0.3">
      <c r="A432" t="s">
        <v>500</v>
      </c>
      <c r="B432" t="s">
        <v>22</v>
      </c>
      <c r="C432" t="s">
        <v>23</v>
      </c>
      <c r="D432">
        <v>43502.85</v>
      </c>
      <c r="E432">
        <v>1</v>
      </c>
      <c r="F432">
        <v>43502.85</v>
      </c>
      <c r="G432" s="1">
        <v>45364</v>
      </c>
      <c r="H432" t="s">
        <v>80</v>
      </c>
      <c r="I432">
        <v>4.2</v>
      </c>
      <c r="J432">
        <v>2024</v>
      </c>
      <c r="K432" t="s">
        <v>55</v>
      </c>
      <c r="L432">
        <v>3</v>
      </c>
      <c r="M432">
        <v>13</v>
      </c>
      <c r="N432" t="s">
        <v>26</v>
      </c>
      <c r="O432">
        <v>4</v>
      </c>
      <c r="P432">
        <f>SUM(Table1[Total Sales (INR)])</f>
        <v>75213112.740000069</v>
      </c>
      <c r="Q432">
        <f t="shared" si="6"/>
        <v>1048576</v>
      </c>
      <c r="R432">
        <f>Table1[[#This Row],[Column1]]/Table1[[#This Row],[Column2]]</f>
        <v>71.728813877105779</v>
      </c>
    </row>
    <row r="433" spans="1:18" x14ac:dyDescent="0.3">
      <c r="A433" t="s">
        <v>501</v>
      </c>
      <c r="B433" t="s">
        <v>65</v>
      </c>
      <c r="C433" t="s">
        <v>34</v>
      </c>
      <c r="D433">
        <v>46770.01</v>
      </c>
      <c r="E433">
        <v>5</v>
      </c>
      <c r="F433">
        <v>233850.05</v>
      </c>
      <c r="G433" s="1">
        <v>45392</v>
      </c>
      <c r="H433" t="s">
        <v>80</v>
      </c>
      <c r="I433">
        <v>2.9</v>
      </c>
      <c r="J433">
        <v>2024</v>
      </c>
      <c r="K433" t="s">
        <v>61</v>
      </c>
      <c r="L433">
        <v>4</v>
      </c>
      <c r="M433">
        <v>10</v>
      </c>
      <c r="N433" t="s">
        <v>26</v>
      </c>
      <c r="O433">
        <v>4</v>
      </c>
      <c r="P433">
        <f>SUM(Table1[Total Sales (INR)])</f>
        <v>75213112.740000069</v>
      </c>
      <c r="Q433">
        <f t="shared" si="6"/>
        <v>1048576</v>
      </c>
      <c r="R433">
        <f>Table1[[#This Row],[Column1]]/Table1[[#This Row],[Column2]]</f>
        <v>71.728813877105779</v>
      </c>
    </row>
    <row r="434" spans="1:18" x14ac:dyDescent="0.3">
      <c r="A434" t="s">
        <v>502</v>
      </c>
      <c r="B434" t="s">
        <v>96</v>
      </c>
      <c r="C434" t="s">
        <v>34</v>
      </c>
      <c r="D434">
        <v>38160.980000000003</v>
      </c>
      <c r="E434">
        <v>2</v>
      </c>
      <c r="F434">
        <v>76321.960000000006</v>
      </c>
      <c r="G434" s="1">
        <v>45382</v>
      </c>
      <c r="H434" t="s">
        <v>18</v>
      </c>
      <c r="I434">
        <v>4</v>
      </c>
      <c r="J434">
        <v>2024</v>
      </c>
      <c r="K434" t="s">
        <v>55</v>
      </c>
      <c r="L434">
        <v>3</v>
      </c>
      <c r="M434">
        <v>31</v>
      </c>
      <c r="N434" t="s">
        <v>67</v>
      </c>
      <c r="O434">
        <v>1</v>
      </c>
      <c r="P434">
        <f>SUM(Table1[Total Sales (INR)])</f>
        <v>75213112.740000069</v>
      </c>
      <c r="Q434">
        <f t="shared" si="6"/>
        <v>1048576</v>
      </c>
      <c r="R434">
        <f>Table1[[#This Row],[Column1]]/Table1[[#This Row],[Column2]]</f>
        <v>71.728813877105779</v>
      </c>
    </row>
    <row r="435" spans="1:18" x14ac:dyDescent="0.3">
      <c r="A435" t="s">
        <v>503</v>
      </c>
      <c r="B435" t="s">
        <v>107</v>
      </c>
      <c r="C435" t="s">
        <v>34</v>
      </c>
      <c r="D435">
        <v>14797.27</v>
      </c>
      <c r="E435">
        <v>2</v>
      </c>
      <c r="F435">
        <v>29594.54</v>
      </c>
      <c r="G435" s="1">
        <v>45682</v>
      </c>
      <c r="H435" t="s">
        <v>24</v>
      </c>
      <c r="I435">
        <v>3.4</v>
      </c>
      <c r="J435">
        <v>2025</v>
      </c>
      <c r="K435" t="s">
        <v>52</v>
      </c>
      <c r="L435">
        <v>1</v>
      </c>
      <c r="M435">
        <v>25</v>
      </c>
      <c r="N435" t="s">
        <v>31</v>
      </c>
      <c r="O435">
        <v>7</v>
      </c>
      <c r="P435">
        <f>SUM(Table1[Total Sales (INR)])</f>
        <v>75213112.740000069</v>
      </c>
      <c r="Q435">
        <f t="shared" si="6"/>
        <v>1048576</v>
      </c>
      <c r="R435">
        <f>Table1[[#This Row],[Column1]]/Table1[[#This Row],[Column2]]</f>
        <v>71.728813877105779</v>
      </c>
    </row>
    <row r="436" spans="1:18" x14ac:dyDescent="0.3">
      <c r="A436" t="s">
        <v>504</v>
      </c>
      <c r="B436" t="s">
        <v>100</v>
      </c>
      <c r="C436" t="s">
        <v>29</v>
      </c>
      <c r="D436">
        <v>16951.57</v>
      </c>
      <c r="E436">
        <v>5</v>
      </c>
      <c r="F436">
        <v>84757.85</v>
      </c>
      <c r="G436" s="1">
        <v>45379</v>
      </c>
      <c r="H436" t="s">
        <v>42</v>
      </c>
      <c r="I436">
        <v>2</v>
      </c>
      <c r="J436">
        <v>2024</v>
      </c>
      <c r="K436" t="s">
        <v>55</v>
      </c>
      <c r="L436">
        <v>3</v>
      </c>
      <c r="M436">
        <v>28</v>
      </c>
      <c r="N436" t="s">
        <v>20</v>
      </c>
      <c r="O436">
        <v>5</v>
      </c>
      <c r="P436">
        <f>SUM(Table1[Total Sales (INR)])</f>
        <v>75213112.740000069</v>
      </c>
      <c r="Q436">
        <f t="shared" si="6"/>
        <v>1048576</v>
      </c>
      <c r="R436">
        <f>Table1[[#This Row],[Column1]]/Table1[[#This Row],[Column2]]</f>
        <v>71.728813877105779</v>
      </c>
    </row>
    <row r="437" spans="1:18" x14ac:dyDescent="0.3">
      <c r="A437" t="s">
        <v>505</v>
      </c>
      <c r="B437" t="s">
        <v>65</v>
      </c>
      <c r="C437" t="s">
        <v>34</v>
      </c>
      <c r="D437">
        <v>20087.650000000001</v>
      </c>
      <c r="E437">
        <v>2</v>
      </c>
      <c r="F437">
        <v>40175.300000000003</v>
      </c>
      <c r="G437" s="1">
        <v>45592</v>
      </c>
      <c r="H437" t="s">
        <v>42</v>
      </c>
      <c r="I437">
        <v>2.7</v>
      </c>
      <c r="J437">
        <v>2024</v>
      </c>
      <c r="K437" t="s">
        <v>43</v>
      </c>
      <c r="L437">
        <v>10</v>
      </c>
      <c r="M437">
        <v>27</v>
      </c>
      <c r="N437" t="s">
        <v>67</v>
      </c>
      <c r="O437">
        <v>1</v>
      </c>
      <c r="P437">
        <f>SUM(Table1[Total Sales (INR)])</f>
        <v>75213112.740000069</v>
      </c>
      <c r="Q437">
        <f t="shared" si="6"/>
        <v>1048576</v>
      </c>
      <c r="R437">
        <f>Table1[[#This Row],[Column1]]/Table1[[#This Row],[Column2]]</f>
        <v>71.728813877105779</v>
      </c>
    </row>
    <row r="438" spans="1:18" x14ac:dyDescent="0.3">
      <c r="A438" t="s">
        <v>506</v>
      </c>
      <c r="B438" t="s">
        <v>28</v>
      </c>
      <c r="C438" t="s">
        <v>29</v>
      </c>
      <c r="D438">
        <v>45544.54</v>
      </c>
      <c r="E438">
        <v>4</v>
      </c>
      <c r="F438">
        <v>182178.16</v>
      </c>
      <c r="G438" s="1">
        <v>45405</v>
      </c>
      <c r="H438" t="s">
        <v>63</v>
      </c>
      <c r="I438">
        <v>3</v>
      </c>
      <c r="J438">
        <v>2024</v>
      </c>
      <c r="K438" t="s">
        <v>61</v>
      </c>
      <c r="L438">
        <v>4</v>
      </c>
      <c r="M438">
        <v>23</v>
      </c>
      <c r="N438" t="s">
        <v>44</v>
      </c>
      <c r="O438">
        <v>3</v>
      </c>
      <c r="P438">
        <f>SUM(Table1[Total Sales (INR)])</f>
        <v>75213112.740000069</v>
      </c>
      <c r="Q438">
        <f t="shared" si="6"/>
        <v>1048576</v>
      </c>
      <c r="R438">
        <f>Table1[[#This Row],[Column1]]/Table1[[#This Row],[Column2]]</f>
        <v>71.728813877105779</v>
      </c>
    </row>
    <row r="439" spans="1:18" x14ac:dyDescent="0.3">
      <c r="A439" t="s">
        <v>507</v>
      </c>
      <c r="B439" t="s">
        <v>100</v>
      </c>
      <c r="C439" t="s">
        <v>29</v>
      </c>
      <c r="D439">
        <v>4986.8999999999996</v>
      </c>
      <c r="E439">
        <v>1</v>
      </c>
      <c r="F439">
        <v>4986.8999999999996</v>
      </c>
      <c r="G439" s="1">
        <v>45649</v>
      </c>
      <c r="H439" t="s">
        <v>63</v>
      </c>
      <c r="I439">
        <v>4.4000000000000004</v>
      </c>
      <c r="J439">
        <v>2024</v>
      </c>
      <c r="K439" t="s">
        <v>25</v>
      </c>
      <c r="L439">
        <v>12</v>
      </c>
      <c r="M439">
        <v>23</v>
      </c>
      <c r="N439" t="s">
        <v>75</v>
      </c>
      <c r="O439">
        <v>2</v>
      </c>
      <c r="P439">
        <f>SUM(Table1[Total Sales (INR)])</f>
        <v>75213112.740000069</v>
      </c>
      <c r="Q439">
        <f t="shared" si="6"/>
        <v>1048576</v>
      </c>
      <c r="R439">
        <f>Table1[[#This Row],[Column1]]/Table1[[#This Row],[Column2]]</f>
        <v>71.728813877105779</v>
      </c>
    </row>
    <row r="440" spans="1:18" x14ac:dyDescent="0.3">
      <c r="A440" t="s">
        <v>508</v>
      </c>
      <c r="B440" t="s">
        <v>84</v>
      </c>
      <c r="C440" t="s">
        <v>39</v>
      </c>
      <c r="D440">
        <v>37890.559999999998</v>
      </c>
      <c r="E440">
        <v>1</v>
      </c>
      <c r="F440">
        <v>37890.559999999998</v>
      </c>
      <c r="G440" s="1">
        <v>45473</v>
      </c>
      <c r="H440" t="s">
        <v>63</v>
      </c>
      <c r="I440">
        <v>2.4</v>
      </c>
      <c r="J440">
        <v>2024</v>
      </c>
      <c r="K440" t="s">
        <v>66</v>
      </c>
      <c r="L440">
        <v>6</v>
      </c>
      <c r="M440">
        <v>30</v>
      </c>
      <c r="N440" t="s">
        <v>67</v>
      </c>
      <c r="O440">
        <v>1</v>
      </c>
      <c r="P440">
        <f>SUM(Table1[Total Sales (INR)])</f>
        <v>75213112.740000069</v>
      </c>
      <c r="Q440">
        <f t="shared" si="6"/>
        <v>1048576</v>
      </c>
      <c r="R440">
        <f>Table1[[#This Row],[Column1]]/Table1[[#This Row],[Column2]]</f>
        <v>71.728813877105779</v>
      </c>
    </row>
    <row r="441" spans="1:18" x14ac:dyDescent="0.3">
      <c r="A441" t="s">
        <v>509</v>
      </c>
      <c r="B441" t="s">
        <v>54</v>
      </c>
      <c r="C441" t="s">
        <v>34</v>
      </c>
      <c r="D441">
        <v>26947.54</v>
      </c>
      <c r="E441">
        <v>2</v>
      </c>
      <c r="F441">
        <v>53895.08</v>
      </c>
      <c r="G441" s="1">
        <v>45448</v>
      </c>
      <c r="H441" t="s">
        <v>80</v>
      </c>
      <c r="I441">
        <v>4.0999999999999996</v>
      </c>
      <c r="J441">
        <v>2024</v>
      </c>
      <c r="K441" t="s">
        <v>66</v>
      </c>
      <c r="L441">
        <v>6</v>
      </c>
      <c r="M441">
        <v>5</v>
      </c>
      <c r="N441" t="s">
        <v>26</v>
      </c>
      <c r="O441">
        <v>4</v>
      </c>
      <c r="P441">
        <f>SUM(Table1[Total Sales (INR)])</f>
        <v>75213112.740000069</v>
      </c>
      <c r="Q441">
        <f t="shared" si="6"/>
        <v>1048576</v>
      </c>
      <c r="R441">
        <f>Table1[[#This Row],[Column1]]/Table1[[#This Row],[Column2]]</f>
        <v>71.728813877105779</v>
      </c>
    </row>
    <row r="442" spans="1:18" x14ac:dyDescent="0.3">
      <c r="A442" t="s">
        <v>510</v>
      </c>
      <c r="B442" t="s">
        <v>107</v>
      </c>
      <c r="C442" t="s">
        <v>34</v>
      </c>
      <c r="D442">
        <v>16929.740000000002</v>
      </c>
      <c r="E442">
        <v>3</v>
      </c>
      <c r="F442">
        <v>50789.22</v>
      </c>
      <c r="G442" s="1">
        <v>45368</v>
      </c>
      <c r="H442" t="s">
        <v>42</v>
      </c>
      <c r="I442">
        <v>1.5</v>
      </c>
      <c r="J442">
        <v>2024</v>
      </c>
      <c r="K442" t="s">
        <v>55</v>
      </c>
      <c r="L442">
        <v>3</v>
      </c>
      <c r="M442">
        <v>17</v>
      </c>
      <c r="N442" t="s">
        <v>67</v>
      </c>
      <c r="O442">
        <v>1</v>
      </c>
      <c r="P442">
        <f>SUM(Table1[Total Sales (INR)])</f>
        <v>75213112.740000069</v>
      </c>
      <c r="Q442">
        <f t="shared" si="6"/>
        <v>1048576</v>
      </c>
      <c r="R442">
        <f>Table1[[#This Row],[Column1]]/Table1[[#This Row],[Column2]]</f>
        <v>71.728813877105779</v>
      </c>
    </row>
    <row r="443" spans="1:18" x14ac:dyDescent="0.3">
      <c r="A443" t="s">
        <v>511</v>
      </c>
      <c r="B443" t="s">
        <v>65</v>
      </c>
      <c r="C443" t="s">
        <v>34</v>
      </c>
      <c r="D443">
        <v>30310.92</v>
      </c>
      <c r="E443">
        <v>3</v>
      </c>
      <c r="F443">
        <v>90932.76</v>
      </c>
      <c r="G443" s="1">
        <v>45402</v>
      </c>
      <c r="H443" t="s">
        <v>24</v>
      </c>
      <c r="I443">
        <v>3.5</v>
      </c>
      <c r="J443">
        <v>2024</v>
      </c>
      <c r="K443" t="s">
        <v>61</v>
      </c>
      <c r="L443">
        <v>4</v>
      </c>
      <c r="M443">
        <v>20</v>
      </c>
      <c r="N443" t="s">
        <v>31</v>
      </c>
      <c r="O443">
        <v>7</v>
      </c>
      <c r="P443">
        <f>SUM(Table1[Total Sales (INR)])</f>
        <v>75213112.740000069</v>
      </c>
      <c r="Q443">
        <f t="shared" si="6"/>
        <v>1048576</v>
      </c>
      <c r="R443">
        <f>Table1[[#This Row],[Column1]]/Table1[[#This Row],[Column2]]</f>
        <v>71.728813877105779</v>
      </c>
    </row>
    <row r="444" spans="1:18" x14ac:dyDescent="0.3">
      <c r="A444" t="s">
        <v>512</v>
      </c>
      <c r="B444" t="s">
        <v>16</v>
      </c>
      <c r="C444" t="s">
        <v>17</v>
      </c>
      <c r="D444">
        <v>33643.5</v>
      </c>
      <c r="E444">
        <v>5</v>
      </c>
      <c r="F444">
        <v>168217.5</v>
      </c>
      <c r="G444" s="1">
        <v>45459</v>
      </c>
      <c r="H444" t="s">
        <v>24</v>
      </c>
      <c r="I444">
        <v>4.2</v>
      </c>
      <c r="J444">
        <v>2024</v>
      </c>
      <c r="K444" t="s">
        <v>66</v>
      </c>
      <c r="L444">
        <v>6</v>
      </c>
      <c r="M444">
        <v>16</v>
      </c>
      <c r="N444" t="s">
        <v>67</v>
      </c>
      <c r="O444">
        <v>1</v>
      </c>
      <c r="P444">
        <f>SUM(Table1[Total Sales (INR)])</f>
        <v>75213112.740000069</v>
      </c>
      <c r="Q444">
        <f t="shared" si="6"/>
        <v>1048576</v>
      </c>
      <c r="R444">
        <f>Table1[[#This Row],[Column1]]/Table1[[#This Row],[Column2]]</f>
        <v>71.728813877105779</v>
      </c>
    </row>
    <row r="445" spans="1:18" x14ac:dyDescent="0.3">
      <c r="A445" t="s">
        <v>513</v>
      </c>
      <c r="B445" t="s">
        <v>73</v>
      </c>
      <c r="C445" t="s">
        <v>17</v>
      </c>
      <c r="D445">
        <v>27847.81</v>
      </c>
      <c r="E445">
        <v>3</v>
      </c>
      <c r="F445">
        <v>83543.429999999993</v>
      </c>
      <c r="G445" s="1">
        <v>45551</v>
      </c>
      <c r="H445" t="s">
        <v>80</v>
      </c>
      <c r="I445">
        <v>4.3</v>
      </c>
      <c r="J445">
        <v>2024</v>
      </c>
      <c r="K445" t="s">
        <v>19</v>
      </c>
      <c r="L445">
        <v>9</v>
      </c>
      <c r="M445">
        <v>16</v>
      </c>
      <c r="N445" t="s">
        <v>75</v>
      </c>
      <c r="O445">
        <v>2</v>
      </c>
      <c r="P445">
        <f>SUM(Table1[Total Sales (INR)])</f>
        <v>75213112.740000069</v>
      </c>
      <c r="Q445">
        <f t="shared" si="6"/>
        <v>1048576</v>
      </c>
      <c r="R445">
        <f>Table1[[#This Row],[Column1]]/Table1[[#This Row],[Column2]]</f>
        <v>71.728813877105779</v>
      </c>
    </row>
    <row r="446" spans="1:18" x14ac:dyDescent="0.3">
      <c r="A446" t="s">
        <v>514</v>
      </c>
      <c r="B446" t="s">
        <v>16</v>
      </c>
      <c r="C446" t="s">
        <v>17</v>
      </c>
      <c r="D446">
        <v>19055.03</v>
      </c>
      <c r="E446">
        <v>3</v>
      </c>
      <c r="F446">
        <v>57165.09</v>
      </c>
      <c r="G446" s="1">
        <v>45529</v>
      </c>
      <c r="H446" t="s">
        <v>70</v>
      </c>
      <c r="I446">
        <v>4.3</v>
      </c>
      <c r="J446">
        <v>2024</v>
      </c>
      <c r="K446" t="s">
        <v>88</v>
      </c>
      <c r="L446">
        <v>8</v>
      </c>
      <c r="M446">
        <v>25</v>
      </c>
      <c r="N446" t="s">
        <v>67</v>
      </c>
      <c r="O446">
        <v>1</v>
      </c>
      <c r="P446">
        <f>SUM(Table1[Total Sales (INR)])</f>
        <v>75213112.740000069</v>
      </c>
      <c r="Q446">
        <f t="shared" si="6"/>
        <v>1048576</v>
      </c>
      <c r="R446">
        <f>Table1[[#This Row],[Column1]]/Table1[[#This Row],[Column2]]</f>
        <v>71.728813877105779</v>
      </c>
    </row>
    <row r="447" spans="1:18" x14ac:dyDescent="0.3">
      <c r="A447" t="s">
        <v>515</v>
      </c>
      <c r="B447" t="s">
        <v>125</v>
      </c>
      <c r="C447" t="s">
        <v>17</v>
      </c>
      <c r="D447">
        <v>24012.7</v>
      </c>
      <c r="E447">
        <v>1</v>
      </c>
      <c r="F447">
        <v>24012.7</v>
      </c>
      <c r="G447" s="1">
        <v>45622</v>
      </c>
      <c r="H447" t="s">
        <v>70</v>
      </c>
      <c r="I447">
        <v>4.8</v>
      </c>
      <c r="J447">
        <v>2024</v>
      </c>
      <c r="K447" t="s">
        <v>35</v>
      </c>
      <c r="L447">
        <v>11</v>
      </c>
      <c r="M447">
        <v>26</v>
      </c>
      <c r="N447" t="s">
        <v>44</v>
      </c>
      <c r="O447">
        <v>3</v>
      </c>
      <c r="P447">
        <f>SUM(Table1[Total Sales (INR)])</f>
        <v>75213112.740000069</v>
      </c>
      <c r="Q447">
        <f t="shared" si="6"/>
        <v>1048576</v>
      </c>
      <c r="R447">
        <f>Table1[[#This Row],[Column1]]/Table1[[#This Row],[Column2]]</f>
        <v>71.728813877105779</v>
      </c>
    </row>
    <row r="448" spans="1:18" x14ac:dyDescent="0.3">
      <c r="A448" t="s">
        <v>516</v>
      </c>
      <c r="B448" t="s">
        <v>46</v>
      </c>
      <c r="C448" t="s">
        <v>23</v>
      </c>
      <c r="D448">
        <v>8182.19</v>
      </c>
      <c r="E448">
        <v>2</v>
      </c>
      <c r="F448">
        <v>16364.38</v>
      </c>
      <c r="G448" s="1">
        <v>45508</v>
      </c>
      <c r="H448" t="s">
        <v>63</v>
      </c>
      <c r="I448">
        <v>4.2</v>
      </c>
      <c r="J448">
        <v>2024</v>
      </c>
      <c r="K448" t="s">
        <v>88</v>
      </c>
      <c r="L448">
        <v>8</v>
      </c>
      <c r="M448">
        <v>4</v>
      </c>
      <c r="N448" t="s">
        <v>67</v>
      </c>
      <c r="O448">
        <v>1</v>
      </c>
      <c r="P448">
        <f>SUM(Table1[Total Sales (INR)])</f>
        <v>75213112.740000069</v>
      </c>
      <c r="Q448">
        <f t="shared" si="6"/>
        <v>1048576</v>
      </c>
      <c r="R448">
        <f>Table1[[#This Row],[Column1]]/Table1[[#This Row],[Column2]]</f>
        <v>71.728813877105779</v>
      </c>
    </row>
    <row r="449" spans="1:18" x14ac:dyDescent="0.3">
      <c r="A449" t="s">
        <v>517</v>
      </c>
      <c r="B449" t="s">
        <v>94</v>
      </c>
      <c r="C449" t="s">
        <v>29</v>
      </c>
      <c r="D449">
        <v>35810.629999999997</v>
      </c>
      <c r="E449">
        <v>4</v>
      </c>
      <c r="F449">
        <v>143242.51999999999</v>
      </c>
      <c r="G449" s="1">
        <v>45388</v>
      </c>
      <c r="H449" t="s">
        <v>24</v>
      </c>
      <c r="I449">
        <v>1.2</v>
      </c>
      <c r="J449">
        <v>2024</v>
      </c>
      <c r="K449" t="s">
        <v>61</v>
      </c>
      <c r="L449">
        <v>4</v>
      </c>
      <c r="M449">
        <v>6</v>
      </c>
      <c r="N449" t="s">
        <v>31</v>
      </c>
      <c r="O449">
        <v>7</v>
      </c>
      <c r="P449">
        <f>SUM(Table1[Total Sales (INR)])</f>
        <v>75213112.740000069</v>
      </c>
      <c r="Q449">
        <f t="shared" si="6"/>
        <v>1048576</v>
      </c>
      <c r="R449">
        <f>Table1[[#This Row],[Column1]]/Table1[[#This Row],[Column2]]</f>
        <v>71.728813877105779</v>
      </c>
    </row>
    <row r="450" spans="1:18" x14ac:dyDescent="0.3">
      <c r="A450" t="s">
        <v>518</v>
      </c>
      <c r="B450" t="s">
        <v>78</v>
      </c>
      <c r="C450" t="s">
        <v>23</v>
      </c>
      <c r="D450">
        <v>23433.86</v>
      </c>
      <c r="E450">
        <v>1</v>
      </c>
      <c r="F450">
        <v>23433.86</v>
      </c>
      <c r="G450" s="1">
        <v>45521</v>
      </c>
      <c r="H450" t="s">
        <v>63</v>
      </c>
      <c r="I450">
        <v>3.8</v>
      </c>
      <c r="J450">
        <v>2024</v>
      </c>
      <c r="K450" t="s">
        <v>88</v>
      </c>
      <c r="L450">
        <v>8</v>
      </c>
      <c r="M450">
        <v>17</v>
      </c>
      <c r="N450" t="s">
        <v>31</v>
      </c>
      <c r="O450">
        <v>7</v>
      </c>
      <c r="P450">
        <f>SUM(Table1[Total Sales (INR)])</f>
        <v>75213112.740000069</v>
      </c>
      <c r="Q450">
        <f t="shared" ref="Q450:Q513" si="7">COUNTA(_xlfn.UNIQUE(A:A,TRUE))</f>
        <v>1048576</v>
      </c>
      <c r="R450">
        <f>Table1[[#This Row],[Column1]]/Table1[[#This Row],[Column2]]</f>
        <v>71.728813877105779</v>
      </c>
    </row>
    <row r="451" spans="1:18" x14ac:dyDescent="0.3">
      <c r="A451" t="s">
        <v>519</v>
      </c>
      <c r="B451" t="s">
        <v>54</v>
      </c>
      <c r="C451" t="s">
        <v>34</v>
      </c>
      <c r="D451">
        <v>42946.11</v>
      </c>
      <c r="E451">
        <v>4</v>
      </c>
      <c r="F451">
        <v>171784.44</v>
      </c>
      <c r="G451" s="1">
        <v>45535</v>
      </c>
      <c r="H451" t="s">
        <v>24</v>
      </c>
      <c r="I451">
        <v>3.2</v>
      </c>
      <c r="J451">
        <v>2024</v>
      </c>
      <c r="K451" t="s">
        <v>88</v>
      </c>
      <c r="L451">
        <v>8</v>
      </c>
      <c r="M451">
        <v>31</v>
      </c>
      <c r="N451" t="s">
        <v>31</v>
      </c>
      <c r="O451">
        <v>7</v>
      </c>
      <c r="P451">
        <f>SUM(Table1[Total Sales (INR)])</f>
        <v>75213112.740000069</v>
      </c>
      <c r="Q451">
        <f t="shared" si="7"/>
        <v>1048576</v>
      </c>
      <c r="R451">
        <f>Table1[[#This Row],[Column1]]/Table1[[#This Row],[Column2]]</f>
        <v>71.728813877105779</v>
      </c>
    </row>
    <row r="452" spans="1:18" x14ac:dyDescent="0.3">
      <c r="A452" t="s">
        <v>520</v>
      </c>
      <c r="B452" t="s">
        <v>46</v>
      </c>
      <c r="C452" t="s">
        <v>23</v>
      </c>
      <c r="D452">
        <v>3995.44</v>
      </c>
      <c r="E452">
        <v>4</v>
      </c>
      <c r="F452">
        <v>15981.76</v>
      </c>
      <c r="G452" s="1">
        <v>45438</v>
      </c>
      <c r="H452" t="s">
        <v>18</v>
      </c>
      <c r="I452">
        <v>4</v>
      </c>
      <c r="J452">
        <v>2024</v>
      </c>
      <c r="K452" t="s">
        <v>30</v>
      </c>
      <c r="L452">
        <v>5</v>
      </c>
      <c r="M452">
        <v>26</v>
      </c>
      <c r="N452" t="s">
        <v>67</v>
      </c>
      <c r="O452">
        <v>1</v>
      </c>
      <c r="P452">
        <f>SUM(Table1[Total Sales (INR)])</f>
        <v>75213112.740000069</v>
      </c>
      <c r="Q452">
        <f t="shared" si="7"/>
        <v>1048576</v>
      </c>
      <c r="R452">
        <f>Table1[[#This Row],[Column1]]/Table1[[#This Row],[Column2]]</f>
        <v>71.728813877105779</v>
      </c>
    </row>
    <row r="453" spans="1:18" x14ac:dyDescent="0.3">
      <c r="A453" t="s">
        <v>521</v>
      </c>
      <c r="B453" t="s">
        <v>28</v>
      </c>
      <c r="C453" t="s">
        <v>29</v>
      </c>
      <c r="D453">
        <v>38728.75</v>
      </c>
      <c r="E453">
        <v>1</v>
      </c>
      <c r="F453">
        <v>38728.75</v>
      </c>
      <c r="G453" s="1">
        <v>45570</v>
      </c>
      <c r="H453" t="s">
        <v>42</v>
      </c>
      <c r="I453">
        <v>4</v>
      </c>
      <c r="J453">
        <v>2024</v>
      </c>
      <c r="K453" t="s">
        <v>43</v>
      </c>
      <c r="L453">
        <v>10</v>
      </c>
      <c r="M453">
        <v>5</v>
      </c>
      <c r="N453" t="s">
        <v>31</v>
      </c>
      <c r="O453">
        <v>7</v>
      </c>
      <c r="P453">
        <f>SUM(Table1[Total Sales (INR)])</f>
        <v>75213112.740000069</v>
      </c>
      <c r="Q453">
        <f t="shared" si="7"/>
        <v>1048576</v>
      </c>
      <c r="R453">
        <f>Table1[[#This Row],[Column1]]/Table1[[#This Row],[Column2]]</f>
        <v>71.728813877105779</v>
      </c>
    </row>
    <row r="454" spans="1:18" x14ac:dyDescent="0.3">
      <c r="A454" t="s">
        <v>522</v>
      </c>
      <c r="B454" t="s">
        <v>51</v>
      </c>
      <c r="C454" t="s">
        <v>23</v>
      </c>
      <c r="D454">
        <v>46205.47</v>
      </c>
      <c r="E454">
        <v>3</v>
      </c>
      <c r="F454">
        <v>138616.41</v>
      </c>
      <c r="G454" s="1">
        <v>45542</v>
      </c>
      <c r="H454" t="s">
        <v>70</v>
      </c>
      <c r="I454">
        <v>2.7</v>
      </c>
      <c r="J454">
        <v>2024</v>
      </c>
      <c r="K454" t="s">
        <v>19</v>
      </c>
      <c r="L454">
        <v>9</v>
      </c>
      <c r="M454">
        <v>7</v>
      </c>
      <c r="N454" t="s">
        <v>31</v>
      </c>
      <c r="O454">
        <v>7</v>
      </c>
      <c r="P454">
        <f>SUM(Table1[Total Sales (INR)])</f>
        <v>75213112.740000069</v>
      </c>
      <c r="Q454">
        <f t="shared" si="7"/>
        <v>1048576</v>
      </c>
      <c r="R454">
        <f>Table1[[#This Row],[Column1]]/Table1[[#This Row],[Column2]]</f>
        <v>71.728813877105779</v>
      </c>
    </row>
    <row r="455" spans="1:18" x14ac:dyDescent="0.3">
      <c r="A455" t="s">
        <v>523</v>
      </c>
      <c r="B455" t="s">
        <v>22</v>
      </c>
      <c r="C455" t="s">
        <v>23</v>
      </c>
      <c r="D455">
        <v>7631.48</v>
      </c>
      <c r="E455">
        <v>3</v>
      </c>
      <c r="F455">
        <v>22894.44</v>
      </c>
      <c r="G455" s="1">
        <v>45491</v>
      </c>
      <c r="H455" t="s">
        <v>18</v>
      </c>
      <c r="I455">
        <v>3</v>
      </c>
      <c r="J455">
        <v>2024</v>
      </c>
      <c r="K455" t="s">
        <v>47</v>
      </c>
      <c r="L455">
        <v>7</v>
      </c>
      <c r="M455">
        <v>18</v>
      </c>
      <c r="N455" t="s">
        <v>20</v>
      </c>
      <c r="O455">
        <v>5</v>
      </c>
      <c r="P455">
        <f>SUM(Table1[Total Sales (INR)])</f>
        <v>75213112.740000069</v>
      </c>
      <c r="Q455">
        <f t="shared" si="7"/>
        <v>1048576</v>
      </c>
      <c r="R455">
        <f>Table1[[#This Row],[Column1]]/Table1[[#This Row],[Column2]]</f>
        <v>71.728813877105779</v>
      </c>
    </row>
    <row r="456" spans="1:18" x14ac:dyDescent="0.3">
      <c r="A456" t="s">
        <v>524</v>
      </c>
      <c r="B456" t="s">
        <v>69</v>
      </c>
      <c r="C456" t="s">
        <v>17</v>
      </c>
      <c r="D456">
        <v>4581.7299999999996</v>
      </c>
      <c r="E456">
        <v>4</v>
      </c>
      <c r="F456">
        <v>18326.919999999998</v>
      </c>
      <c r="G456" s="1">
        <v>45436</v>
      </c>
      <c r="H456" t="s">
        <v>70</v>
      </c>
      <c r="I456">
        <v>3.4</v>
      </c>
      <c r="J456">
        <v>2024</v>
      </c>
      <c r="K456" t="s">
        <v>30</v>
      </c>
      <c r="L456">
        <v>5</v>
      </c>
      <c r="M456">
        <v>24</v>
      </c>
      <c r="N456" t="s">
        <v>36</v>
      </c>
      <c r="O456">
        <v>6</v>
      </c>
      <c r="P456">
        <f>SUM(Table1[Total Sales (INR)])</f>
        <v>75213112.740000069</v>
      </c>
      <c r="Q456">
        <f t="shared" si="7"/>
        <v>1048576</v>
      </c>
      <c r="R456">
        <f>Table1[[#This Row],[Column1]]/Table1[[#This Row],[Column2]]</f>
        <v>71.728813877105779</v>
      </c>
    </row>
    <row r="457" spans="1:18" x14ac:dyDescent="0.3">
      <c r="A457" t="s">
        <v>525</v>
      </c>
      <c r="B457" t="s">
        <v>54</v>
      </c>
      <c r="C457" t="s">
        <v>34</v>
      </c>
      <c r="D457">
        <v>9761.64</v>
      </c>
      <c r="E457">
        <v>3</v>
      </c>
      <c r="F457">
        <v>29284.92</v>
      </c>
      <c r="G457" s="1">
        <v>45531</v>
      </c>
      <c r="H457" t="s">
        <v>42</v>
      </c>
      <c r="I457">
        <v>2.5</v>
      </c>
      <c r="J457">
        <v>2024</v>
      </c>
      <c r="K457" t="s">
        <v>88</v>
      </c>
      <c r="L457">
        <v>8</v>
      </c>
      <c r="M457">
        <v>27</v>
      </c>
      <c r="N457" t="s">
        <v>44</v>
      </c>
      <c r="O457">
        <v>3</v>
      </c>
      <c r="P457">
        <f>SUM(Table1[Total Sales (INR)])</f>
        <v>75213112.740000069</v>
      </c>
      <c r="Q457">
        <f t="shared" si="7"/>
        <v>1048576</v>
      </c>
      <c r="R457">
        <f>Table1[[#This Row],[Column1]]/Table1[[#This Row],[Column2]]</f>
        <v>71.728813877105779</v>
      </c>
    </row>
    <row r="458" spans="1:18" x14ac:dyDescent="0.3">
      <c r="A458" t="s">
        <v>526</v>
      </c>
      <c r="B458" t="s">
        <v>94</v>
      </c>
      <c r="C458" t="s">
        <v>29</v>
      </c>
      <c r="D458">
        <v>1582.84</v>
      </c>
      <c r="E458">
        <v>3</v>
      </c>
      <c r="F458">
        <v>4748.5200000000004</v>
      </c>
      <c r="G458" s="1">
        <v>45545</v>
      </c>
      <c r="H458" t="s">
        <v>18</v>
      </c>
      <c r="I458">
        <v>2.9</v>
      </c>
      <c r="J458">
        <v>2024</v>
      </c>
      <c r="K458" t="s">
        <v>19</v>
      </c>
      <c r="L458">
        <v>9</v>
      </c>
      <c r="M458">
        <v>10</v>
      </c>
      <c r="N458" t="s">
        <v>44</v>
      </c>
      <c r="O458">
        <v>3</v>
      </c>
      <c r="P458">
        <f>SUM(Table1[Total Sales (INR)])</f>
        <v>75213112.740000069</v>
      </c>
      <c r="Q458">
        <f t="shared" si="7"/>
        <v>1048576</v>
      </c>
      <c r="R458">
        <f>Table1[[#This Row],[Column1]]/Table1[[#This Row],[Column2]]</f>
        <v>71.728813877105779</v>
      </c>
    </row>
    <row r="459" spans="1:18" x14ac:dyDescent="0.3">
      <c r="A459" t="s">
        <v>527</v>
      </c>
      <c r="B459" t="s">
        <v>96</v>
      </c>
      <c r="C459" t="s">
        <v>34</v>
      </c>
      <c r="D459">
        <v>8902.26</v>
      </c>
      <c r="E459">
        <v>5</v>
      </c>
      <c r="F459">
        <v>44511.3</v>
      </c>
      <c r="G459" s="1">
        <v>45665</v>
      </c>
      <c r="H459" t="s">
        <v>18</v>
      </c>
      <c r="I459">
        <v>2.4</v>
      </c>
      <c r="J459">
        <v>2025</v>
      </c>
      <c r="K459" t="s">
        <v>52</v>
      </c>
      <c r="L459">
        <v>1</v>
      </c>
      <c r="M459">
        <v>8</v>
      </c>
      <c r="N459" t="s">
        <v>26</v>
      </c>
      <c r="O459">
        <v>4</v>
      </c>
      <c r="P459">
        <f>SUM(Table1[Total Sales (INR)])</f>
        <v>75213112.740000069</v>
      </c>
      <c r="Q459">
        <f t="shared" si="7"/>
        <v>1048576</v>
      </c>
      <c r="R459">
        <f>Table1[[#This Row],[Column1]]/Table1[[#This Row],[Column2]]</f>
        <v>71.728813877105779</v>
      </c>
    </row>
    <row r="460" spans="1:18" x14ac:dyDescent="0.3">
      <c r="A460" t="s">
        <v>528</v>
      </c>
      <c r="B460" t="s">
        <v>145</v>
      </c>
      <c r="C460" t="s">
        <v>39</v>
      </c>
      <c r="D460">
        <v>1549.63</v>
      </c>
      <c r="E460">
        <v>1</v>
      </c>
      <c r="F460">
        <v>1549.63</v>
      </c>
      <c r="G460" s="1">
        <v>45623</v>
      </c>
      <c r="H460" t="s">
        <v>63</v>
      </c>
      <c r="I460">
        <v>3</v>
      </c>
      <c r="J460">
        <v>2024</v>
      </c>
      <c r="K460" t="s">
        <v>35</v>
      </c>
      <c r="L460">
        <v>11</v>
      </c>
      <c r="M460">
        <v>27</v>
      </c>
      <c r="N460" t="s">
        <v>26</v>
      </c>
      <c r="O460">
        <v>4</v>
      </c>
      <c r="P460">
        <f>SUM(Table1[Total Sales (INR)])</f>
        <v>75213112.740000069</v>
      </c>
      <c r="Q460">
        <f t="shared" si="7"/>
        <v>1048576</v>
      </c>
      <c r="R460">
        <f>Table1[[#This Row],[Column1]]/Table1[[#This Row],[Column2]]</f>
        <v>71.728813877105779</v>
      </c>
    </row>
    <row r="461" spans="1:18" x14ac:dyDescent="0.3">
      <c r="A461" t="s">
        <v>529</v>
      </c>
      <c r="B461" t="s">
        <v>16</v>
      </c>
      <c r="C461" t="s">
        <v>17</v>
      </c>
      <c r="D461">
        <v>23520.5</v>
      </c>
      <c r="E461">
        <v>5</v>
      </c>
      <c r="F461">
        <v>117602.5</v>
      </c>
      <c r="G461" s="1">
        <v>45408</v>
      </c>
      <c r="H461" t="s">
        <v>18</v>
      </c>
      <c r="I461">
        <v>1.2</v>
      </c>
      <c r="J461">
        <v>2024</v>
      </c>
      <c r="K461" t="s">
        <v>61</v>
      </c>
      <c r="L461">
        <v>4</v>
      </c>
      <c r="M461">
        <v>26</v>
      </c>
      <c r="N461" t="s">
        <v>36</v>
      </c>
      <c r="O461">
        <v>6</v>
      </c>
      <c r="P461">
        <f>SUM(Table1[Total Sales (INR)])</f>
        <v>75213112.740000069</v>
      </c>
      <c r="Q461">
        <f t="shared" si="7"/>
        <v>1048576</v>
      </c>
      <c r="R461">
        <f>Table1[[#This Row],[Column1]]/Table1[[#This Row],[Column2]]</f>
        <v>71.728813877105779</v>
      </c>
    </row>
    <row r="462" spans="1:18" x14ac:dyDescent="0.3">
      <c r="A462" t="s">
        <v>530</v>
      </c>
      <c r="B462" t="s">
        <v>28</v>
      </c>
      <c r="C462" t="s">
        <v>29</v>
      </c>
      <c r="D462">
        <v>18729.61</v>
      </c>
      <c r="E462">
        <v>1</v>
      </c>
      <c r="F462">
        <v>18729.61</v>
      </c>
      <c r="G462" s="1">
        <v>45385</v>
      </c>
      <c r="H462" t="s">
        <v>63</v>
      </c>
      <c r="I462">
        <v>1</v>
      </c>
      <c r="J462">
        <v>2024</v>
      </c>
      <c r="K462" t="s">
        <v>61</v>
      </c>
      <c r="L462">
        <v>4</v>
      </c>
      <c r="M462">
        <v>3</v>
      </c>
      <c r="N462" t="s">
        <v>26</v>
      </c>
      <c r="O462">
        <v>4</v>
      </c>
      <c r="P462">
        <f>SUM(Table1[Total Sales (INR)])</f>
        <v>75213112.740000069</v>
      </c>
      <c r="Q462">
        <f t="shared" si="7"/>
        <v>1048576</v>
      </c>
      <c r="R462">
        <f>Table1[[#This Row],[Column1]]/Table1[[#This Row],[Column2]]</f>
        <v>71.728813877105779</v>
      </c>
    </row>
    <row r="463" spans="1:18" x14ac:dyDescent="0.3">
      <c r="A463" t="s">
        <v>531</v>
      </c>
      <c r="B463" t="s">
        <v>125</v>
      </c>
      <c r="C463" t="s">
        <v>17</v>
      </c>
      <c r="D463">
        <v>18085.73</v>
      </c>
      <c r="E463">
        <v>3</v>
      </c>
      <c r="F463">
        <v>54257.19</v>
      </c>
      <c r="G463" s="1">
        <v>45485</v>
      </c>
      <c r="H463" t="s">
        <v>80</v>
      </c>
      <c r="I463">
        <v>4.0999999999999996</v>
      </c>
      <c r="J463">
        <v>2024</v>
      </c>
      <c r="K463" t="s">
        <v>47</v>
      </c>
      <c r="L463">
        <v>7</v>
      </c>
      <c r="M463">
        <v>12</v>
      </c>
      <c r="N463" t="s">
        <v>36</v>
      </c>
      <c r="O463">
        <v>6</v>
      </c>
      <c r="P463">
        <f>SUM(Table1[Total Sales (INR)])</f>
        <v>75213112.740000069</v>
      </c>
      <c r="Q463">
        <f t="shared" si="7"/>
        <v>1048576</v>
      </c>
      <c r="R463">
        <f>Table1[[#This Row],[Column1]]/Table1[[#This Row],[Column2]]</f>
        <v>71.728813877105779</v>
      </c>
    </row>
    <row r="464" spans="1:18" x14ac:dyDescent="0.3">
      <c r="A464" t="s">
        <v>532</v>
      </c>
      <c r="B464" t="s">
        <v>60</v>
      </c>
      <c r="C464" t="s">
        <v>29</v>
      </c>
      <c r="D464">
        <v>29844.59</v>
      </c>
      <c r="E464">
        <v>3</v>
      </c>
      <c r="F464">
        <v>89533.77</v>
      </c>
      <c r="G464" s="1">
        <v>45471</v>
      </c>
      <c r="H464" t="s">
        <v>70</v>
      </c>
      <c r="I464">
        <v>3.9</v>
      </c>
      <c r="J464">
        <v>2024</v>
      </c>
      <c r="K464" t="s">
        <v>66</v>
      </c>
      <c r="L464">
        <v>6</v>
      </c>
      <c r="M464">
        <v>28</v>
      </c>
      <c r="N464" t="s">
        <v>36</v>
      </c>
      <c r="O464">
        <v>6</v>
      </c>
      <c r="P464">
        <f>SUM(Table1[Total Sales (INR)])</f>
        <v>75213112.740000069</v>
      </c>
      <c r="Q464">
        <f t="shared" si="7"/>
        <v>1048576</v>
      </c>
      <c r="R464">
        <f>Table1[[#This Row],[Column1]]/Table1[[#This Row],[Column2]]</f>
        <v>71.728813877105779</v>
      </c>
    </row>
    <row r="465" spans="1:18" x14ac:dyDescent="0.3">
      <c r="A465" t="s">
        <v>533</v>
      </c>
      <c r="B465" t="s">
        <v>54</v>
      </c>
      <c r="C465" t="s">
        <v>34</v>
      </c>
      <c r="D465">
        <v>12964.52</v>
      </c>
      <c r="E465">
        <v>2</v>
      </c>
      <c r="F465">
        <v>25929.040000000001</v>
      </c>
      <c r="G465" s="1">
        <v>45619</v>
      </c>
      <c r="H465" t="s">
        <v>42</v>
      </c>
      <c r="I465">
        <v>2.7</v>
      </c>
      <c r="J465">
        <v>2024</v>
      </c>
      <c r="K465" t="s">
        <v>35</v>
      </c>
      <c r="L465">
        <v>11</v>
      </c>
      <c r="M465">
        <v>23</v>
      </c>
      <c r="N465" t="s">
        <v>31</v>
      </c>
      <c r="O465">
        <v>7</v>
      </c>
      <c r="P465">
        <f>SUM(Table1[Total Sales (INR)])</f>
        <v>75213112.740000069</v>
      </c>
      <c r="Q465">
        <f t="shared" si="7"/>
        <v>1048576</v>
      </c>
      <c r="R465">
        <f>Table1[[#This Row],[Column1]]/Table1[[#This Row],[Column2]]</f>
        <v>71.728813877105779</v>
      </c>
    </row>
    <row r="466" spans="1:18" x14ac:dyDescent="0.3">
      <c r="A466" t="s">
        <v>534</v>
      </c>
      <c r="B466" t="s">
        <v>54</v>
      </c>
      <c r="C466" t="s">
        <v>34</v>
      </c>
      <c r="D466">
        <v>43431.64</v>
      </c>
      <c r="E466">
        <v>5</v>
      </c>
      <c r="F466">
        <v>217158.2</v>
      </c>
      <c r="G466" s="1">
        <v>45463</v>
      </c>
      <c r="H466" t="s">
        <v>70</v>
      </c>
      <c r="I466">
        <v>4.4000000000000004</v>
      </c>
      <c r="J466">
        <v>2024</v>
      </c>
      <c r="K466" t="s">
        <v>66</v>
      </c>
      <c r="L466">
        <v>6</v>
      </c>
      <c r="M466">
        <v>20</v>
      </c>
      <c r="N466" t="s">
        <v>20</v>
      </c>
      <c r="O466">
        <v>5</v>
      </c>
      <c r="P466">
        <f>SUM(Table1[Total Sales (INR)])</f>
        <v>75213112.740000069</v>
      </c>
      <c r="Q466">
        <f t="shared" si="7"/>
        <v>1048576</v>
      </c>
      <c r="R466">
        <f>Table1[[#This Row],[Column1]]/Table1[[#This Row],[Column2]]</f>
        <v>71.728813877105779</v>
      </c>
    </row>
    <row r="467" spans="1:18" x14ac:dyDescent="0.3">
      <c r="A467" t="s">
        <v>535</v>
      </c>
      <c r="B467" t="s">
        <v>33</v>
      </c>
      <c r="C467" t="s">
        <v>34</v>
      </c>
      <c r="D467">
        <v>31005.06</v>
      </c>
      <c r="E467">
        <v>4</v>
      </c>
      <c r="F467">
        <v>124020.24</v>
      </c>
      <c r="G467" s="1">
        <v>45495</v>
      </c>
      <c r="H467" t="s">
        <v>80</v>
      </c>
      <c r="I467">
        <v>4</v>
      </c>
      <c r="J467">
        <v>2024</v>
      </c>
      <c r="K467" t="s">
        <v>47</v>
      </c>
      <c r="L467">
        <v>7</v>
      </c>
      <c r="M467">
        <v>22</v>
      </c>
      <c r="N467" t="s">
        <v>75</v>
      </c>
      <c r="O467">
        <v>2</v>
      </c>
      <c r="P467">
        <f>SUM(Table1[Total Sales (INR)])</f>
        <v>75213112.740000069</v>
      </c>
      <c r="Q467">
        <f t="shared" si="7"/>
        <v>1048576</v>
      </c>
      <c r="R467">
        <f>Table1[[#This Row],[Column1]]/Table1[[#This Row],[Column2]]</f>
        <v>71.728813877105779</v>
      </c>
    </row>
    <row r="468" spans="1:18" x14ac:dyDescent="0.3">
      <c r="A468" t="s">
        <v>536</v>
      </c>
      <c r="B468" t="s">
        <v>28</v>
      </c>
      <c r="C468" t="s">
        <v>29</v>
      </c>
      <c r="D468">
        <v>16010.24</v>
      </c>
      <c r="E468">
        <v>3</v>
      </c>
      <c r="F468">
        <v>48030.720000000001</v>
      </c>
      <c r="G468" s="1">
        <v>45617</v>
      </c>
      <c r="H468" t="s">
        <v>80</v>
      </c>
      <c r="I468">
        <v>1.6</v>
      </c>
      <c r="J468">
        <v>2024</v>
      </c>
      <c r="K468" t="s">
        <v>35</v>
      </c>
      <c r="L468">
        <v>11</v>
      </c>
      <c r="M468">
        <v>21</v>
      </c>
      <c r="N468" t="s">
        <v>20</v>
      </c>
      <c r="O468">
        <v>5</v>
      </c>
      <c r="P468">
        <f>SUM(Table1[Total Sales (INR)])</f>
        <v>75213112.740000069</v>
      </c>
      <c r="Q468">
        <f t="shared" si="7"/>
        <v>1048576</v>
      </c>
      <c r="R468">
        <f>Table1[[#This Row],[Column1]]/Table1[[#This Row],[Column2]]</f>
        <v>71.728813877105779</v>
      </c>
    </row>
    <row r="469" spans="1:18" x14ac:dyDescent="0.3">
      <c r="A469" t="s">
        <v>537</v>
      </c>
      <c r="B469" t="s">
        <v>107</v>
      </c>
      <c r="C469" t="s">
        <v>34</v>
      </c>
      <c r="D469">
        <v>18451.91</v>
      </c>
      <c r="E469">
        <v>5</v>
      </c>
      <c r="F469">
        <v>92259.55</v>
      </c>
      <c r="G469" s="1">
        <v>45547</v>
      </c>
      <c r="H469" t="s">
        <v>24</v>
      </c>
      <c r="I469">
        <v>4.9000000000000004</v>
      </c>
      <c r="J469">
        <v>2024</v>
      </c>
      <c r="K469" t="s">
        <v>19</v>
      </c>
      <c r="L469">
        <v>9</v>
      </c>
      <c r="M469">
        <v>12</v>
      </c>
      <c r="N469" t="s">
        <v>20</v>
      </c>
      <c r="O469">
        <v>5</v>
      </c>
      <c r="P469">
        <f>SUM(Table1[Total Sales (INR)])</f>
        <v>75213112.740000069</v>
      </c>
      <c r="Q469">
        <f t="shared" si="7"/>
        <v>1048576</v>
      </c>
      <c r="R469">
        <f>Table1[[#This Row],[Column1]]/Table1[[#This Row],[Column2]]</f>
        <v>71.728813877105779</v>
      </c>
    </row>
    <row r="470" spans="1:18" x14ac:dyDescent="0.3">
      <c r="A470" t="s">
        <v>538</v>
      </c>
      <c r="B470" t="s">
        <v>33</v>
      </c>
      <c r="C470" t="s">
        <v>34</v>
      </c>
      <c r="D470">
        <v>31793.09</v>
      </c>
      <c r="E470">
        <v>4</v>
      </c>
      <c r="F470">
        <v>127172.36</v>
      </c>
      <c r="G470" s="1">
        <v>45341</v>
      </c>
      <c r="H470" t="s">
        <v>63</v>
      </c>
      <c r="I470">
        <v>4.8</v>
      </c>
      <c r="J470">
        <v>2024</v>
      </c>
      <c r="K470" t="s">
        <v>58</v>
      </c>
      <c r="L470">
        <v>2</v>
      </c>
      <c r="M470">
        <v>19</v>
      </c>
      <c r="N470" t="s">
        <v>75</v>
      </c>
      <c r="O470">
        <v>2</v>
      </c>
      <c r="P470">
        <f>SUM(Table1[Total Sales (INR)])</f>
        <v>75213112.740000069</v>
      </c>
      <c r="Q470">
        <f t="shared" si="7"/>
        <v>1048576</v>
      </c>
      <c r="R470">
        <f>Table1[[#This Row],[Column1]]/Table1[[#This Row],[Column2]]</f>
        <v>71.728813877105779</v>
      </c>
    </row>
    <row r="471" spans="1:18" x14ac:dyDescent="0.3">
      <c r="A471" t="s">
        <v>539</v>
      </c>
      <c r="B471" t="s">
        <v>78</v>
      </c>
      <c r="C471" t="s">
        <v>23</v>
      </c>
      <c r="D471">
        <v>36666.620000000003</v>
      </c>
      <c r="E471">
        <v>4</v>
      </c>
      <c r="F471">
        <v>146666.48000000001</v>
      </c>
      <c r="G471" s="1">
        <v>45563</v>
      </c>
      <c r="H471" t="s">
        <v>80</v>
      </c>
      <c r="I471">
        <v>2.1</v>
      </c>
      <c r="J471">
        <v>2024</v>
      </c>
      <c r="K471" t="s">
        <v>19</v>
      </c>
      <c r="L471">
        <v>9</v>
      </c>
      <c r="M471">
        <v>28</v>
      </c>
      <c r="N471" t="s">
        <v>31</v>
      </c>
      <c r="O471">
        <v>7</v>
      </c>
      <c r="P471">
        <f>SUM(Table1[Total Sales (INR)])</f>
        <v>75213112.740000069</v>
      </c>
      <c r="Q471">
        <f t="shared" si="7"/>
        <v>1048576</v>
      </c>
      <c r="R471">
        <f>Table1[[#This Row],[Column1]]/Table1[[#This Row],[Column2]]</f>
        <v>71.728813877105779</v>
      </c>
    </row>
    <row r="472" spans="1:18" x14ac:dyDescent="0.3">
      <c r="A472" t="s">
        <v>540</v>
      </c>
      <c r="B472" t="s">
        <v>65</v>
      </c>
      <c r="C472" t="s">
        <v>34</v>
      </c>
      <c r="D472">
        <v>38681.26</v>
      </c>
      <c r="E472">
        <v>1</v>
      </c>
      <c r="F472">
        <v>38681.26</v>
      </c>
      <c r="G472" s="1">
        <v>45490</v>
      </c>
      <c r="H472" t="s">
        <v>63</v>
      </c>
      <c r="I472">
        <v>2</v>
      </c>
      <c r="J472">
        <v>2024</v>
      </c>
      <c r="K472" t="s">
        <v>47</v>
      </c>
      <c r="L472">
        <v>7</v>
      </c>
      <c r="M472">
        <v>17</v>
      </c>
      <c r="N472" t="s">
        <v>26</v>
      </c>
      <c r="O472">
        <v>4</v>
      </c>
      <c r="P472">
        <f>SUM(Table1[Total Sales (INR)])</f>
        <v>75213112.740000069</v>
      </c>
      <c r="Q472">
        <f t="shared" si="7"/>
        <v>1048576</v>
      </c>
      <c r="R472">
        <f>Table1[[#This Row],[Column1]]/Table1[[#This Row],[Column2]]</f>
        <v>71.728813877105779</v>
      </c>
    </row>
    <row r="473" spans="1:18" x14ac:dyDescent="0.3">
      <c r="A473" t="s">
        <v>541</v>
      </c>
      <c r="B473" t="s">
        <v>38</v>
      </c>
      <c r="C473" t="s">
        <v>39</v>
      </c>
      <c r="D473">
        <v>29493.06</v>
      </c>
      <c r="E473">
        <v>3</v>
      </c>
      <c r="F473">
        <v>88479.18</v>
      </c>
      <c r="G473" s="1">
        <v>45497</v>
      </c>
      <c r="H473" t="s">
        <v>70</v>
      </c>
      <c r="I473">
        <v>4.2</v>
      </c>
      <c r="J473">
        <v>2024</v>
      </c>
      <c r="K473" t="s">
        <v>47</v>
      </c>
      <c r="L473">
        <v>7</v>
      </c>
      <c r="M473">
        <v>24</v>
      </c>
      <c r="N473" t="s">
        <v>26</v>
      </c>
      <c r="O473">
        <v>4</v>
      </c>
      <c r="P473">
        <f>SUM(Table1[Total Sales (INR)])</f>
        <v>75213112.740000069</v>
      </c>
      <c r="Q473">
        <f t="shared" si="7"/>
        <v>1048576</v>
      </c>
      <c r="R473">
        <f>Table1[[#This Row],[Column1]]/Table1[[#This Row],[Column2]]</f>
        <v>71.728813877105779</v>
      </c>
    </row>
    <row r="474" spans="1:18" x14ac:dyDescent="0.3">
      <c r="A474" t="s">
        <v>542</v>
      </c>
      <c r="B474" t="s">
        <v>84</v>
      </c>
      <c r="C474" t="s">
        <v>39</v>
      </c>
      <c r="D474">
        <v>30009.200000000001</v>
      </c>
      <c r="E474">
        <v>2</v>
      </c>
      <c r="F474">
        <v>60018.400000000001</v>
      </c>
      <c r="G474" s="1">
        <v>45456</v>
      </c>
      <c r="H474" t="s">
        <v>18</v>
      </c>
      <c r="I474">
        <v>3</v>
      </c>
      <c r="J474">
        <v>2024</v>
      </c>
      <c r="K474" t="s">
        <v>66</v>
      </c>
      <c r="L474">
        <v>6</v>
      </c>
      <c r="M474">
        <v>13</v>
      </c>
      <c r="N474" t="s">
        <v>20</v>
      </c>
      <c r="O474">
        <v>5</v>
      </c>
      <c r="P474">
        <f>SUM(Table1[Total Sales (INR)])</f>
        <v>75213112.740000069</v>
      </c>
      <c r="Q474">
        <f t="shared" si="7"/>
        <v>1048576</v>
      </c>
      <c r="R474">
        <f>Table1[[#This Row],[Column1]]/Table1[[#This Row],[Column2]]</f>
        <v>71.728813877105779</v>
      </c>
    </row>
    <row r="475" spans="1:18" x14ac:dyDescent="0.3">
      <c r="A475" t="s">
        <v>543</v>
      </c>
      <c r="B475" t="s">
        <v>78</v>
      </c>
      <c r="C475" t="s">
        <v>23</v>
      </c>
      <c r="D475">
        <v>23089.32</v>
      </c>
      <c r="E475">
        <v>2</v>
      </c>
      <c r="F475">
        <v>46178.64</v>
      </c>
      <c r="G475" s="1">
        <v>45564</v>
      </c>
      <c r="H475" t="s">
        <v>80</v>
      </c>
      <c r="I475">
        <v>3.1</v>
      </c>
      <c r="J475">
        <v>2024</v>
      </c>
      <c r="K475" t="s">
        <v>19</v>
      </c>
      <c r="L475">
        <v>9</v>
      </c>
      <c r="M475">
        <v>29</v>
      </c>
      <c r="N475" t="s">
        <v>67</v>
      </c>
      <c r="O475">
        <v>1</v>
      </c>
      <c r="P475">
        <f>SUM(Table1[Total Sales (INR)])</f>
        <v>75213112.740000069</v>
      </c>
      <c r="Q475">
        <f t="shared" si="7"/>
        <v>1048576</v>
      </c>
      <c r="R475">
        <f>Table1[[#This Row],[Column1]]/Table1[[#This Row],[Column2]]</f>
        <v>71.728813877105779</v>
      </c>
    </row>
    <row r="476" spans="1:18" x14ac:dyDescent="0.3">
      <c r="A476" t="s">
        <v>544</v>
      </c>
      <c r="B476" t="s">
        <v>145</v>
      </c>
      <c r="C476" t="s">
        <v>39</v>
      </c>
      <c r="D476">
        <v>32460.13</v>
      </c>
      <c r="E476">
        <v>4</v>
      </c>
      <c r="F476">
        <v>129840.52</v>
      </c>
      <c r="G476" s="1">
        <v>45410</v>
      </c>
      <c r="H476" t="s">
        <v>70</v>
      </c>
      <c r="I476">
        <v>3.7</v>
      </c>
      <c r="J476">
        <v>2024</v>
      </c>
      <c r="K476" t="s">
        <v>61</v>
      </c>
      <c r="L476">
        <v>4</v>
      </c>
      <c r="M476">
        <v>28</v>
      </c>
      <c r="N476" t="s">
        <v>67</v>
      </c>
      <c r="O476">
        <v>1</v>
      </c>
      <c r="P476">
        <f>SUM(Table1[Total Sales (INR)])</f>
        <v>75213112.740000069</v>
      </c>
      <c r="Q476">
        <f t="shared" si="7"/>
        <v>1048576</v>
      </c>
      <c r="R476">
        <f>Table1[[#This Row],[Column1]]/Table1[[#This Row],[Column2]]</f>
        <v>71.728813877105779</v>
      </c>
    </row>
    <row r="477" spans="1:18" x14ac:dyDescent="0.3">
      <c r="A477" t="s">
        <v>545</v>
      </c>
      <c r="B477" t="s">
        <v>33</v>
      </c>
      <c r="C477" t="s">
        <v>34</v>
      </c>
      <c r="D477">
        <v>29509.14</v>
      </c>
      <c r="E477">
        <v>3</v>
      </c>
      <c r="F477">
        <v>88527.42</v>
      </c>
      <c r="G477" s="1">
        <v>45641</v>
      </c>
      <c r="H477" t="s">
        <v>80</v>
      </c>
      <c r="I477">
        <v>4.0999999999999996</v>
      </c>
      <c r="J477">
        <v>2024</v>
      </c>
      <c r="K477" t="s">
        <v>25</v>
      </c>
      <c r="L477">
        <v>12</v>
      </c>
      <c r="M477">
        <v>15</v>
      </c>
      <c r="N477" t="s">
        <v>67</v>
      </c>
      <c r="O477">
        <v>1</v>
      </c>
      <c r="P477">
        <f>SUM(Table1[Total Sales (INR)])</f>
        <v>75213112.740000069</v>
      </c>
      <c r="Q477">
        <f t="shared" si="7"/>
        <v>1048576</v>
      </c>
      <c r="R477">
        <f>Table1[[#This Row],[Column1]]/Table1[[#This Row],[Column2]]</f>
        <v>71.728813877105779</v>
      </c>
    </row>
    <row r="478" spans="1:18" x14ac:dyDescent="0.3">
      <c r="A478" t="s">
        <v>546</v>
      </c>
      <c r="B478" t="s">
        <v>16</v>
      </c>
      <c r="C478" t="s">
        <v>17</v>
      </c>
      <c r="D478">
        <v>5528.69</v>
      </c>
      <c r="E478">
        <v>3</v>
      </c>
      <c r="F478">
        <v>16586.07</v>
      </c>
      <c r="G478" s="1">
        <v>45546</v>
      </c>
      <c r="H478" t="s">
        <v>18</v>
      </c>
      <c r="I478">
        <v>4.2</v>
      </c>
      <c r="J478">
        <v>2024</v>
      </c>
      <c r="K478" t="s">
        <v>19</v>
      </c>
      <c r="L478">
        <v>9</v>
      </c>
      <c r="M478">
        <v>11</v>
      </c>
      <c r="N478" t="s">
        <v>26</v>
      </c>
      <c r="O478">
        <v>4</v>
      </c>
      <c r="P478">
        <f>SUM(Table1[Total Sales (INR)])</f>
        <v>75213112.740000069</v>
      </c>
      <c r="Q478">
        <f t="shared" si="7"/>
        <v>1048576</v>
      </c>
      <c r="R478">
        <f>Table1[[#This Row],[Column1]]/Table1[[#This Row],[Column2]]</f>
        <v>71.728813877105779</v>
      </c>
    </row>
    <row r="479" spans="1:18" x14ac:dyDescent="0.3">
      <c r="A479" t="s">
        <v>547</v>
      </c>
      <c r="B479" t="s">
        <v>118</v>
      </c>
      <c r="C479" t="s">
        <v>17</v>
      </c>
      <c r="D479">
        <v>11864.67</v>
      </c>
      <c r="E479">
        <v>5</v>
      </c>
      <c r="F479">
        <v>59323.35</v>
      </c>
      <c r="G479" s="1">
        <v>45548</v>
      </c>
      <c r="H479" t="s">
        <v>80</v>
      </c>
      <c r="I479">
        <v>2.8</v>
      </c>
      <c r="J479">
        <v>2024</v>
      </c>
      <c r="K479" t="s">
        <v>19</v>
      </c>
      <c r="L479">
        <v>9</v>
      </c>
      <c r="M479">
        <v>13</v>
      </c>
      <c r="N479" t="s">
        <v>36</v>
      </c>
      <c r="O479">
        <v>6</v>
      </c>
      <c r="P479">
        <f>SUM(Table1[Total Sales (INR)])</f>
        <v>75213112.740000069</v>
      </c>
      <c r="Q479">
        <f t="shared" si="7"/>
        <v>1048576</v>
      </c>
      <c r="R479">
        <f>Table1[[#This Row],[Column1]]/Table1[[#This Row],[Column2]]</f>
        <v>71.728813877105779</v>
      </c>
    </row>
    <row r="480" spans="1:18" x14ac:dyDescent="0.3">
      <c r="A480" t="s">
        <v>548</v>
      </c>
      <c r="B480" t="s">
        <v>145</v>
      </c>
      <c r="C480" t="s">
        <v>39</v>
      </c>
      <c r="D480">
        <v>14273.74</v>
      </c>
      <c r="E480">
        <v>2</v>
      </c>
      <c r="F480">
        <v>28547.48</v>
      </c>
      <c r="G480" s="1">
        <v>45645</v>
      </c>
      <c r="H480" t="s">
        <v>80</v>
      </c>
      <c r="I480">
        <v>3.8</v>
      </c>
      <c r="J480">
        <v>2024</v>
      </c>
      <c r="K480" t="s">
        <v>25</v>
      </c>
      <c r="L480">
        <v>12</v>
      </c>
      <c r="M480">
        <v>19</v>
      </c>
      <c r="N480" t="s">
        <v>20</v>
      </c>
      <c r="O480">
        <v>5</v>
      </c>
      <c r="P480">
        <f>SUM(Table1[Total Sales (INR)])</f>
        <v>75213112.740000069</v>
      </c>
      <c r="Q480">
        <f t="shared" si="7"/>
        <v>1048576</v>
      </c>
      <c r="R480">
        <f>Table1[[#This Row],[Column1]]/Table1[[#This Row],[Column2]]</f>
        <v>71.728813877105779</v>
      </c>
    </row>
    <row r="481" spans="1:18" x14ac:dyDescent="0.3">
      <c r="A481" t="s">
        <v>549</v>
      </c>
      <c r="B481" t="s">
        <v>16</v>
      </c>
      <c r="C481" t="s">
        <v>17</v>
      </c>
      <c r="D481">
        <v>26806.06</v>
      </c>
      <c r="E481">
        <v>3</v>
      </c>
      <c r="F481">
        <v>80418.179999999993</v>
      </c>
      <c r="G481" s="1">
        <v>45492</v>
      </c>
      <c r="H481" t="s">
        <v>42</v>
      </c>
      <c r="I481">
        <v>4.3</v>
      </c>
      <c r="J481">
        <v>2024</v>
      </c>
      <c r="K481" t="s">
        <v>47</v>
      </c>
      <c r="L481">
        <v>7</v>
      </c>
      <c r="M481">
        <v>19</v>
      </c>
      <c r="N481" t="s">
        <v>36</v>
      </c>
      <c r="O481">
        <v>6</v>
      </c>
      <c r="P481">
        <f>SUM(Table1[Total Sales (INR)])</f>
        <v>75213112.740000069</v>
      </c>
      <c r="Q481">
        <f t="shared" si="7"/>
        <v>1048576</v>
      </c>
      <c r="R481">
        <f>Table1[[#This Row],[Column1]]/Table1[[#This Row],[Column2]]</f>
        <v>71.728813877105779</v>
      </c>
    </row>
    <row r="482" spans="1:18" x14ac:dyDescent="0.3">
      <c r="A482" t="s">
        <v>550</v>
      </c>
      <c r="B482" t="s">
        <v>51</v>
      </c>
      <c r="C482" t="s">
        <v>23</v>
      </c>
      <c r="D482">
        <v>18757.07</v>
      </c>
      <c r="E482">
        <v>4</v>
      </c>
      <c r="F482">
        <v>75028.28</v>
      </c>
      <c r="G482" s="1">
        <v>45612</v>
      </c>
      <c r="H482" t="s">
        <v>24</v>
      </c>
      <c r="I482">
        <v>4.2</v>
      </c>
      <c r="J482">
        <v>2024</v>
      </c>
      <c r="K482" t="s">
        <v>35</v>
      </c>
      <c r="L482">
        <v>11</v>
      </c>
      <c r="M482">
        <v>16</v>
      </c>
      <c r="N482" t="s">
        <v>31</v>
      </c>
      <c r="O482">
        <v>7</v>
      </c>
      <c r="P482">
        <f>SUM(Table1[Total Sales (INR)])</f>
        <v>75213112.740000069</v>
      </c>
      <c r="Q482">
        <f t="shared" si="7"/>
        <v>1048576</v>
      </c>
      <c r="R482">
        <f>Table1[[#This Row],[Column1]]/Table1[[#This Row],[Column2]]</f>
        <v>71.728813877105779</v>
      </c>
    </row>
    <row r="483" spans="1:18" x14ac:dyDescent="0.3">
      <c r="A483" t="s">
        <v>551</v>
      </c>
      <c r="B483" t="s">
        <v>125</v>
      </c>
      <c r="C483" t="s">
        <v>17</v>
      </c>
      <c r="D483">
        <v>19661.09</v>
      </c>
      <c r="E483">
        <v>4</v>
      </c>
      <c r="F483">
        <v>78644.36</v>
      </c>
      <c r="G483" s="1">
        <v>45444</v>
      </c>
      <c r="H483" t="s">
        <v>80</v>
      </c>
      <c r="I483">
        <v>2.5</v>
      </c>
      <c r="J483">
        <v>2024</v>
      </c>
      <c r="K483" t="s">
        <v>66</v>
      </c>
      <c r="L483">
        <v>6</v>
      </c>
      <c r="M483">
        <v>1</v>
      </c>
      <c r="N483" t="s">
        <v>31</v>
      </c>
      <c r="O483">
        <v>7</v>
      </c>
      <c r="P483">
        <f>SUM(Table1[Total Sales (INR)])</f>
        <v>75213112.740000069</v>
      </c>
      <c r="Q483">
        <f t="shared" si="7"/>
        <v>1048576</v>
      </c>
      <c r="R483">
        <f>Table1[[#This Row],[Column1]]/Table1[[#This Row],[Column2]]</f>
        <v>71.728813877105779</v>
      </c>
    </row>
    <row r="484" spans="1:18" x14ac:dyDescent="0.3">
      <c r="A484" t="s">
        <v>552</v>
      </c>
      <c r="B484" t="s">
        <v>125</v>
      </c>
      <c r="C484" t="s">
        <v>17</v>
      </c>
      <c r="D484">
        <v>27434.25</v>
      </c>
      <c r="E484">
        <v>1</v>
      </c>
      <c r="F484">
        <v>27434.25</v>
      </c>
      <c r="G484" s="1">
        <v>45353</v>
      </c>
      <c r="H484" t="s">
        <v>63</v>
      </c>
      <c r="I484">
        <v>3.8</v>
      </c>
      <c r="J484">
        <v>2024</v>
      </c>
      <c r="K484" t="s">
        <v>55</v>
      </c>
      <c r="L484">
        <v>3</v>
      </c>
      <c r="M484">
        <v>2</v>
      </c>
      <c r="N484" t="s">
        <v>31</v>
      </c>
      <c r="O484">
        <v>7</v>
      </c>
      <c r="P484">
        <f>SUM(Table1[Total Sales (INR)])</f>
        <v>75213112.740000069</v>
      </c>
      <c r="Q484">
        <f t="shared" si="7"/>
        <v>1048576</v>
      </c>
      <c r="R484">
        <f>Table1[[#This Row],[Column1]]/Table1[[#This Row],[Column2]]</f>
        <v>71.728813877105779</v>
      </c>
    </row>
    <row r="485" spans="1:18" x14ac:dyDescent="0.3">
      <c r="A485" t="s">
        <v>553</v>
      </c>
      <c r="B485" t="s">
        <v>16</v>
      </c>
      <c r="C485" t="s">
        <v>17</v>
      </c>
      <c r="D485">
        <v>6322.42</v>
      </c>
      <c r="E485">
        <v>4</v>
      </c>
      <c r="F485">
        <v>25289.68</v>
      </c>
      <c r="G485" s="1">
        <v>45534</v>
      </c>
      <c r="H485" t="s">
        <v>24</v>
      </c>
      <c r="I485">
        <v>4</v>
      </c>
      <c r="J485">
        <v>2024</v>
      </c>
      <c r="K485" t="s">
        <v>88</v>
      </c>
      <c r="L485">
        <v>8</v>
      </c>
      <c r="M485">
        <v>30</v>
      </c>
      <c r="N485" t="s">
        <v>36</v>
      </c>
      <c r="O485">
        <v>6</v>
      </c>
      <c r="P485">
        <f>SUM(Table1[Total Sales (INR)])</f>
        <v>75213112.740000069</v>
      </c>
      <c r="Q485">
        <f t="shared" si="7"/>
        <v>1048576</v>
      </c>
      <c r="R485">
        <f>Table1[[#This Row],[Column1]]/Table1[[#This Row],[Column2]]</f>
        <v>71.728813877105779</v>
      </c>
    </row>
    <row r="486" spans="1:18" x14ac:dyDescent="0.3">
      <c r="A486" t="s">
        <v>554</v>
      </c>
      <c r="B486" t="s">
        <v>69</v>
      </c>
      <c r="C486" t="s">
        <v>17</v>
      </c>
      <c r="D486">
        <v>4316.82</v>
      </c>
      <c r="E486">
        <v>2</v>
      </c>
      <c r="F486">
        <v>8633.64</v>
      </c>
      <c r="G486" s="1">
        <v>45414</v>
      </c>
      <c r="H486" t="s">
        <v>70</v>
      </c>
      <c r="I486">
        <v>3.6</v>
      </c>
      <c r="J486">
        <v>2024</v>
      </c>
      <c r="K486" t="s">
        <v>30</v>
      </c>
      <c r="L486">
        <v>5</v>
      </c>
      <c r="M486">
        <v>2</v>
      </c>
      <c r="N486" t="s">
        <v>20</v>
      </c>
      <c r="O486">
        <v>5</v>
      </c>
      <c r="P486">
        <f>SUM(Table1[Total Sales (INR)])</f>
        <v>75213112.740000069</v>
      </c>
      <c r="Q486">
        <f t="shared" si="7"/>
        <v>1048576</v>
      </c>
      <c r="R486">
        <f>Table1[[#This Row],[Column1]]/Table1[[#This Row],[Column2]]</f>
        <v>71.728813877105779</v>
      </c>
    </row>
    <row r="487" spans="1:18" x14ac:dyDescent="0.3">
      <c r="A487" t="s">
        <v>555</v>
      </c>
      <c r="B487" t="s">
        <v>176</v>
      </c>
      <c r="C487" t="s">
        <v>23</v>
      </c>
      <c r="D487">
        <v>45426.39</v>
      </c>
      <c r="E487">
        <v>4</v>
      </c>
      <c r="F487">
        <v>181705.56</v>
      </c>
      <c r="G487" s="1">
        <v>45596</v>
      </c>
      <c r="H487" t="s">
        <v>80</v>
      </c>
      <c r="I487">
        <v>2.8</v>
      </c>
      <c r="J487">
        <v>2024</v>
      </c>
      <c r="K487" t="s">
        <v>43</v>
      </c>
      <c r="L487">
        <v>10</v>
      </c>
      <c r="M487">
        <v>31</v>
      </c>
      <c r="N487" t="s">
        <v>20</v>
      </c>
      <c r="O487">
        <v>5</v>
      </c>
      <c r="P487">
        <f>SUM(Table1[Total Sales (INR)])</f>
        <v>75213112.740000069</v>
      </c>
      <c r="Q487">
        <f t="shared" si="7"/>
        <v>1048576</v>
      </c>
      <c r="R487">
        <f>Table1[[#This Row],[Column1]]/Table1[[#This Row],[Column2]]</f>
        <v>71.728813877105779</v>
      </c>
    </row>
    <row r="488" spans="1:18" x14ac:dyDescent="0.3">
      <c r="A488" t="s">
        <v>556</v>
      </c>
      <c r="B488" t="s">
        <v>96</v>
      </c>
      <c r="C488" t="s">
        <v>34</v>
      </c>
      <c r="D488">
        <v>14971.45</v>
      </c>
      <c r="E488">
        <v>3</v>
      </c>
      <c r="F488">
        <v>44914.35</v>
      </c>
      <c r="G488" s="1">
        <v>45445</v>
      </c>
      <c r="H488" t="s">
        <v>24</v>
      </c>
      <c r="I488">
        <v>4.5</v>
      </c>
      <c r="J488">
        <v>2024</v>
      </c>
      <c r="K488" t="s">
        <v>66</v>
      </c>
      <c r="L488">
        <v>6</v>
      </c>
      <c r="M488">
        <v>2</v>
      </c>
      <c r="N488" t="s">
        <v>67</v>
      </c>
      <c r="O488">
        <v>1</v>
      </c>
      <c r="P488">
        <f>SUM(Table1[Total Sales (INR)])</f>
        <v>75213112.740000069</v>
      </c>
      <c r="Q488">
        <f t="shared" si="7"/>
        <v>1048576</v>
      </c>
      <c r="R488">
        <f>Table1[[#This Row],[Column1]]/Table1[[#This Row],[Column2]]</f>
        <v>71.728813877105779</v>
      </c>
    </row>
    <row r="489" spans="1:18" x14ac:dyDescent="0.3">
      <c r="A489" t="s">
        <v>557</v>
      </c>
      <c r="B489" t="s">
        <v>84</v>
      </c>
      <c r="C489" t="s">
        <v>39</v>
      </c>
      <c r="D489">
        <v>12245.12</v>
      </c>
      <c r="E489">
        <v>2</v>
      </c>
      <c r="F489">
        <v>24490.240000000002</v>
      </c>
      <c r="G489" s="1">
        <v>45531</v>
      </c>
      <c r="H489" t="s">
        <v>63</v>
      </c>
      <c r="I489">
        <v>4.5</v>
      </c>
      <c r="J489">
        <v>2024</v>
      </c>
      <c r="K489" t="s">
        <v>88</v>
      </c>
      <c r="L489">
        <v>8</v>
      </c>
      <c r="M489">
        <v>27</v>
      </c>
      <c r="N489" t="s">
        <v>44</v>
      </c>
      <c r="O489">
        <v>3</v>
      </c>
      <c r="P489">
        <f>SUM(Table1[Total Sales (INR)])</f>
        <v>75213112.740000069</v>
      </c>
      <c r="Q489">
        <f t="shared" si="7"/>
        <v>1048576</v>
      </c>
      <c r="R489">
        <f>Table1[[#This Row],[Column1]]/Table1[[#This Row],[Column2]]</f>
        <v>71.728813877105779</v>
      </c>
    </row>
    <row r="490" spans="1:18" x14ac:dyDescent="0.3">
      <c r="A490" t="s">
        <v>558</v>
      </c>
      <c r="B490" t="s">
        <v>73</v>
      </c>
      <c r="C490" t="s">
        <v>17</v>
      </c>
      <c r="D490">
        <v>48405.89</v>
      </c>
      <c r="E490">
        <v>4</v>
      </c>
      <c r="F490">
        <v>193623.56</v>
      </c>
      <c r="G490" s="1">
        <v>45382</v>
      </c>
      <c r="H490" t="s">
        <v>42</v>
      </c>
      <c r="I490">
        <v>4.9000000000000004</v>
      </c>
      <c r="J490">
        <v>2024</v>
      </c>
      <c r="K490" t="s">
        <v>55</v>
      </c>
      <c r="L490">
        <v>3</v>
      </c>
      <c r="M490">
        <v>31</v>
      </c>
      <c r="N490" t="s">
        <v>67</v>
      </c>
      <c r="O490">
        <v>1</v>
      </c>
      <c r="P490">
        <f>SUM(Table1[Total Sales (INR)])</f>
        <v>75213112.740000069</v>
      </c>
      <c r="Q490">
        <f t="shared" si="7"/>
        <v>1048576</v>
      </c>
      <c r="R490">
        <f>Table1[[#This Row],[Column1]]/Table1[[#This Row],[Column2]]</f>
        <v>71.728813877105779</v>
      </c>
    </row>
    <row r="491" spans="1:18" x14ac:dyDescent="0.3">
      <c r="A491" t="s">
        <v>559</v>
      </c>
      <c r="B491" t="s">
        <v>94</v>
      </c>
      <c r="C491" t="s">
        <v>29</v>
      </c>
      <c r="D491">
        <v>12757.67</v>
      </c>
      <c r="E491">
        <v>5</v>
      </c>
      <c r="F491">
        <v>63788.35</v>
      </c>
      <c r="G491" s="1">
        <v>45615</v>
      </c>
      <c r="H491" t="s">
        <v>24</v>
      </c>
      <c r="I491">
        <v>3.3</v>
      </c>
      <c r="J491">
        <v>2024</v>
      </c>
      <c r="K491" t="s">
        <v>35</v>
      </c>
      <c r="L491">
        <v>11</v>
      </c>
      <c r="M491">
        <v>19</v>
      </c>
      <c r="N491" t="s">
        <v>44</v>
      </c>
      <c r="O491">
        <v>3</v>
      </c>
      <c r="P491">
        <f>SUM(Table1[Total Sales (INR)])</f>
        <v>75213112.740000069</v>
      </c>
      <c r="Q491">
        <f t="shared" si="7"/>
        <v>1048576</v>
      </c>
      <c r="R491">
        <f>Table1[[#This Row],[Column1]]/Table1[[#This Row],[Column2]]</f>
        <v>71.728813877105779</v>
      </c>
    </row>
    <row r="492" spans="1:18" x14ac:dyDescent="0.3">
      <c r="A492" t="s">
        <v>560</v>
      </c>
      <c r="B492" t="s">
        <v>176</v>
      </c>
      <c r="C492" t="s">
        <v>23</v>
      </c>
      <c r="D492">
        <v>33071.089999999997</v>
      </c>
      <c r="E492">
        <v>2</v>
      </c>
      <c r="F492">
        <v>66142.179999999993</v>
      </c>
      <c r="G492" s="1">
        <v>45570</v>
      </c>
      <c r="H492" t="s">
        <v>63</v>
      </c>
      <c r="I492">
        <v>3.5</v>
      </c>
      <c r="J492">
        <v>2024</v>
      </c>
      <c r="K492" t="s">
        <v>43</v>
      </c>
      <c r="L492">
        <v>10</v>
      </c>
      <c r="M492">
        <v>5</v>
      </c>
      <c r="N492" t="s">
        <v>31</v>
      </c>
      <c r="O492">
        <v>7</v>
      </c>
      <c r="P492">
        <f>SUM(Table1[Total Sales (INR)])</f>
        <v>75213112.740000069</v>
      </c>
      <c r="Q492">
        <f t="shared" si="7"/>
        <v>1048576</v>
      </c>
      <c r="R492">
        <f>Table1[[#This Row],[Column1]]/Table1[[#This Row],[Column2]]</f>
        <v>71.728813877105779</v>
      </c>
    </row>
    <row r="493" spans="1:18" x14ac:dyDescent="0.3">
      <c r="A493" t="s">
        <v>561</v>
      </c>
      <c r="B493" t="s">
        <v>94</v>
      </c>
      <c r="C493" t="s">
        <v>29</v>
      </c>
      <c r="D493">
        <v>4869.5600000000004</v>
      </c>
      <c r="E493">
        <v>1</v>
      </c>
      <c r="F493">
        <v>4869.5600000000004</v>
      </c>
      <c r="G493" s="1">
        <v>45386</v>
      </c>
      <c r="H493" t="s">
        <v>24</v>
      </c>
      <c r="I493">
        <v>1.9</v>
      </c>
      <c r="J493">
        <v>2024</v>
      </c>
      <c r="K493" t="s">
        <v>61</v>
      </c>
      <c r="L493">
        <v>4</v>
      </c>
      <c r="M493">
        <v>4</v>
      </c>
      <c r="N493" t="s">
        <v>20</v>
      </c>
      <c r="O493">
        <v>5</v>
      </c>
      <c r="P493">
        <f>SUM(Table1[Total Sales (INR)])</f>
        <v>75213112.740000069</v>
      </c>
      <c r="Q493">
        <f t="shared" si="7"/>
        <v>1048576</v>
      </c>
      <c r="R493">
        <f>Table1[[#This Row],[Column1]]/Table1[[#This Row],[Column2]]</f>
        <v>71.728813877105779</v>
      </c>
    </row>
    <row r="494" spans="1:18" x14ac:dyDescent="0.3">
      <c r="A494" t="s">
        <v>562</v>
      </c>
      <c r="B494" t="s">
        <v>78</v>
      </c>
      <c r="C494" t="s">
        <v>23</v>
      </c>
      <c r="D494">
        <v>45127.31</v>
      </c>
      <c r="E494">
        <v>4</v>
      </c>
      <c r="F494">
        <v>180509.24</v>
      </c>
      <c r="G494" s="1">
        <v>45672</v>
      </c>
      <c r="H494" t="s">
        <v>63</v>
      </c>
      <c r="I494">
        <v>4.2</v>
      </c>
      <c r="J494">
        <v>2025</v>
      </c>
      <c r="K494" t="s">
        <v>52</v>
      </c>
      <c r="L494">
        <v>1</v>
      </c>
      <c r="M494">
        <v>15</v>
      </c>
      <c r="N494" t="s">
        <v>26</v>
      </c>
      <c r="O494">
        <v>4</v>
      </c>
      <c r="P494">
        <f>SUM(Table1[Total Sales (INR)])</f>
        <v>75213112.740000069</v>
      </c>
      <c r="Q494">
        <f t="shared" si="7"/>
        <v>1048576</v>
      </c>
      <c r="R494">
        <f>Table1[[#This Row],[Column1]]/Table1[[#This Row],[Column2]]</f>
        <v>71.728813877105779</v>
      </c>
    </row>
    <row r="495" spans="1:18" x14ac:dyDescent="0.3">
      <c r="A495" t="s">
        <v>563</v>
      </c>
      <c r="B495" t="s">
        <v>84</v>
      </c>
      <c r="C495" t="s">
        <v>39</v>
      </c>
      <c r="D495">
        <v>8867.7199999999993</v>
      </c>
      <c r="E495">
        <v>1</v>
      </c>
      <c r="F495">
        <v>8867.7199999999993</v>
      </c>
      <c r="G495" s="1">
        <v>45566</v>
      </c>
      <c r="H495" t="s">
        <v>80</v>
      </c>
      <c r="I495">
        <v>4.3</v>
      </c>
      <c r="J495">
        <v>2024</v>
      </c>
      <c r="K495" t="s">
        <v>43</v>
      </c>
      <c r="L495">
        <v>10</v>
      </c>
      <c r="M495">
        <v>1</v>
      </c>
      <c r="N495" t="s">
        <v>44</v>
      </c>
      <c r="O495">
        <v>3</v>
      </c>
      <c r="P495">
        <f>SUM(Table1[Total Sales (INR)])</f>
        <v>75213112.740000069</v>
      </c>
      <c r="Q495">
        <f t="shared" si="7"/>
        <v>1048576</v>
      </c>
      <c r="R495">
        <f>Table1[[#This Row],[Column1]]/Table1[[#This Row],[Column2]]</f>
        <v>71.728813877105779</v>
      </c>
    </row>
    <row r="496" spans="1:18" x14ac:dyDescent="0.3">
      <c r="A496" t="s">
        <v>564</v>
      </c>
      <c r="B496" t="s">
        <v>38</v>
      </c>
      <c r="C496" t="s">
        <v>39</v>
      </c>
      <c r="D496">
        <v>31749.94</v>
      </c>
      <c r="E496">
        <v>1</v>
      </c>
      <c r="F496">
        <v>31749.94</v>
      </c>
      <c r="G496" s="1">
        <v>45437</v>
      </c>
      <c r="H496" t="s">
        <v>63</v>
      </c>
      <c r="I496">
        <v>3.1</v>
      </c>
      <c r="J496">
        <v>2024</v>
      </c>
      <c r="K496" t="s">
        <v>30</v>
      </c>
      <c r="L496">
        <v>5</v>
      </c>
      <c r="M496">
        <v>25</v>
      </c>
      <c r="N496" t="s">
        <v>31</v>
      </c>
      <c r="O496">
        <v>7</v>
      </c>
      <c r="P496">
        <f>SUM(Table1[Total Sales (INR)])</f>
        <v>75213112.740000069</v>
      </c>
      <c r="Q496">
        <f t="shared" si="7"/>
        <v>1048576</v>
      </c>
      <c r="R496">
        <f>Table1[[#This Row],[Column1]]/Table1[[#This Row],[Column2]]</f>
        <v>71.728813877105779</v>
      </c>
    </row>
    <row r="497" spans="1:18" x14ac:dyDescent="0.3">
      <c r="A497" t="s">
        <v>565</v>
      </c>
      <c r="B497" t="s">
        <v>100</v>
      </c>
      <c r="C497" t="s">
        <v>29</v>
      </c>
      <c r="D497">
        <v>40944.769999999997</v>
      </c>
      <c r="E497">
        <v>2</v>
      </c>
      <c r="F497">
        <v>81889.539999999994</v>
      </c>
      <c r="G497" s="1">
        <v>45599</v>
      </c>
      <c r="H497" t="s">
        <v>70</v>
      </c>
      <c r="I497">
        <v>2.9</v>
      </c>
      <c r="J497">
        <v>2024</v>
      </c>
      <c r="K497" t="s">
        <v>35</v>
      </c>
      <c r="L497">
        <v>11</v>
      </c>
      <c r="M497">
        <v>3</v>
      </c>
      <c r="N497" t="s">
        <v>67</v>
      </c>
      <c r="O497">
        <v>1</v>
      </c>
      <c r="P497">
        <f>SUM(Table1[Total Sales (INR)])</f>
        <v>75213112.740000069</v>
      </c>
      <c r="Q497">
        <f t="shared" si="7"/>
        <v>1048576</v>
      </c>
      <c r="R497">
        <f>Table1[[#This Row],[Column1]]/Table1[[#This Row],[Column2]]</f>
        <v>71.728813877105779</v>
      </c>
    </row>
    <row r="498" spans="1:18" x14ac:dyDescent="0.3">
      <c r="A498" t="s">
        <v>566</v>
      </c>
      <c r="B498" t="s">
        <v>49</v>
      </c>
      <c r="C498" t="s">
        <v>39</v>
      </c>
      <c r="D498">
        <v>20859.61</v>
      </c>
      <c r="E498">
        <v>4</v>
      </c>
      <c r="F498">
        <v>83438.44</v>
      </c>
      <c r="G498" s="1">
        <v>45406</v>
      </c>
      <c r="H498" t="s">
        <v>42</v>
      </c>
      <c r="I498">
        <v>4.9000000000000004</v>
      </c>
      <c r="J498">
        <v>2024</v>
      </c>
      <c r="K498" t="s">
        <v>61</v>
      </c>
      <c r="L498">
        <v>4</v>
      </c>
      <c r="M498">
        <v>24</v>
      </c>
      <c r="N498" t="s">
        <v>26</v>
      </c>
      <c r="O498">
        <v>4</v>
      </c>
      <c r="P498">
        <f>SUM(Table1[Total Sales (INR)])</f>
        <v>75213112.740000069</v>
      </c>
      <c r="Q498">
        <f t="shared" si="7"/>
        <v>1048576</v>
      </c>
      <c r="R498">
        <f>Table1[[#This Row],[Column1]]/Table1[[#This Row],[Column2]]</f>
        <v>71.728813877105779</v>
      </c>
    </row>
    <row r="499" spans="1:18" x14ac:dyDescent="0.3">
      <c r="A499" t="s">
        <v>567</v>
      </c>
      <c r="B499" t="s">
        <v>16</v>
      </c>
      <c r="C499" t="s">
        <v>17</v>
      </c>
      <c r="D499">
        <v>6884.74</v>
      </c>
      <c r="E499">
        <v>5</v>
      </c>
      <c r="F499">
        <v>34423.699999999997</v>
      </c>
      <c r="G499" s="1">
        <v>45516</v>
      </c>
      <c r="H499" t="s">
        <v>80</v>
      </c>
      <c r="I499">
        <v>1.4</v>
      </c>
      <c r="J499">
        <v>2024</v>
      </c>
      <c r="K499" t="s">
        <v>88</v>
      </c>
      <c r="L499">
        <v>8</v>
      </c>
      <c r="M499">
        <v>12</v>
      </c>
      <c r="N499" t="s">
        <v>75</v>
      </c>
      <c r="O499">
        <v>2</v>
      </c>
      <c r="P499">
        <f>SUM(Table1[Total Sales (INR)])</f>
        <v>75213112.740000069</v>
      </c>
      <c r="Q499">
        <f t="shared" si="7"/>
        <v>1048576</v>
      </c>
      <c r="R499">
        <f>Table1[[#This Row],[Column1]]/Table1[[#This Row],[Column2]]</f>
        <v>71.728813877105779</v>
      </c>
    </row>
    <row r="500" spans="1:18" x14ac:dyDescent="0.3">
      <c r="A500" t="s">
        <v>568</v>
      </c>
      <c r="B500" t="s">
        <v>22</v>
      </c>
      <c r="C500" t="s">
        <v>23</v>
      </c>
      <c r="D500">
        <v>40238.5</v>
      </c>
      <c r="E500">
        <v>3</v>
      </c>
      <c r="F500">
        <v>120715.5</v>
      </c>
      <c r="G500" s="1">
        <v>45494</v>
      </c>
      <c r="H500" t="s">
        <v>42</v>
      </c>
      <c r="I500">
        <v>3.9</v>
      </c>
      <c r="J500">
        <v>2024</v>
      </c>
      <c r="K500" t="s">
        <v>47</v>
      </c>
      <c r="L500">
        <v>7</v>
      </c>
      <c r="M500">
        <v>21</v>
      </c>
      <c r="N500" t="s">
        <v>67</v>
      </c>
      <c r="O500">
        <v>1</v>
      </c>
      <c r="P500">
        <f>SUM(Table1[Total Sales (INR)])</f>
        <v>75213112.740000069</v>
      </c>
      <c r="Q500">
        <f t="shared" si="7"/>
        <v>1048576</v>
      </c>
      <c r="R500">
        <f>Table1[[#This Row],[Column1]]/Table1[[#This Row],[Column2]]</f>
        <v>71.728813877105779</v>
      </c>
    </row>
    <row r="501" spans="1:18" x14ac:dyDescent="0.3">
      <c r="A501" t="s">
        <v>569</v>
      </c>
      <c r="B501" t="s">
        <v>65</v>
      </c>
      <c r="C501" t="s">
        <v>34</v>
      </c>
      <c r="D501">
        <v>10422.280000000001</v>
      </c>
      <c r="E501">
        <v>5</v>
      </c>
      <c r="F501">
        <v>52111.4</v>
      </c>
      <c r="G501" s="1">
        <v>45469</v>
      </c>
      <c r="H501" t="s">
        <v>80</v>
      </c>
      <c r="I501">
        <v>3.5</v>
      </c>
      <c r="J501">
        <v>2024</v>
      </c>
      <c r="K501" t="s">
        <v>66</v>
      </c>
      <c r="L501">
        <v>6</v>
      </c>
      <c r="M501">
        <v>26</v>
      </c>
      <c r="N501" t="s">
        <v>26</v>
      </c>
      <c r="O501">
        <v>4</v>
      </c>
      <c r="P501">
        <f>SUM(Table1[Total Sales (INR)])</f>
        <v>75213112.740000069</v>
      </c>
      <c r="Q501">
        <f t="shared" si="7"/>
        <v>1048576</v>
      </c>
      <c r="R501">
        <f>Table1[[#This Row],[Column1]]/Table1[[#This Row],[Column2]]</f>
        <v>71.728813877105779</v>
      </c>
    </row>
    <row r="502" spans="1:18" x14ac:dyDescent="0.3">
      <c r="A502" t="s">
        <v>570</v>
      </c>
      <c r="B502" t="s">
        <v>125</v>
      </c>
      <c r="C502" t="s">
        <v>17</v>
      </c>
      <c r="D502">
        <v>13862.56</v>
      </c>
      <c r="E502">
        <v>1</v>
      </c>
      <c r="F502">
        <v>13862.56</v>
      </c>
      <c r="G502" s="1">
        <v>45657</v>
      </c>
      <c r="H502" t="s">
        <v>42</v>
      </c>
      <c r="I502">
        <v>1.6</v>
      </c>
      <c r="J502">
        <v>2024</v>
      </c>
      <c r="K502" t="s">
        <v>25</v>
      </c>
      <c r="L502">
        <v>12</v>
      </c>
      <c r="M502">
        <v>31</v>
      </c>
      <c r="N502" t="s">
        <v>44</v>
      </c>
      <c r="O502">
        <v>3</v>
      </c>
      <c r="P502">
        <f>SUM(Table1[Total Sales (INR)])</f>
        <v>75213112.740000069</v>
      </c>
      <c r="Q502">
        <f t="shared" si="7"/>
        <v>1048576</v>
      </c>
      <c r="R502">
        <f>Table1[[#This Row],[Column1]]/Table1[[#This Row],[Column2]]</f>
        <v>71.728813877105779</v>
      </c>
    </row>
    <row r="503" spans="1:18" x14ac:dyDescent="0.3">
      <c r="A503" t="s">
        <v>571</v>
      </c>
      <c r="B503" t="s">
        <v>28</v>
      </c>
      <c r="C503" t="s">
        <v>29</v>
      </c>
      <c r="D503">
        <v>35911.22</v>
      </c>
      <c r="E503">
        <v>4</v>
      </c>
      <c r="F503">
        <v>143644.88</v>
      </c>
      <c r="G503" s="1">
        <v>45547</v>
      </c>
      <c r="H503" t="s">
        <v>70</v>
      </c>
      <c r="I503">
        <v>4.0999999999999996</v>
      </c>
      <c r="J503">
        <v>2024</v>
      </c>
      <c r="K503" t="s">
        <v>19</v>
      </c>
      <c r="L503">
        <v>9</v>
      </c>
      <c r="M503">
        <v>12</v>
      </c>
      <c r="N503" t="s">
        <v>20</v>
      </c>
      <c r="O503">
        <v>5</v>
      </c>
      <c r="P503">
        <f>SUM(Table1[Total Sales (INR)])</f>
        <v>75213112.740000069</v>
      </c>
      <c r="Q503">
        <f t="shared" si="7"/>
        <v>1048576</v>
      </c>
      <c r="R503">
        <f>Table1[[#This Row],[Column1]]/Table1[[#This Row],[Column2]]</f>
        <v>71.728813877105779</v>
      </c>
    </row>
    <row r="504" spans="1:18" x14ac:dyDescent="0.3">
      <c r="A504" t="s">
        <v>572</v>
      </c>
      <c r="B504" t="s">
        <v>51</v>
      </c>
      <c r="C504" t="s">
        <v>23</v>
      </c>
      <c r="D504">
        <v>16523.689999999999</v>
      </c>
      <c r="E504">
        <v>3</v>
      </c>
      <c r="F504">
        <v>49571.07</v>
      </c>
      <c r="G504" s="1">
        <v>45521</v>
      </c>
      <c r="H504" t="s">
        <v>70</v>
      </c>
      <c r="I504">
        <v>2.8</v>
      </c>
      <c r="J504">
        <v>2024</v>
      </c>
      <c r="K504" t="s">
        <v>88</v>
      </c>
      <c r="L504">
        <v>8</v>
      </c>
      <c r="M504">
        <v>17</v>
      </c>
      <c r="N504" t="s">
        <v>31</v>
      </c>
      <c r="O504">
        <v>7</v>
      </c>
      <c r="P504">
        <f>SUM(Table1[Total Sales (INR)])</f>
        <v>75213112.740000069</v>
      </c>
      <c r="Q504">
        <f t="shared" si="7"/>
        <v>1048576</v>
      </c>
      <c r="R504">
        <f>Table1[[#This Row],[Column1]]/Table1[[#This Row],[Column2]]</f>
        <v>71.728813877105779</v>
      </c>
    </row>
    <row r="505" spans="1:18" x14ac:dyDescent="0.3">
      <c r="A505" t="s">
        <v>573</v>
      </c>
      <c r="B505" t="s">
        <v>60</v>
      </c>
      <c r="C505" t="s">
        <v>29</v>
      </c>
      <c r="D505">
        <v>6566.03</v>
      </c>
      <c r="E505">
        <v>5</v>
      </c>
      <c r="F505">
        <v>32830.15</v>
      </c>
      <c r="G505" s="1">
        <v>45402</v>
      </c>
      <c r="H505" t="s">
        <v>63</v>
      </c>
      <c r="I505">
        <v>2.6</v>
      </c>
      <c r="J505">
        <v>2024</v>
      </c>
      <c r="K505" t="s">
        <v>61</v>
      </c>
      <c r="L505">
        <v>4</v>
      </c>
      <c r="M505">
        <v>20</v>
      </c>
      <c r="N505" t="s">
        <v>31</v>
      </c>
      <c r="O505">
        <v>7</v>
      </c>
      <c r="P505">
        <f>SUM(Table1[Total Sales (INR)])</f>
        <v>75213112.740000069</v>
      </c>
      <c r="Q505">
        <f t="shared" si="7"/>
        <v>1048576</v>
      </c>
      <c r="R505">
        <f>Table1[[#This Row],[Column1]]/Table1[[#This Row],[Column2]]</f>
        <v>71.728813877105779</v>
      </c>
    </row>
    <row r="506" spans="1:18" x14ac:dyDescent="0.3">
      <c r="A506" t="s">
        <v>574</v>
      </c>
      <c r="B506" t="s">
        <v>84</v>
      </c>
      <c r="C506" t="s">
        <v>39</v>
      </c>
      <c r="D506">
        <v>18799.05</v>
      </c>
      <c r="E506">
        <v>3</v>
      </c>
      <c r="F506">
        <v>56397.15</v>
      </c>
      <c r="G506" s="1">
        <v>45689</v>
      </c>
      <c r="H506" t="s">
        <v>24</v>
      </c>
      <c r="I506">
        <v>4.3</v>
      </c>
      <c r="J506">
        <v>2025</v>
      </c>
      <c r="K506" t="s">
        <v>58</v>
      </c>
      <c r="L506">
        <v>2</v>
      </c>
      <c r="M506">
        <v>1</v>
      </c>
      <c r="N506" t="s">
        <v>31</v>
      </c>
      <c r="O506">
        <v>7</v>
      </c>
      <c r="P506">
        <f>SUM(Table1[Total Sales (INR)])</f>
        <v>75213112.740000069</v>
      </c>
      <c r="Q506">
        <f t="shared" si="7"/>
        <v>1048576</v>
      </c>
      <c r="R506">
        <f>Table1[[#This Row],[Column1]]/Table1[[#This Row],[Column2]]</f>
        <v>71.728813877105779</v>
      </c>
    </row>
    <row r="507" spans="1:18" x14ac:dyDescent="0.3">
      <c r="A507" t="s">
        <v>575</v>
      </c>
      <c r="B507" t="s">
        <v>107</v>
      </c>
      <c r="C507" t="s">
        <v>34</v>
      </c>
      <c r="D507">
        <v>8436.7099999999991</v>
      </c>
      <c r="E507">
        <v>5</v>
      </c>
      <c r="F507">
        <v>42183.55</v>
      </c>
      <c r="G507" s="1">
        <v>45395</v>
      </c>
      <c r="H507" t="s">
        <v>42</v>
      </c>
      <c r="I507">
        <v>4.9000000000000004</v>
      </c>
      <c r="J507">
        <v>2024</v>
      </c>
      <c r="K507" t="s">
        <v>61</v>
      </c>
      <c r="L507">
        <v>4</v>
      </c>
      <c r="M507">
        <v>13</v>
      </c>
      <c r="N507" t="s">
        <v>31</v>
      </c>
      <c r="O507">
        <v>7</v>
      </c>
      <c r="P507">
        <f>SUM(Table1[Total Sales (INR)])</f>
        <v>75213112.740000069</v>
      </c>
      <c r="Q507">
        <f t="shared" si="7"/>
        <v>1048576</v>
      </c>
      <c r="R507">
        <f>Table1[[#This Row],[Column1]]/Table1[[#This Row],[Column2]]</f>
        <v>71.728813877105779</v>
      </c>
    </row>
    <row r="508" spans="1:18" x14ac:dyDescent="0.3">
      <c r="A508" t="s">
        <v>576</v>
      </c>
      <c r="B508" t="s">
        <v>38</v>
      </c>
      <c r="C508" t="s">
        <v>39</v>
      </c>
      <c r="D508">
        <v>19380.5</v>
      </c>
      <c r="E508">
        <v>4</v>
      </c>
      <c r="F508">
        <v>77522</v>
      </c>
      <c r="G508" s="1">
        <v>45466</v>
      </c>
      <c r="H508" t="s">
        <v>24</v>
      </c>
      <c r="I508">
        <v>3.3</v>
      </c>
      <c r="J508">
        <v>2024</v>
      </c>
      <c r="K508" t="s">
        <v>66</v>
      </c>
      <c r="L508">
        <v>6</v>
      </c>
      <c r="M508">
        <v>23</v>
      </c>
      <c r="N508" t="s">
        <v>67</v>
      </c>
      <c r="O508">
        <v>1</v>
      </c>
      <c r="P508">
        <f>SUM(Table1[Total Sales (INR)])</f>
        <v>75213112.740000069</v>
      </c>
      <c r="Q508">
        <f t="shared" si="7"/>
        <v>1048576</v>
      </c>
      <c r="R508">
        <f>Table1[[#This Row],[Column1]]/Table1[[#This Row],[Column2]]</f>
        <v>71.728813877105779</v>
      </c>
    </row>
    <row r="509" spans="1:18" x14ac:dyDescent="0.3">
      <c r="A509" t="s">
        <v>577</v>
      </c>
      <c r="B509" t="s">
        <v>60</v>
      </c>
      <c r="C509" t="s">
        <v>29</v>
      </c>
      <c r="D509">
        <v>20228.05</v>
      </c>
      <c r="E509">
        <v>3</v>
      </c>
      <c r="F509">
        <v>60684.15</v>
      </c>
      <c r="G509" s="1">
        <v>45689</v>
      </c>
      <c r="H509" t="s">
        <v>24</v>
      </c>
      <c r="I509">
        <v>1.2</v>
      </c>
      <c r="J509">
        <v>2025</v>
      </c>
      <c r="K509" t="s">
        <v>58</v>
      </c>
      <c r="L509">
        <v>2</v>
      </c>
      <c r="M509">
        <v>1</v>
      </c>
      <c r="N509" t="s">
        <v>31</v>
      </c>
      <c r="O509">
        <v>7</v>
      </c>
      <c r="P509">
        <f>SUM(Table1[Total Sales (INR)])</f>
        <v>75213112.740000069</v>
      </c>
      <c r="Q509">
        <f t="shared" si="7"/>
        <v>1048576</v>
      </c>
      <c r="R509">
        <f>Table1[[#This Row],[Column1]]/Table1[[#This Row],[Column2]]</f>
        <v>71.728813877105779</v>
      </c>
    </row>
    <row r="510" spans="1:18" x14ac:dyDescent="0.3">
      <c r="A510" t="s">
        <v>578</v>
      </c>
      <c r="B510" t="s">
        <v>96</v>
      </c>
      <c r="C510" t="s">
        <v>34</v>
      </c>
      <c r="D510">
        <v>28606.86</v>
      </c>
      <c r="E510">
        <v>5</v>
      </c>
      <c r="F510">
        <v>143034.29999999999</v>
      </c>
      <c r="G510" s="1">
        <v>45520</v>
      </c>
      <c r="H510" t="s">
        <v>24</v>
      </c>
      <c r="I510">
        <v>4.8</v>
      </c>
      <c r="J510">
        <v>2024</v>
      </c>
      <c r="K510" t="s">
        <v>88</v>
      </c>
      <c r="L510">
        <v>8</v>
      </c>
      <c r="M510">
        <v>16</v>
      </c>
      <c r="N510" t="s">
        <v>36</v>
      </c>
      <c r="O510">
        <v>6</v>
      </c>
      <c r="P510">
        <f>SUM(Table1[Total Sales (INR)])</f>
        <v>75213112.740000069</v>
      </c>
      <c r="Q510">
        <f t="shared" si="7"/>
        <v>1048576</v>
      </c>
      <c r="R510">
        <f>Table1[[#This Row],[Column1]]/Table1[[#This Row],[Column2]]</f>
        <v>71.728813877105779</v>
      </c>
    </row>
    <row r="511" spans="1:18" x14ac:dyDescent="0.3">
      <c r="A511" t="s">
        <v>579</v>
      </c>
      <c r="B511" t="s">
        <v>118</v>
      </c>
      <c r="C511" t="s">
        <v>17</v>
      </c>
      <c r="D511">
        <v>16803.759999999998</v>
      </c>
      <c r="E511">
        <v>4</v>
      </c>
      <c r="F511">
        <v>67215.039999999994</v>
      </c>
      <c r="G511" s="1">
        <v>45438</v>
      </c>
      <c r="H511" t="s">
        <v>42</v>
      </c>
      <c r="I511">
        <v>4</v>
      </c>
      <c r="J511">
        <v>2024</v>
      </c>
      <c r="K511" t="s">
        <v>30</v>
      </c>
      <c r="L511">
        <v>5</v>
      </c>
      <c r="M511">
        <v>26</v>
      </c>
      <c r="N511" t="s">
        <v>67</v>
      </c>
      <c r="O511">
        <v>1</v>
      </c>
      <c r="P511">
        <f>SUM(Table1[Total Sales (INR)])</f>
        <v>75213112.740000069</v>
      </c>
      <c r="Q511">
        <f t="shared" si="7"/>
        <v>1048576</v>
      </c>
      <c r="R511">
        <f>Table1[[#This Row],[Column1]]/Table1[[#This Row],[Column2]]</f>
        <v>71.728813877105779</v>
      </c>
    </row>
    <row r="512" spans="1:18" x14ac:dyDescent="0.3">
      <c r="A512" t="s">
        <v>580</v>
      </c>
      <c r="B512" t="s">
        <v>28</v>
      </c>
      <c r="C512" t="s">
        <v>29</v>
      </c>
      <c r="D512">
        <v>18093.34</v>
      </c>
      <c r="E512">
        <v>5</v>
      </c>
      <c r="F512">
        <v>90466.7</v>
      </c>
      <c r="G512" s="1">
        <v>45678</v>
      </c>
      <c r="H512" t="s">
        <v>70</v>
      </c>
      <c r="I512">
        <v>4.2</v>
      </c>
      <c r="J512">
        <v>2025</v>
      </c>
      <c r="K512" t="s">
        <v>52</v>
      </c>
      <c r="L512">
        <v>1</v>
      </c>
      <c r="M512">
        <v>21</v>
      </c>
      <c r="N512" t="s">
        <v>44</v>
      </c>
      <c r="O512">
        <v>3</v>
      </c>
      <c r="P512">
        <f>SUM(Table1[Total Sales (INR)])</f>
        <v>75213112.740000069</v>
      </c>
      <c r="Q512">
        <f t="shared" si="7"/>
        <v>1048576</v>
      </c>
      <c r="R512">
        <f>Table1[[#This Row],[Column1]]/Table1[[#This Row],[Column2]]</f>
        <v>71.728813877105779</v>
      </c>
    </row>
    <row r="513" spans="1:18" x14ac:dyDescent="0.3">
      <c r="A513" t="s">
        <v>581</v>
      </c>
      <c r="B513" t="s">
        <v>54</v>
      </c>
      <c r="C513" t="s">
        <v>34</v>
      </c>
      <c r="D513">
        <v>31737.13</v>
      </c>
      <c r="E513">
        <v>5</v>
      </c>
      <c r="F513">
        <v>158685.65</v>
      </c>
      <c r="G513" s="1">
        <v>45394</v>
      </c>
      <c r="H513" t="s">
        <v>80</v>
      </c>
      <c r="I513">
        <v>4</v>
      </c>
      <c r="J513">
        <v>2024</v>
      </c>
      <c r="K513" t="s">
        <v>61</v>
      </c>
      <c r="L513">
        <v>4</v>
      </c>
      <c r="M513">
        <v>12</v>
      </c>
      <c r="N513" t="s">
        <v>36</v>
      </c>
      <c r="O513">
        <v>6</v>
      </c>
      <c r="P513">
        <f>SUM(Table1[Total Sales (INR)])</f>
        <v>75213112.740000069</v>
      </c>
      <c r="Q513">
        <f t="shared" si="7"/>
        <v>1048576</v>
      </c>
      <c r="R513">
        <f>Table1[[#This Row],[Column1]]/Table1[[#This Row],[Column2]]</f>
        <v>71.728813877105779</v>
      </c>
    </row>
    <row r="514" spans="1:18" x14ac:dyDescent="0.3">
      <c r="A514" t="s">
        <v>582</v>
      </c>
      <c r="B514" t="s">
        <v>60</v>
      </c>
      <c r="C514" t="s">
        <v>29</v>
      </c>
      <c r="D514">
        <v>49861.17</v>
      </c>
      <c r="E514">
        <v>3</v>
      </c>
      <c r="F514">
        <v>149583.51</v>
      </c>
      <c r="G514" s="1">
        <v>45559</v>
      </c>
      <c r="H514" t="s">
        <v>24</v>
      </c>
      <c r="I514">
        <v>2.5</v>
      </c>
      <c r="J514">
        <v>2024</v>
      </c>
      <c r="K514" t="s">
        <v>19</v>
      </c>
      <c r="L514">
        <v>9</v>
      </c>
      <c r="M514">
        <v>24</v>
      </c>
      <c r="N514" t="s">
        <v>44</v>
      </c>
      <c r="O514">
        <v>3</v>
      </c>
      <c r="P514">
        <f>SUM(Table1[Total Sales (INR)])</f>
        <v>75213112.740000069</v>
      </c>
      <c r="Q514">
        <f t="shared" ref="Q514:Q577" si="8">COUNTA(_xlfn.UNIQUE(A:A,TRUE))</f>
        <v>1048576</v>
      </c>
      <c r="R514">
        <f>Table1[[#This Row],[Column1]]/Table1[[#This Row],[Column2]]</f>
        <v>71.728813877105779</v>
      </c>
    </row>
    <row r="515" spans="1:18" x14ac:dyDescent="0.3">
      <c r="A515" t="s">
        <v>583</v>
      </c>
      <c r="B515" t="s">
        <v>16</v>
      </c>
      <c r="C515" t="s">
        <v>17</v>
      </c>
      <c r="D515">
        <v>21233.35</v>
      </c>
      <c r="E515">
        <v>1</v>
      </c>
      <c r="F515">
        <v>21233.35</v>
      </c>
      <c r="G515" s="1">
        <v>45537</v>
      </c>
      <c r="H515" t="s">
        <v>63</v>
      </c>
      <c r="I515">
        <v>1.7</v>
      </c>
      <c r="J515">
        <v>2024</v>
      </c>
      <c r="K515" t="s">
        <v>19</v>
      </c>
      <c r="L515">
        <v>9</v>
      </c>
      <c r="M515">
        <v>2</v>
      </c>
      <c r="N515" t="s">
        <v>75</v>
      </c>
      <c r="O515">
        <v>2</v>
      </c>
      <c r="P515">
        <f>SUM(Table1[Total Sales (INR)])</f>
        <v>75213112.740000069</v>
      </c>
      <c r="Q515">
        <f t="shared" si="8"/>
        <v>1048576</v>
      </c>
      <c r="R515">
        <f>Table1[[#This Row],[Column1]]/Table1[[#This Row],[Column2]]</f>
        <v>71.728813877105779</v>
      </c>
    </row>
    <row r="516" spans="1:18" x14ac:dyDescent="0.3">
      <c r="A516" t="s">
        <v>584</v>
      </c>
      <c r="B516" t="s">
        <v>145</v>
      </c>
      <c r="C516" t="s">
        <v>39</v>
      </c>
      <c r="D516">
        <v>776.91</v>
      </c>
      <c r="E516">
        <v>5</v>
      </c>
      <c r="F516">
        <v>3884.55</v>
      </c>
      <c r="G516" s="1">
        <v>45489</v>
      </c>
      <c r="H516" t="s">
        <v>63</v>
      </c>
      <c r="I516">
        <v>4.2</v>
      </c>
      <c r="J516">
        <v>2024</v>
      </c>
      <c r="K516" t="s">
        <v>47</v>
      </c>
      <c r="L516">
        <v>7</v>
      </c>
      <c r="M516">
        <v>16</v>
      </c>
      <c r="N516" t="s">
        <v>44</v>
      </c>
      <c r="O516">
        <v>3</v>
      </c>
      <c r="P516">
        <f>SUM(Table1[Total Sales (INR)])</f>
        <v>75213112.740000069</v>
      </c>
      <c r="Q516">
        <f t="shared" si="8"/>
        <v>1048576</v>
      </c>
      <c r="R516">
        <f>Table1[[#This Row],[Column1]]/Table1[[#This Row],[Column2]]</f>
        <v>71.728813877105779</v>
      </c>
    </row>
    <row r="517" spans="1:18" x14ac:dyDescent="0.3">
      <c r="A517" t="s">
        <v>585</v>
      </c>
      <c r="B517" t="s">
        <v>60</v>
      </c>
      <c r="C517" t="s">
        <v>29</v>
      </c>
      <c r="D517">
        <v>25542.71</v>
      </c>
      <c r="E517">
        <v>1</v>
      </c>
      <c r="F517">
        <v>25542.71</v>
      </c>
      <c r="G517" s="1">
        <v>45640</v>
      </c>
      <c r="H517" t="s">
        <v>24</v>
      </c>
      <c r="I517">
        <v>2.2000000000000002</v>
      </c>
      <c r="J517">
        <v>2024</v>
      </c>
      <c r="K517" t="s">
        <v>25</v>
      </c>
      <c r="L517">
        <v>12</v>
      </c>
      <c r="M517">
        <v>14</v>
      </c>
      <c r="N517" t="s">
        <v>31</v>
      </c>
      <c r="O517">
        <v>7</v>
      </c>
      <c r="P517">
        <f>SUM(Table1[Total Sales (INR)])</f>
        <v>75213112.740000069</v>
      </c>
      <c r="Q517">
        <f t="shared" si="8"/>
        <v>1048576</v>
      </c>
      <c r="R517">
        <f>Table1[[#This Row],[Column1]]/Table1[[#This Row],[Column2]]</f>
        <v>71.728813877105779</v>
      </c>
    </row>
    <row r="518" spans="1:18" x14ac:dyDescent="0.3">
      <c r="A518" t="s">
        <v>586</v>
      </c>
      <c r="B518" t="s">
        <v>46</v>
      </c>
      <c r="C518" t="s">
        <v>23</v>
      </c>
      <c r="D518">
        <v>10818.28</v>
      </c>
      <c r="E518">
        <v>5</v>
      </c>
      <c r="F518">
        <v>54091.4</v>
      </c>
      <c r="G518" s="1">
        <v>45495</v>
      </c>
      <c r="H518" t="s">
        <v>24</v>
      </c>
      <c r="I518">
        <v>1.6</v>
      </c>
      <c r="J518">
        <v>2024</v>
      </c>
      <c r="K518" t="s">
        <v>47</v>
      </c>
      <c r="L518">
        <v>7</v>
      </c>
      <c r="M518">
        <v>22</v>
      </c>
      <c r="N518" t="s">
        <v>75</v>
      </c>
      <c r="O518">
        <v>2</v>
      </c>
      <c r="P518">
        <f>SUM(Table1[Total Sales (INR)])</f>
        <v>75213112.740000069</v>
      </c>
      <c r="Q518">
        <f t="shared" si="8"/>
        <v>1048576</v>
      </c>
      <c r="R518">
        <f>Table1[[#This Row],[Column1]]/Table1[[#This Row],[Column2]]</f>
        <v>71.728813877105779</v>
      </c>
    </row>
    <row r="519" spans="1:18" x14ac:dyDescent="0.3">
      <c r="A519" t="s">
        <v>587</v>
      </c>
      <c r="B519" t="s">
        <v>54</v>
      </c>
      <c r="C519" t="s">
        <v>34</v>
      </c>
      <c r="D519">
        <v>45801.19</v>
      </c>
      <c r="E519">
        <v>5</v>
      </c>
      <c r="F519">
        <v>229005.95</v>
      </c>
      <c r="G519" s="1">
        <v>45589</v>
      </c>
      <c r="H519" t="s">
        <v>70</v>
      </c>
      <c r="I519">
        <v>2.4</v>
      </c>
      <c r="J519">
        <v>2024</v>
      </c>
      <c r="K519" t="s">
        <v>43</v>
      </c>
      <c r="L519">
        <v>10</v>
      </c>
      <c r="M519">
        <v>24</v>
      </c>
      <c r="N519" t="s">
        <v>20</v>
      </c>
      <c r="O519">
        <v>5</v>
      </c>
      <c r="P519">
        <f>SUM(Table1[Total Sales (INR)])</f>
        <v>75213112.740000069</v>
      </c>
      <c r="Q519">
        <f t="shared" si="8"/>
        <v>1048576</v>
      </c>
      <c r="R519">
        <f>Table1[[#This Row],[Column1]]/Table1[[#This Row],[Column2]]</f>
        <v>71.728813877105779</v>
      </c>
    </row>
    <row r="520" spans="1:18" x14ac:dyDescent="0.3">
      <c r="A520" t="s">
        <v>588</v>
      </c>
      <c r="B520" t="s">
        <v>28</v>
      </c>
      <c r="C520" t="s">
        <v>29</v>
      </c>
      <c r="D520">
        <v>6963.56</v>
      </c>
      <c r="E520">
        <v>2</v>
      </c>
      <c r="F520">
        <v>13927.12</v>
      </c>
      <c r="G520" s="1">
        <v>45632</v>
      </c>
      <c r="H520" t="s">
        <v>18</v>
      </c>
      <c r="I520">
        <v>3.3</v>
      </c>
      <c r="J520">
        <v>2024</v>
      </c>
      <c r="K520" t="s">
        <v>25</v>
      </c>
      <c r="L520">
        <v>12</v>
      </c>
      <c r="M520">
        <v>6</v>
      </c>
      <c r="N520" t="s">
        <v>36</v>
      </c>
      <c r="O520">
        <v>6</v>
      </c>
      <c r="P520">
        <f>SUM(Table1[Total Sales (INR)])</f>
        <v>75213112.740000069</v>
      </c>
      <c r="Q520">
        <f t="shared" si="8"/>
        <v>1048576</v>
      </c>
      <c r="R520">
        <f>Table1[[#This Row],[Column1]]/Table1[[#This Row],[Column2]]</f>
        <v>71.728813877105779</v>
      </c>
    </row>
    <row r="521" spans="1:18" x14ac:dyDescent="0.3">
      <c r="A521" t="s">
        <v>589</v>
      </c>
      <c r="B521" t="s">
        <v>65</v>
      </c>
      <c r="C521" t="s">
        <v>34</v>
      </c>
      <c r="D521">
        <v>37082.11</v>
      </c>
      <c r="E521">
        <v>1</v>
      </c>
      <c r="F521">
        <v>37082.11</v>
      </c>
      <c r="G521" s="1">
        <v>45455</v>
      </c>
      <c r="H521" t="s">
        <v>24</v>
      </c>
      <c r="I521">
        <v>4.4000000000000004</v>
      </c>
      <c r="J521">
        <v>2024</v>
      </c>
      <c r="K521" t="s">
        <v>66</v>
      </c>
      <c r="L521">
        <v>6</v>
      </c>
      <c r="M521">
        <v>12</v>
      </c>
      <c r="N521" t="s">
        <v>26</v>
      </c>
      <c r="O521">
        <v>4</v>
      </c>
      <c r="P521">
        <f>SUM(Table1[Total Sales (INR)])</f>
        <v>75213112.740000069</v>
      </c>
      <c r="Q521">
        <f t="shared" si="8"/>
        <v>1048576</v>
      </c>
      <c r="R521">
        <f>Table1[[#This Row],[Column1]]/Table1[[#This Row],[Column2]]</f>
        <v>71.728813877105779</v>
      </c>
    </row>
    <row r="522" spans="1:18" x14ac:dyDescent="0.3">
      <c r="A522" t="s">
        <v>590</v>
      </c>
      <c r="B522" t="s">
        <v>73</v>
      </c>
      <c r="C522" t="s">
        <v>17</v>
      </c>
      <c r="D522">
        <v>6842.69</v>
      </c>
      <c r="E522">
        <v>1</v>
      </c>
      <c r="F522">
        <v>6842.69</v>
      </c>
      <c r="G522" s="1">
        <v>45447</v>
      </c>
      <c r="H522" t="s">
        <v>24</v>
      </c>
      <c r="I522">
        <v>3.6</v>
      </c>
      <c r="J522">
        <v>2024</v>
      </c>
      <c r="K522" t="s">
        <v>66</v>
      </c>
      <c r="L522">
        <v>6</v>
      </c>
      <c r="M522">
        <v>4</v>
      </c>
      <c r="N522" t="s">
        <v>44</v>
      </c>
      <c r="O522">
        <v>3</v>
      </c>
      <c r="P522">
        <f>SUM(Table1[Total Sales (INR)])</f>
        <v>75213112.740000069</v>
      </c>
      <c r="Q522">
        <f t="shared" si="8"/>
        <v>1048576</v>
      </c>
      <c r="R522">
        <f>Table1[[#This Row],[Column1]]/Table1[[#This Row],[Column2]]</f>
        <v>71.728813877105779</v>
      </c>
    </row>
    <row r="523" spans="1:18" x14ac:dyDescent="0.3">
      <c r="A523" t="s">
        <v>591</v>
      </c>
      <c r="B523" t="s">
        <v>57</v>
      </c>
      <c r="C523" t="s">
        <v>29</v>
      </c>
      <c r="D523">
        <v>7283.96</v>
      </c>
      <c r="E523">
        <v>1</v>
      </c>
      <c r="F523">
        <v>7283.96</v>
      </c>
      <c r="G523" s="1">
        <v>45390</v>
      </c>
      <c r="H523" t="s">
        <v>63</v>
      </c>
      <c r="I523">
        <v>2</v>
      </c>
      <c r="J523">
        <v>2024</v>
      </c>
      <c r="K523" t="s">
        <v>61</v>
      </c>
      <c r="L523">
        <v>4</v>
      </c>
      <c r="M523">
        <v>8</v>
      </c>
      <c r="N523" t="s">
        <v>75</v>
      </c>
      <c r="O523">
        <v>2</v>
      </c>
      <c r="P523">
        <f>SUM(Table1[Total Sales (INR)])</f>
        <v>75213112.740000069</v>
      </c>
      <c r="Q523">
        <f t="shared" si="8"/>
        <v>1048576</v>
      </c>
      <c r="R523">
        <f>Table1[[#This Row],[Column1]]/Table1[[#This Row],[Column2]]</f>
        <v>71.728813877105779</v>
      </c>
    </row>
    <row r="524" spans="1:18" x14ac:dyDescent="0.3">
      <c r="A524" t="s">
        <v>592</v>
      </c>
      <c r="B524" t="s">
        <v>38</v>
      </c>
      <c r="C524" t="s">
        <v>39</v>
      </c>
      <c r="D524">
        <v>218.58</v>
      </c>
      <c r="E524">
        <v>5</v>
      </c>
      <c r="F524">
        <v>1092.9000000000001</v>
      </c>
      <c r="G524" s="1">
        <v>45402</v>
      </c>
      <c r="H524" t="s">
        <v>42</v>
      </c>
      <c r="I524">
        <v>4.8</v>
      </c>
      <c r="J524">
        <v>2024</v>
      </c>
      <c r="K524" t="s">
        <v>61</v>
      </c>
      <c r="L524">
        <v>4</v>
      </c>
      <c r="M524">
        <v>20</v>
      </c>
      <c r="N524" t="s">
        <v>31</v>
      </c>
      <c r="O524">
        <v>7</v>
      </c>
      <c r="P524">
        <f>SUM(Table1[Total Sales (INR)])</f>
        <v>75213112.740000069</v>
      </c>
      <c r="Q524">
        <f t="shared" si="8"/>
        <v>1048576</v>
      </c>
      <c r="R524">
        <f>Table1[[#This Row],[Column1]]/Table1[[#This Row],[Column2]]</f>
        <v>71.728813877105779</v>
      </c>
    </row>
    <row r="525" spans="1:18" x14ac:dyDescent="0.3">
      <c r="A525" t="s">
        <v>593</v>
      </c>
      <c r="B525" t="s">
        <v>96</v>
      </c>
      <c r="C525" t="s">
        <v>34</v>
      </c>
      <c r="D525">
        <v>38689.699999999997</v>
      </c>
      <c r="E525">
        <v>3</v>
      </c>
      <c r="F525">
        <v>116069.1</v>
      </c>
      <c r="G525" s="1">
        <v>45563</v>
      </c>
      <c r="H525" t="s">
        <v>18</v>
      </c>
      <c r="I525">
        <v>1.9</v>
      </c>
      <c r="J525">
        <v>2024</v>
      </c>
      <c r="K525" t="s">
        <v>19</v>
      </c>
      <c r="L525">
        <v>9</v>
      </c>
      <c r="M525">
        <v>28</v>
      </c>
      <c r="N525" t="s">
        <v>31</v>
      </c>
      <c r="O525">
        <v>7</v>
      </c>
      <c r="P525">
        <f>SUM(Table1[Total Sales (INR)])</f>
        <v>75213112.740000069</v>
      </c>
      <c r="Q525">
        <f t="shared" si="8"/>
        <v>1048576</v>
      </c>
      <c r="R525">
        <f>Table1[[#This Row],[Column1]]/Table1[[#This Row],[Column2]]</f>
        <v>71.728813877105779</v>
      </c>
    </row>
    <row r="526" spans="1:18" x14ac:dyDescent="0.3">
      <c r="A526" t="s">
        <v>594</v>
      </c>
      <c r="B526" t="s">
        <v>49</v>
      </c>
      <c r="C526" t="s">
        <v>39</v>
      </c>
      <c r="D526">
        <v>8863.9699999999993</v>
      </c>
      <c r="E526">
        <v>2</v>
      </c>
      <c r="F526">
        <v>17727.939999999999</v>
      </c>
      <c r="G526" s="1">
        <v>45561</v>
      </c>
      <c r="H526" t="s">
        <v>24</v>
      </c>
      <c r="I526">
        <v>4.5</v>
      </c>
      <c r="J526">
        <v>2024</v>
      </c>
      <c r="K526" t="s">
        <v>19</v>
      </c>
      <c r="L526">
        <v>9</v>
      </c>
      <c r="M526">
        <v>26</v>
      </c>
      <c r="N526" t="s">
        <v>20</v>
      </c>
      <c r="O526">
        <v>5</v>
      </c>
      <c r="P526">
        <f>SUM(Table1[Total Sales (INR)])</f>
        <v>75213112.740000069</v>
      </c>
      <c r="Q526">
        <f t="shared" si="8"/>
        <v>1048576</v>
      </c>
      <c r="R526">
        <f>Table1[[#This Row],[Column1]]/Table1[[#This Row],[Column2]]</f>
        <v>71.728813877105779</v>
      </c>
    </row>
    <row r="527" spans="1:18" x14ac:dyDescent="0.3">
      <c r="A527" t="s">
        <v>595</v>
      </c>
      <c r="B527" t="s">
        <v>46</v>
      </c>
      <c r="C527" t="s">
        <v>23</v>
      </c>
      <c r="D527">
        <v>12472.17</v>
      </c>
      <c r="E527">
        <v>5</v>
      </c>
      <c r="F527">
        <v>62360.85</v>
      </c>
      <c r="G527" s="1">
        <v>45405</v>
      </c>
      <c r="H527" t="s">
        <v>24</v>
      </c>
      <c r="I527">
        <v>1.9</v>
      </c>
      <c r="J527">
        <v>2024</v>
      </c>
      <c r="K527" t="s">
        <v>61</v>
      </c>
      <c r="L527">
        <v>4</v>
      </c>
      <c r="M527">
        <v>23</v>
      </c>
      <c r="N527" t="s">
        <v>44</v>
      </c>
      <c r="O527">
        <v>3</v>
      </c>
      <c r="P527">
        <f>SUM(Table1[Total Sales (INR)])</f>
        <v>75213112.740000069</v>
      </c>
      <c r="Q527">
        <f t="shared" si="8"/>
        <v>1048576</v>
      </c>
      <c r="R527">
        <f>Table1[[#This Row],[Column1]]/Table1[[#This Row],[Column2]]</f>
        <v>71.728813877105779</v>
      </c>
    </row>
    <row r="528" spans="1:18" x14ac:dyDescent="0.3">
      <c r="A528" t="s">
        <v>596</v>
      </c>
      <c r="B528" t="s">
        <v>22</v>
      </c>
      <c r="C528" t="s">
        <v>23</v>
      </c>
      <c r="D528">
        <v>8734.44</v>
      </c>
      <c r="E528">
        <v>1</v>
      </c>
      <c r="F528">
        <v>8734.44</v>
      </c>
      <c r="G528" s="1">
        <v>45591</v>
      </c>
      <c r="H528" t="s">
        <v>18</v>
      </c>
      <c r="I528">
        <v>2.5</v>
      </c>
      <c r="J528">
        <v>2024</v>
      </c>
      <c r="K528" t="s">
        <v>43</v>
      </c>
      <c r="L528">
        <v>10</v>
      </c>
      <c r="M528">
        <v>26</v>
      </c>
      <c r="N528" t="s">
        <v>31</v>
      </c>
      <c r="O528">
        <v>7</v>
      </c>
      <c r="P528">
        <f>SUM(Table1[Total Sales (INR)])</f>
        <v>75213112.740000069</v>
      </c>
      <c r="Q528">
        <f t="shared" si="8"/>
        <v>1048576</v>
      </c>
      <c r="R528">
        <f>Table1[[#This Row],[Column1]]/Table1[[#This Row],[Column2]]</f>
        <v>71.728813877105779</v>
      </c>
    </row>
    <row r="529" spans="1:18" x14ac:dyDescent="0.3">
      <c r="A529" t="s">
        <v>597</v>
      </c>
      <c r="B529" t="s">
        <v>57</v>
      </c>
      <c r="C529" t="s">
        <v>29</v>
      </c>
      <c r="D529">
        <v>32422.04</v>
      </c>
      <c r="E529">
        <v>5</v>
      </c>
      <c r="F529">
        <v>162110.20000000001</v>
      </c>
      <c r="G529" s="1">
        <v>45340</v>
      </c>
      <c r="H529" t="s">
        <v>80</v>
      </c>
      <c r="I529">
        <v>1.9</v>
      </c>
      <c r="J529">
        <v>2024</v>
      </c>
      <c r="K529" t="s">
        <v>58</v>
      </c>
      <c r="L529">
        <v>2</v>
      </c>
      <c r="M529">
        <v>18</v>
      </c>
      <c r="N529" t="s">
        <v>67</v>
      </c>
      <c r="O529">
        <v>1</v>
      </c>
      <c r="P529">
        <f>SUM(Table1[Total Sales (INR)])</f>
        <v>75213112.740000069</v>
      </c>
      <c r="Q529">
        <f t="shared" si="8"/>
        <v>1048576</v>
      </c>
      <c r="R529">
        <f>Table1[[#This Row],[Column1]]/Table1[[#This Row],[Column2]]</f>
        <v>71.728813877105779</v>
      </c>
    </row>
    <row r="530" spans="1:18" x14ac:dyDescent="0.3">
      <c r="A530" t="s">
        <v>598</v>
      </c>
      <c r="B530" t="s">
        <v>96</v>
      </c>
      <c r="C530" t="s">
        <v>34</v>
      </c>
      <c r="D530">
        <v>45532.34</v>
      </c>
      <c r="E530">
        <v>5</v>
      </c>
      <c r="F530">
        <v>227661.7</v>
      </c>
      <c r="G530" s="1">
        <v>45410</v>
      </c>
      <c r="H530" t="s">
        <v>70</v>
      </c>
      <c r="I530">
        <v>3.6</v>
      </c>
      <c r="J530">
        <v>2024</v>
      </c>
      <c r="K530" t="s">
        <v>61</v>
      </c>
      <c r="L530">
        <v>4</v>
      </c>
      <c r="M530">
        <v>28</v>
      </c>
      <c r="N530" t="s">
        <v>67</v>
      </c>
      <c r="O530">
        <v>1</v>
      </c>
      <c r="P530">
        <f>SUM(Table1[Total Sales (INR)])</f>
        <v>75213112.740000069</v>
      </c>
      <c r="Q530">
        <f t="shared" si="8"/>
        <v>1048576</v>
      </c>
      <c r="R530">
        <f>Table1[[#This Row],[Column1]]/Table1[[#This Row],[Column2]]</f>
        <v>71.728813877105779</v>
      </c>
    </row>
    <row r="531" spans="1:18" x14ac:dyDescent="0.3">
      <c r="A531" t="s">
        <v>599</v>
      </c>
      <c r="B531" t="s">
        <v>28</v>
      </c>
      <c r="C531" t="s">
        <v>29</v>
      </c>
      <c r="D531">
        <v>22534.799999999999</v>
      </c>
      <c r="E531">
        <v>4</v>
      </c>
      <c r="F531">
        <v>90139.199999999997</v>
      </c>
      <c r="G531" s="1">
        <v>45534</v>
      </c>
      <c r="H531" t="s">
        <v>63</v>
      </c>
      <c r="I531">
        <v>1.4</v>
      </c>
      <c r="J531">
        <v>2024</v>
      </c>
      <c r="K531" t="s">
        <v>88</v>
      </c>
      <c r="L531">
        <v>8</v>
      </c>
      <c r="M531">
        <v>30</v>
      </c>
      <c r="N531" t="s">
        <v>36</v>
      </c>
      <c r="O531">
        <v>6</v>
      </c>
      <c r="P531">
        <f>SUM(Table1[Total Sales (INR)])</f>
        <v>75213112.740000069</v>
      </c>
      <c r="Q531">
        <f t="shared" si="8"/>
        <v>1048576</v>
      </c>
      <c r="R531">
        <f>Table1[[#This Row],[Column1]]/Table1[[#This Row],[Column2]]</f>
        <v>71.728813877105779</v>
      </c>
    </row>
    <row r="532" spans="1:18" x14ac:dyDescent="0.3">
      <c r="A532" t="s">
        <v>600</v>
      </c>
      <c r="B532" t="s">
        <v>125</v>
      </c>
      <c r="C532" t="s">
        <v>17</v>
      </c>
      <c r="D532">
        <v>26058.55</v>
      </c>
      <c r="E532">
        <v>1</v>
      </c>
      <c r="F532">
        <v>26058.55</v>
      </c>
      <c r="G532" s="1">
        <v>45593</v>
      </c>
      <c r="H532" t="s">
        <v>24</v>
      </c>
      <c r="I532">
        <v>2</v>
      </c>
      <c r="J532">
        <v>2024</v>
      </c>
      <c r="K532" t="s">
        <v>43</v>
      </c>
      <c r="L532">
        <v>10</v>
      </c>
      <c r="M532">
        <v>28</v>
      </c>
      <c r="N532" t="s">
        <v>75</v>
      </c>
      <c r="O532">
        <v>2</v>
      </c>
      <c r="P532">
        <f>SUM(Table1[Total Sales (INR)])</f>
        <v>75213112.740000069</v>
      </c>
      <c r="Q532">
        <f t="shared" si="8"/>
        <v>1048576</v>
      </c>
      <c r="R532">
        <f>Table1[[#This Row],[Column1]]/Table1[[#This Row],[Column2]]</f>
        <v>71.728813877105779</v>
      </c>
    </row>
    <row r="533" spans="1:18" x14ac:dyDescent="0.3">
      <c r="A533" t="s">
        <v>601</v>
      </c>
      <c r="B533" t="s">
        <v>84</v>
      </c>
      <c r="C533" t="s">
        <v>39</v>
      </c>
      <c r="D533">
        <v>13348.84</v>
      </c>
      <c r="E533">
        <v>2</v>
      </c>
      <c r="F533">
        <v>26697.68</v>
      </c>
      <c r="G533" s="1">
        <v>45500</v>
      </c>
      <c r="H533" t="s">
        <v>63</v>
      </c>
      <c r="I533">
        <v>4.2</v>
      </c>
      <c r="J533">
        <v>2024</v>
      </c>
      <c r="K533" t="s">
        <v>47</v>
      </c>
      <c r="L533">
        <v>7</v>
      </c>
      <c r="M533">
        <v>27</v>
      </c>
      <c r="N533" t="s">
        <v>31</v>
      </c>
      <c r="O533">
        <v>7</v>
      </c>
      <c r="P533">
        <f>SUM(Table1[Total Sales (INR)])</f>
        <v>75213112.740000069</v>
      </c>
      <c r="Q533">
        <f t="shared" si="8"/>
        <v>1048576</v>
      </c>
      <c r="R533">
        <f>Table1[[#This Row],[Column1]]/Table1[[#This Row],[Column2]]</f>
        <v>71.728813877105779</v>
      </c>
    </row>
    <row r="534" spans="1:18" x14ac:dyDescent="0.3">
      <c r="A534" t="s">
        <v>602</v>
      </c>
      <c r="B534" t="s">
        <v>49</v>
      </c>
      <c r="C534" t="s">
        <v>39</v>
      </c>
      <c r="D534">
        <v>46792.3</v>
      </c>
      <c r="E534">
        <v>1</v>
      </c>
      <c r="F534">
        <v>46792.3</v>
      </c>
      <c r="G534" s="1">
        <v>45459</v>
      </c>
      <c r="H534" t="s">
        <v>70</v>
      </c>
      <c r="I534">
        <v>4.9000000000000004</v>
      </c>
      <c r="J534">
        <v>2024</v>
      </c>
      <c r="K534" t="s">
        <v>66</v>
      </c>
      <c r="L534">
        <v>6</v>
      </c>
      <c r="M534">
        <v>16</v>
      </c>
      <c r="N534" t="s">
        <v>67</v>
      </c>
      <c r="O534">
        <v>1</v>
      </c>
      <c r="P534">
        <f>SUM(Table1[Total Sales (INR)])</f>
        <v>75213112.740000069</v>
      </c>
      <c r="Q534">
        <f t="shared" si="8"/>
        <v>1048576</v>
      </c>
      <c r="R534">
        <f>Table1[[#This Row],[Column1]]/Table1[[#This Row],[Column2]]</f>
        <v>71.728813877105779</v>
      </c>
    </row>
    <row r="535" spans="1:18" x14ac:dyDescent="0.3">
      <c r="A535" t="s">
        <v>603</v>
      </c>
      <c r="B535" t="s">
        <v>145</v>
      </c>
      <c r="C535" t="s">
        <v>39</v>
      </c>
      <c r="D535">
        <v>15764.25</v>
      </c>
      <c r="E535">
        <v>4</v>
      </c>
      <c r="F535">
        <v>63057</v>
      </c>
      <c r="G535" s="1">
        <v>45424</v>
      </c>
      <c r="H535" t="s">
        <v>63</v>
      </c>
      <c r="I535">
        <v>4</v>
      </c>
      <c r="J535">
        <v>2024</v>
      </c>
      <c r="K535" t="s">
        <v>30</v>
      </c>
      <c r="L535">
        <v>5</v>
      </c>
      <c r="M535">
        <v>12</v>
      </c>
      <c r="N535" t="s">
        <v>67</v>
      </c>
      <c r="O535">
        <v>1</v>
      </c>
      <c r="P535">
        <f>SUM(Table1[Total Sales (INR)])</f>
        <v>75213112.740000069</v>
      </c>
      <c r="Q535">
        <f t="shared" si="8"/>
        <v>1048576</v>
      </c>
      <c r="R535">
        <f>Table1[[#This Row],[Column1]]/Table1[[#This Row],[Column2]]</f>
        <v>71.728813877105779</v>
      </c>
    </row>
    <row r="536" spans="1:18" x14ac:dyDescent="0.3">
      <c r="A536" t="s">
        <v>604</v>
      </c>
      <c r="B536" t="s">
        <v>33</v>
      </c>
      <c r="C536" t="s">
        <v>34</v>
      </c>
      <c r="D536">
        <v>45019</v>
      </c>
      <c r="E536">
        <v>5</v>
      </c>
      <c r="F536">
        <v>225095</v>
      </c>
      <c r="G536" s="1">
        <v>45664</v>
      </c>
      <c r="H536" t="s">
        <v>63</v>
      </c>
      <c r="I536">
        <v>4.7</v>
      </c>
      <c r="J536">
        <v>2025</v>
      </c>
      <c r="K536" t="s">
        <v>52</v>
      </c>
      <c r="L536">
        <v>1</v>
      </c>
      <c r="M536">
        <v>7</v>
      </c>
      <c r="N536" t="s">
        <v>44</v>
      </c>
      <c r="O536">
        <v>3</v>
      </c>
      <c r="P536">
        <f>SUM(Table1[Total Sales (INR)])</f>
        <v>75213112.740000069</v>
      </c>
      <c r="Q536">
        <f t="shared" si="8"/>
        <v>1048576</v>
      </c>
      <c r="R536">
        <f>Table1[[#This Row],[Column1]]/Table1[[#This Row],[Column2]]</f>
        <v>71.728813877105779</v>
      </c>
    </row>
    <row r="537" spans="1:18" x14ac:dyDescent="0.3">
      <c r="A537" t="s">
        <v>605</v>
      </c>
      <c r="B537" t="s">
        <v>176</v>
      </c>
      <c r="C537" t="s">
        <v>23</v>
      </c>
      <c r="D537">
        <v>42794.400000000001</v>
      </c>
      <c r="E537">
        <v>4</v>
      </c>
      <c r="F537">
        <v>171177.60000000001</v>
      </c>
      <c r="G537" s="1">
        <v>45468</v>
      </c>
      <c r="H537" t="s">
        <v>63</v>
      </c>
      <c r="I537">
        <v>4.5999999999999996</v>
      </c>
      <c r="J537">
        <v>2024</v>
      </c>
      <c r="K537" t="s">
        <v>66</v>
      </c>
      <c r="L537">
        <v>6</v>
      </c>
      <c r="M537">
        <v>25</v>
      </c>
      <c r="N537" t="s">
        <v>44</v>
      </c>
      <c r="O537">
        <v>3</v>
      </c>
      <c r="P537">
        <f>SUM(Table1[Total Sales (INR)])</f>
        <v>75213112.740000069</v>
      </c>
      <c r="Q537">
        <f t="shared" si="8"/>
        <v>1048576</v>
      </c>
      <c r="R537">
        <f>Table1[[#This Row],[Column1]]/Table1[[#This Row],[Column2]]</f>
        <v>71.728813877105779</v>
      </c>
    </row>
    <row r="538" spans="1:18" x14ac:dyDescent="0.3">
      <c r="A538" t="s">
        <v>606</v>
      </c>
      <c r="B538" t="s">
        <v>16</v>
      </c>
      <c r="C538" t="s">
        <v>17</v>
      </c>
      <c r="D538">
        <v>492.53</v>
      </c>
      <c r="E538">
        <v>1</v>
      </c>
      <c r="F538">
        <v>492.53</v>
      </c>
      <c r="G538" s="1">
        <v>45397</v>
      </c>
      <c r="H538" t="s">
        <v>70</v>
      </c>
      <c r="I538">
        <v>4.4000000000000004</v>
      </c>
      <c r="J538">
        <v>2024</v>
      </c>
      <c r="K538" t="s">
        <v>61</v>
      </c>
      <c r="L538">
        <v>4</v>
      </c>
      <c r="M538">
        <v>15</v>
      </c>
      <c r="N538" t="s">
        <v>75</v>
      </c>
      <c r="O538">
        <v>2</v>
      </c>
      <c r="P538">
        <f>SUM(Table1[Total Sales (INR)])</f>
        <v>75213112.740000069</v>
      </c>
      <c r="Q538">
        <f t="shared" si="8"/>
        <v>1048576</v>
      </c>
      <c r="R538">
        <f>Table1[[#This Row],[Column1]]/Table1[[#This Row],[Column2]]</f>
        <v>71.728813877105779</v>
      </c>
    </row>
    <row r="539" spans="1:18" x14ac:dyDescent="0.3">
      <c r="A539" t="s">
        <v>607</v>
      </c>
      <c r="B539" t="s">
        <v>145</v>
      </c>
      <c r="C539" t="s">
        <v>39</v>
      </c>
      <c r="D539">
        <v>30721.51</v>
      </c>
      <c r="E539">
        <v>4</v>
      </c>
      <c r="F539">
        <v>122886.04</v>
      </c>
      <c r="G539" s="1">
        <v>45501</v>
      </c>
      <c r="H539" t="s">
        <v>42</v>
      </c>
      <c r="I539">
        <v>3.4</v>
      </c>
      <c r="J539">
        <v>2024</v>
      </c>
      <c r="K539" t="s">
        <v>47</v>
      </c>
      <c r="L539">
        <v>7</v>
      </c>
      <c r="M539">
        <v>28</v>
      </c>
      <c r="N539" t="s">
        <v>67</v>
      </c>
      <c r="O539">
        <v>1</v>
      </c>
      <c r="P539">
        <f>SUM(Table1[Total Sales (INR)])</f>
        <v>75213112.740000069</v>
      </c>
      <c r="Q539">
        <f t="shared" si="8"/>
        <v>1048576</v>
      </c>
      <c r="R539">
        <f>Table1[[#This Row],[Column1]]/Table1[[#This Row],[Column2]]</f>
        <v>71.728813877105779</v>
      </c>
    </row>
    <row r="540" spans="1:18" x14ac:dyDescent="0.3">
      <c r="A540" t="s">
        <v>608</v>
      </c>
      <c r="B540" t="s">
        <v>38</v>
      </c>
      <c r="C540" t="s">
        <v>39</v>
      </c>
      <c r="D540">
        <v>17162.64</v>
      </c>
      <c r="E540">
        <v>3</v>
      </c>
      <c r="F540">
        <v>51487.92</v>
      </c>
      <c r="G540" s="1">
        <v>45485</v>
      </c>
      <c r="H540" t="s">
        <v>63</v>
      </c>
      <c r="I540">
        <v>4.7</v>
      </c>
      <c r="J540">
        <v>2024</v>
      </c>
      <c r="K540" t="s">
        <v>47</v>
      </c>
      <c r="L540">
        <v>7</v>
      </c>
      <c r="M540">
        <v>12</v>
      </c>
      <c r="N540" t="s">
        <v>36</v>
      </c>
      <c r="O540">
        <v>6</v>
      </c>
      <c r="P540">
        <f>SUM(Table1[Total Sales (INR)])</f>
        <v>75213112.740000069</v>
      </c>
      <c r="Q540">
        <f t="shared" si="8"/>
        <v>1048576</v>
      </c>
      <c r="R540">
        <f>Table1[[#This Row],[Column1]]/Table1[[#This Row],[Column2]]</f>
        <v>71.728813877105779</v>
      </c>
    </row>
    <row r="541" spans="1:18" x14ac:dyDescent="0.3">
      <c r="A541" t="s">
        <v>609</v>
      </c>
      <c r="B541" t="s">
        <v>73</v>
      </c>
      <c r="C541" t="s">
        <v>17</v>
      </c>
      <c r="D541">
        <v>45888.54</v>
      </c>
      <c r="E541">
        <v>3</v>
      </c>
      <c r="F541">
        <v>137665.62</v>
      </c>
      <c r="G541" s="1">
        <v>45390</v>
      </c>
      <c r="H541" t="s">
        <v>70</v>
      </c>
      <c r="I541">
        <v>2</v>
      </c>
      <c r="J541">
        <v>2024</v>
      </c>
      <c r="K541" t="s">
        <v>61</v>
      </c>
      <c r="L541">
        <v>4</v>
      </c>
      <c r="M541">
        <v>8</v>
      </c>
      <c r="N541" t="s">
        <v>75</v>
      </c>
      <c r="O541">
        <v>2</v>
      </c>
      <c r="P541">
        <f>SUM(Table1[Total Sales (INR)])</f>
        <v>75213112.740000069</v>
      </c>
      <c r="Q541">
        <f t="shared" si="8"/>
        <v>1048576</v>
      </c>
      <c r="R541">
        <f>Table1[[#This Row],[Column1]]/Table1[[#This Row],[Column2]]</f>
        <v>71.728813877105779</v>
      </c>
    </row>
    <row r="542" spans="1:18" x14ac:dyDescent="0.3">
      <c r="A542" t="s">
        <v>610</v>
      </c>
      <c r="B542" t="s">
        <v>49</v>
      </c>
      <c r="C542" t="s">
        <v>39</v>
      </c>
      <c r="D542">
        <v>49052.43</v>
      </c>
      <c r="E542">
        <v>3</v>
      </c>
      <c r="F542">
        <v>147157.29</v>
      </c>
      <c r="G542" s="1">
        <v>45628</v>
      </c>
      <c r="H542" t="s">
        <v>18</v>
      </c>
      <c r="I542">
        <v>4.5</v>
      </c>
      <c r="J542">
        <v>2024</v>
      </c>
      <c r="K542" t="s">
        <v>25</v>
      </c>
      <c r="L542">
        <v>12</v>
      </c>
      <c r="M542">
        <v>2</v>
      </c>
      <c r="N542" t="s">
        <v>75</v>
      </c>
      <c r="O542">
        <v>2</v>
      </c>
      <c r="P542">
        <f>SUM(Table1[Total Sales (INR)])</f>
        <v>75213112.740000069</v>
      </c>
      <c r="Q542">
        <f t="shared" si="8"/>
        <v>1048576</v>
      </c>
      <c r="R542">
        <f>Table1[[#This Row],[Column1]]/Table1[[#This Row],[Column2]]</f>
        <v>71.728813877105779</v>
      </c>
    </row>
    <row r="543" spans="1:18" x14ac:dyDescent="0.3">
      <c r="A543" t="s">
        <v>611</v>
      </c>
      <c r="B543" t="s">
        <v>145</v>
      </c>
      <c r="C543" t="s">
        <v>39</v>
      </c>
      <c r="D543">
        <v>2435.9699999999998</v>
      </c>
      <c r="E543">
        <v>1</v>
      </c>
      <c r="F543">
        <v>2435.9699999999998</v>
      </c>
      <c r="G543" s="1">
        <v>45381</v>
      </c>
      <c r="H543" t="s">
        <v>70</v>
      </c>
      <c r="I543">
        <v>2.2999999999999998</v>
      </c>
      <c r="J543">
        <v>2024</v>
      </c>
      <c r="K543" t="s">
        <v>55</v>
      </c>
      <c r="L543">
        <v>3</v>
      </c>
      <c r="M543">
        <v>30</v>
      </c>
      <c r="N543" t="s">
        <v>31</v>
      </c>
      <c r="O543">
        <v>7</v>
      </c>
      <c r="P543">
        <f>SUM(Table1[Total Sales (INR)])</f>
        <v>75213112.740000069</v>
      </c>
      <c r="Q543">
        <f t="shared" si="8"/>
        <v>1048576</v>
      </c>
      <c r="R543">
        <f>Table1[[#This Row],[Column1]]/Table1[[#This Row],[Column2]]</f>
        <v>71.728813877105779</v>
      </c>
    </row>
    <row r="544" spans="1:18" x14ac:dyDescent="0.3">
      <c r="A544" t="s">
        <v>612</v>
      </c>
      <c r="B544" t="s">
        <v>49</v>
      </c>
      <c r="C544" t="s">
        <v>39</v>
      </c>
      <c r="D544">
        <v>48128.02</v>
      </c>
      <c r="E544">
        <v>4</v>
      </c>
      <c r="F544">
        <v>192512.08</v>
      </c>
      <c r="G544" s="1">
        <v>45425</v>
      </c>
      <c r="H544" t="s">
        <v>42</v>
      </c>
      <c r="I544">
        <v>3.2</v>
      </c>
      <c r="J544">
        <v>2024</v>
      </c>
      <c r="K544" t="s">
        <v>30</v>
      </c>
      <c r="L544">
        <v>5</v>
      </c>
      <c r="M544">
        <v>13</v>
      </c>
      <c r="N544" t="s">
        <v>75</v>
      </c>
      <c r="O544">
        <v>2</v>
      </c>
      <c r="P544">
        <f>SUM(Table1[Total Sales (INR)])</f>
        <v>75213112.740000069</v>
      </c>
      <c r="Q544">
        <f t="shared" si="8"/>
        <v>1048576</v>
      </c>
      <c r="R544">
        <f>Table1[[#This Row],[Column1]]/Table1[[#This Row],[Column2]]</f>
        <v>71.728813877105779</v>
      </c>
    </row>
    <row r="545" spans="1:18" x14ac:dyDescent="0.3">
      <c r="A545" t="s">
        <v>613</v>
      </c>
      <c r="B545" t="s">
        <v>57</v>
      </c>
      <c r="C545" t="s">
        <v>29</v>
      </c>
      <c r="D545">
        <v>47111.56</v>
      </c>
      <c r="E545">
        <v>5</v>
      </c>
      <c r="F545">
        <v>235557.8</v>
      </c>
      <c r="G545" s="1">
        <v>45412</v>
      </c>
      <c r="H545" t="s">
        <v>24</v>
      </c>
      <c r="I545">
        <v>2.9</v>
      </c>
      <c r="J545">
        <v>2024</v>
      </c>
      <c r="K545" t="s">
        <v>61</v>
      </c>
      <c r="L545">
        <v>4</v>
      </c>
      <c r="M545">
        <v>30</v>
      </c>
      <c r="N545" t="s">
        <v>44</v>
      </c>
      <c r="O545">
        <v>3</v>
      </c>
      <c r="P545">
        <f>SUM(Table1[Total Sales (INR)])</f>
        <v>75213112.740000069</v>
      </c>
      <c r="Q545">
        <f t="shared" si="8"/>
        <v>1048576</v>
      </c>
      <c r="R545">
        <f>Table1[[#This Row],[Column1]]/Table1[[#This Row],[Column2]]</f>
        <v>71.728813877105779</v>
      </c>
    </row>
    <row r="546" spans="1:18" x14ac:dyDescent="0.3">
      <c r="A546" t="s">
        <v>614</v>
      </c>
      <c r="B546" t="s">
        <v>16</v>
      </c>
      <c r="C546" t="s">
        <v>17</v>
      </c>
      <c r="D546">
        <v>8091.3</v>
      </c>
      <c r="E546">
        <v>5</v>
      </c>
      <c r="F546">
        <v>40456.5</v>
      </c>
      <c r="G546" s="1">
        <v>45518</v>
      </c>
      <c r="H546" t="s">
        <v>70</v>
      </c>
      <c r="I546">
        <v>2</v>
      </c>
      <c r="J546">
        <v>2024</v>
      </c>
      <c r="K546" t="s">
        <v>88</v>
      </c>
      <c r="L546">
        <v>8</v>
      </c>
      <c r="M546">
        <v>14</v>
      </c>
      <c r="N546" t="s">
        <v>26</v>
      </c>
      <c r="O546">
        <v>4</v>
      </c>
      <c r="P546">
        <f>SUM(Table1[Total Sales (INR)])</f>
        <v>75213112.740000069</v>
      </c>
      <c r="Q546">
        <f t="shared" si="8"/>
        <v>1048576</v>
      </c>
      <c r="R546">
        <f>Table1[[#This Row],[Column1]]/Table1[[#This Row],[Column2]]</f>
        <v>71.728813877105779</v>
      </c>
    </row>
    <row r="547" spans="1:18" x14ac:dyDescent="0.3">
      <c r="A547" t="s">
        <v>615</v>
      </c>
      <c r="B547" t="s">
        <v>84</v>
      </c>
      <c r="C547" t="s">
        <v>39</v>
      </c>
      <c r="D547">
        <v>43217.1</v>
      </c>
      <c r="E547">
        <v>5</v>
      </c>
      <c r="F547">
        <v>216085.5</v>
      </c>
      <c r="G547" s="1">
        <v>45644</v>
      </c>
      <c r="H547" t="s">
        <v>18</v>
      </c>
      <c r="I547">
        <v>2.6</v>
      </c>
      <c r="J547">
        <v>2024</v>
      </c>
      <c r="K547" t="s">
        <v>25</v>
      </c>
      <c r="L547">
        <v>12</v>
      </c>
      <c r="M547">
        <v>18</v>
      </c>
      <c r="N547" t="s">
        <v>26</v>
      </c>
      <c r="O547">
        <v>4</v>
      </c>
      <c r="P547">
        <f>SUM(Table1[Total Sales (INR)])</f>
        <v>75213112.740000069</v>
      </c>
      <c r="Q547">
        <f t="shared" si="8"/>
        <v>1048576</v>
      </c>
      <c r="R547">
        <f>Table1[[#This Row],[Column1]]/Table1[[#This Row],[Column2]]</f>
        <v>71.728813877105779</v>
      </c>
    </row>
    <row r="548" spans="1:18" x14ac:dyDescent="0.3">
      <c r="A548" t="s">
        <v>616</v>
      </c>
      <c r="B548" t="s">
        <v>51</v>
      </c>
      <c r="C548" t="s">
        <v>23</v>
      </c>
      <c r="D548">
        <v>35592.76</v>
      </c>
      <c r="E548">
        <v>2</v>
      </c>
      <c r="F548">
        <v>71185.52</v>
      </c>
      <c r="G548" s="1">
        <v>45418</v>
      </c>
      <c r="H548" t="s">
        <v>18</v>
      </c>
      <c r="I548">
        <v>4.5999999999999996</v>
      </c>
      <c r="J548">
        <v>2024</v>
      </c>
      <c r="K548" t="s">
        <v>30</v>
      </c>
      <c r="L548">
        <v>5</v>
      </c>
      <c r="M548">
        <v>6</v>
      </c>
      <c r="N548" t="s">
        <v>75</v>
      </c>
      <c r="O548">
        <v>2</v>
      </c>
      <c r="P548">
        <f>SUM(Table1[Total Sales (INR)])</f>
        <v>75213112.740000069</v>
      </c>
      <c r="Q548">
        <f t="shared" si="8"/>
        <v>1048576</v>
      </c>
      <c r="R548">
        <f>Table1[[#This Row],[Column1]]/Table1[[#This Row],[Column2]]</f>
        <v>71.728813877105779</v>
      </c>
    </row>
    <row r="549" spans="1:18" x14ac:dyDescent="0.3">
      <c r="A549" t="s">
        <v>617</v>
      </c>
      <c r="B549" t="s">
        <v>94</v>
      </c>
      <c r="C549" t="s">
        <v>29</v>
      </c>
      <c r="D549">
        <v>9534.89</v>
      </c>
      <c r="E549">
        <v>5</v>
      </c>
      <c r="F549">
        <v>47674.45</v>
      </c>
      <c r="G549" s="1">
        <v>45487</v>
      </c>
      <c r="H549" t="s">
        <v>80</v>
      </c>
      <c r="I549">
        <v>4.2</v>
      </c>
      <c r="J549">
        <v>2024</v>
      </c>
      <c r="K549" t="s">
        <v>47</v>
      </c>
      <c r="L549">
        <v>7</v>
      </c>
      <c r="M549">
        <v>14</v>
      </c>
      <c r="N549" t="s">
        <v>67</v>
      </c>
      <c r="O549">
        <v>1</v>
      </c>
      <c r="P549">
        <f>SUM(Table1[Total Sales (INR)])</f>
        <v>75213112.740000069</v>
      </c>
      <c r="Q549">
        <f t="shared" si="8"/>
        <v>1048576</v>
      </c>
      <c r="R549">
        <f>Table1[[#This Row],[Column1]]/Table1[[#This Row],[Column2]]</f>
        <v>71.728813877105779</v>
      </c>
    </row>
    <row r="550" spans="1:18" x14ac:dyDescent="0.3">
      <c r="A550" t="s">
        <v>618</v>
      </c>
      <c r="B550" t="s">
        <v>100</v>
      </c>
      <c r="C550" t="s">
        <v>29</v>
      </c>
      <c r="D550">
        <v>46990.87</v>
      </c>
      <c r="E550">
        <v>4</v>
      </c>
      <c r="F550">
        <v>187963.48</v>
      </c>
      <c r="G550" s="1">
        <v>45384</v>
      </c>
      <c r="H550" t="s">
        <v>63</v>
      </c>
      <c r="I550">
        <v>1.7</v>
      </c>
      <c r="J550">
        <v>2024</v>
      </c>
      <c r="K550" t="s">
        <v>61</v>
      </c>
      <c r="L550">
        <v>4</v>
      </c>
      <c r="M550">
        <v>2</v>
      </c>
      <c r="N550" t="s">
        <v>44</v>
      </c>
      <c r="O550">
        <v>3</v>
      </c>
      <c r="P550">
        <f>SUM(Table1[Total Sales (INR)])</f>
        <v>75213112.740000069</v>
      </c>
      <c r="Q550">
        <f t="shared" si="8"/>
        <v>1048576</v>
      </c>
      <c r="R550">
        <f>Table1[[#This Row],[Column1]]/Table1[[#This Row],[Column2]]</f>
        <v>71.728813877105779</v>
      </c>
    </row>
    <row r="551" spans="1:18" x14ac:dyDescent="0.3">
      <c r="A551" t="s">
        <v>619</v>
      </c>
      <c r="B551" t="s">
        <v>49</v>
      </c>
      <c r="C551" t="s">
        <v>39</v>
      </c>
      <c r="D551">
        <v>31137.03</v>
      </c>
      <c r="E551">
        <v>5</v>
      </c>
      <c r="F551">
        <v>155685.15</v>
      </c>
      <c r="G551" s="1">
        <v>45655</v>
      </c>
      <c r="H551" t="s">
        <v>70</v>
      </c>
      <c r="I551">
        <v>2.6</v>
      </c>
      <c r="J551">
        <v>2024</v>
      </c>
      <c r="K551" t="s">
        <v>25</v>
      </c>
      <c r="L551">
        <v>12</v>
      </c>
      <c r="M551">
        <v>29</v>
      </c>
      <c r="N551" t="s">
        <v>67</v>
      </c>
      <c r="O551">
        <v>1</v>
      </c>
      <c r="P551">
        <f>SUM(Table1[Total Sales (INR)])</f>
        <v>75213112.740000069</v>
      </c>
      <c r="Q551">
        <f t="shared" si="8"/>
        <v>1048576</v>
      </c>
      <c r="R551">
        <f>Table1[[#This Row],[Column1]]/Table1[[#This Row],[Column2]]</f>
        <v>71.728813877105779</v>
      </c>
    </row>
    <row r="552" spans="1:18" x14ac:dyDescent="0.3">
      <c r="A552" t="s">
        <v>620</v>
      </c>
      <c r="B552" t="s">
        <v>96</v>
      </c>
      <c r="C552" t="s">
        <v>34</v>
      </c>
      <c r="D552">
        <v>35821.160000000003</v>
      </c>
      <c r="E552">
        <v>4</v>
      </c>
      <c r="F552">
        <v>143284.64000000001</v>
      </c>
      <c r="G552" s="1">
        <v>45695</v>
      </c>
      <c r="H552" t="s">
        <v>18</v>
      </c>
      <c r="I552">
        <v>2.1</v>
      </c>
      <c r="J552">
        <v>2025</v>
      </c>
      <c r="K552" t="s">
        <v>58</v>
      </c>
      <c r="L552">
        <v>2</v>
      </c>
      <c r="M552">
        <v>7</v>
      </c>
      <c r="N552" t="s">
        <v>36</v>
      </c>
      <c r="O552">
        <v>6</v>
      </c>
      <c r="P552">
        <f>SUM(Table1[Total Sales (INR)])</f>
        <v>75213112.740000069</v>
      </c>
      <c r="Q552">
        <f t="shared" si="8"/>
        <v>1048576</v>
      </c>
      <c r="R552">
        <f>Table1[[#This Row],[Column1]]/Table1[[#This Row],[Column2]]</f>
        <v>71.728813877105779</v>
      </c>
    </row>
    <row r="553" spans="1:18" x14ac:dyDescent="0.3">
      <c r="A553" t="s">
        <v>621</v>
      </c>
      <c r="B553" t="s">
        <v>100</v>
      </c>
      <c r="C553" t="s">
        <v>29</v>
      </c>
      <c r="D553">
        <v>28156.95</v>
      </c>
      <c r="E553">
        <v>5</v>
      </c>
      <c r="F553">
        <v>140784.75</v>
      </c>
      <c r="G553" s="1">
        <v>45418</v>
      </c>
      <c r="H553" t="s">
        <v>24</v>
      </c>
      <c r="I553">
        <v>2.7</v>
      </c>
      <c r="J553">
        <v>2024</v>
      </c>
      <c r="K553" t="s">
        <v>30</v>
      </c>
      <c r="L553">
        <v>5</v>
      </c>
      <c r="M553">
        <v>6</v>
      </c>
      <c r="N553" t="s">
        <v>75</v>
      </c>
      <c r="O553">
        <v>2</v>
      </c>
      <c r="P553">
        <f>SUM(Table1[Total Sales (INR)])</f>
        <v>75213112.740000069</v>
      </c>
      <c r="Q553">
        <f t="shared" si="8"/>
        <v>1048576</v>
      </c>
      <c r="R553">
        <f>Table1[[#This Row],[Column1]]/Table1[[#This Row],[Column2]]</f>
        <v>71.728813877105779</v>
      </c>
    </row>
    <row r="554" spans="1:18" x14ac:dyDescent="0.3">
      <c r="A554" t="s">
        <v>622</v>
      </c>
      <c r="B554" t="s">
        <v>60</v>
      </c>
      <c r="C554" t="s">
        <v>29</v>
      </c>
      <c r="D554">
        <v>9335.19</v>
      </c>
      <c r="E554">
        <v>2</v>
      </c>
      <c r="F554">
        <v>18670.38</v>
      </c>
      <c r="G554" s="1">
        <v>45624</v>
      </c>
      <c r="H554" t="s">
        <v>63</v>
      </c>
      <c r="I554">
        <v>3.9</v>
      </c>
      <c r="J554">
        <v>2024</v>
      </c>
      <c r="K554" t="s">
        <v>35</v>
      </c>
      <c r="L554">
        <v>11</v>
      </c>
      <c r="M554">
        <v>28</v>
      </c>
      <c r="N554" t="s">
        <v>20</v>
      </c>
      <c r="O554">
        <v>5</v>
      </c>
      <c r="P554">
        <f>SUM(Table1[Total Sales (INR)])</f>
        <v>75213112.740000069</v>
      </c>
      <c r="Q554">
        <f t="shared" si="8"/>
        <v>1048576</v>
      </c>
      <c r="R554">
        <f>Table1[[#This Row],[Column1]]/Table1[[#This Row],[Column2]]</f>
        <v>71.728813877105779</v>
      </c>
    </row>
    <row r="555" spans="1:18" x14ac:dyDescent="0.3">
      <c r="A555" t="s">
        <v>623</v>
      </c>
      <c r="B555" t="s">
        <v>78</v>
      </c>
      <c r="C555" t="s">
        <v>23</v>
      </c>
      <c r="D555">
        <v>25114.77</v>
      </c>
      <c r="E555">
        <v>2</v>
      </c>
      <c r="F555">
        <v>50229.54</v>
      </c>
      <c r="G555" s="1">
        <v>45511</v>
      </c>
      <c r="H555" t="s">
        <v>63</v>
      </c>
      <c r="I555">
        <v>3.6</v>
      </c>
      <c r="J555">
        <v>2024</v>
      </c>
      <c r="K555" t="s">
        <v>88</v>
      </c>
      <c r="L555">
        <v>8</v>
      </c>
      <c r="M555">
        <v>7</v>
      </c>
      <c r="N555" t="s">
        <v>26</v>
      </c>
      <c r="O555">
        <v>4</v>
      </c>
      <c r="P555">
        <f>SUM(Table1[Total Sales (INR)])</f>
        <v>75213112.740000069</v>
      </c>
      <c r="Q555">
        <f t="shared" si="8"/>
        <v>1048576</v>
      </c>
      <c r="R555">
        <f>Table1[[#This Row],[Column1]]/Table1[[#This Row],[Column2]]</f>
        <v>71.728813877105779</v>
      </c>
    </row>
    <row r="556" spans="1:18" x14ac:dyDescent="0.3">
      <c r="A556" t="s">
        <v>624</v>
      </c>
      <c r="B556" t="s">
        <v>60</v>
      </c>
      <c r="C556" t="s">
        <v>29</v>
      </c>
      <c r="D556">
        <v>19961.03</v>
      </c>
      <c r="E556">
        <v>3</v>
      </c>
      <c r="F556">
        <v>59883.09</v>
      </c>
      <c r="G556" s="1">
        <v>45624</v>
      </c>
      <c r="H556" t="s">
        <v>70</v>
      </c>
      <c r="I556">
        <v>2.9</v>
      </c>
      <c r="J556">
        <v>2024</v>
      </c>
      <c r="K556" t="s">
        <v>35</v>
      </c>
      <c r="L556">
        <v>11</v>
      </c>
      <c r="M556">
        <v>28</v>
      </c>
      <c r="N556" t="s">
        <v>20</v>
      </c>
      <c r="O556">
        <v>5</v>
      </c>
      <c r="P556">
        <f>SUM(Table1[Total Sales (INR)])</f>
        <v>75213112.740000069</v>
      </c>
      <c r="Q556">
        <f t="shared" si="8"/>
        <v>1048576</v>
      </c>
      <c r="R556">
        <f>Table1[[#This Row],[Column1]]/Table1[[#This Row],[Column2]]</f>
        <v>71.728813877105779</v>
      </c>
    </row>
    <row r="557" spans="1:18" x14ac:dyDescent="0.3">
      <c r="A557" t="s">
        <v>625</v>
      </c>
      <c r="B557" t="s">
        <v>96</v>
      </c>
      <c r="C557" t="s">
        <v>34</v>
      </c>
      <c r="D557">
        <v>38488.04</v>
      </c>
      <c r="E557">
        <v>2</v>
      </c>
      <c r="F557">
        <v>76976.08</v>
      </c>
      <c r="G557" s="1">
        <v>45508</v>
      </c>
      <c r="H557" t="s">
        <v>24</v>
      </c>
      <c r="I557">
        <v>1.1000000000000001</v>
      </c>
      <c r="J557">
        <v>2024</v>
      </c>
      <c r="K557" t="s">
        <v>88</v>
      </c>
      <c r="L557">
        <v>8</v>
      </c>
      <c r="M557">
        <v>4</v>
      </c>
      <c r="N557" t="s">
        <v>67</v>
      </c>
      <c r="O557">
        <v>1</v>
      </c>
      <c r="P557">
        <f>SUM(Table1[Total Sales (INR)])</f>
        <v>75213112.740000069</v>
      </c>
      <c r="Q557">
        <f t="shared" si="8"/>
        <v>1048576</v>
      </c>
      <c r="R557">
        <f>Table1[[#This Row],[Column1]]/Table1[[#This Row],[Column2]]</f>
        <v>71.728813877105779</v>
      </c>
    </row>
    <row r="558" spans="1:18" x14ac:dyDescent="0.3">
      <c r="A558" t="s">
        <v>626</v>
      </c>
      <c r="B558" t="s">
        <v>57</v>
      </c>
      <c r="C558" t="s">
        <v>29</v>
      </c>
      <c r="D558">
        <v>20202.560000000001</v>
      </c>
      <c r="E558">
        <v>5</v>
      </c>
      <c r="F558">
        <v>101012.8</v>
      </c>
      <c r="G558" s="1">
        <v>45429</v>
      </c>
      <c r="H558" t="s">
        <v>70</v>
      </c>
      <c r="I558">
        <v>3.6</v>
      </c>
      <c r="J558">
        <v>2024</v>
      </c>
      <c r="K558" t="s">
        <v>30</v>
      </c>
      <c r="L558">
        <v>5</v>
      </c>
      <c r="M558">
        <v>17</v>
      </c>
      <c r="N558" t="s">
        <v>36</v>
      </c>
      <c r="O558">
        <v>6</v>
      </c>
      <c r="P558">
        <f>SUM(Table1[Total Sales (INR)])</f>
        <v>75213112.740000069</v>
      </c>
      <c r="Q558">
        <f t="shared" si="8"/>
        <v>1048576</v>
      </c>
      <c r="R558">
        <f>Table1[[#This Row],[Column1]]/Table1[[#This Row],[Column2]]</f>
        <v>71.728813877105779</v>
      </c>
    </row>
    <row r="559" spans="1:18" x14ac:dyDescent="0.3">
      <c r="A559" t="s">
        <v>627</v>
      </c>
      <c r="B559" t="s">
        <v>107</v>
      </c>
      <c r="C559" t="s">
        <v>34</v>
      </c>
      <c r="D559">
        <v>39008.370000000003</v>
      </c>
      <c r="E559">
        <v>3</v>
      </c>
      <c r="F559">
        <v>117025.11</v>
      </c>
      <c r="G559" s="1">
        <v>45556</v>
      </c>
      <c r="H559" t="s">
        <v>80</v>
      </c>
      <c r="I559">
        <v>2.2000000000000002</v>
      </c>
      <c r="J559">
        <v>2024</v>
      </c>
      <c r="K559" t="s">
        <v>19</v>
      </c>
      <c r="L559">
        <v>9</v>
      </c>
      <c r="M559">
        <v>21</v>
      </c>
      <c r="N559" t="s">
        <v>31</v>
      </c>
      <c r="O559">
        <v>7</v>
      </c>
      <c r="P559">
        <f>SUM(Table1[Total Sales (INR)])</f>
        <v>75213112.740000069</v>
      </c>
      <c r="Q559">
        <f t="shared" si="8"/>
        <v>1048576</v>
      </c>
      <c r="R559">
        <f>Table1[[#This Row],[Column1]]/Table1[[#This Row],[Column2]]</f>
        <v>71.728813877105779</v>
      </c>
    </row>
    <row r="560" spans="1:18" x14ac:dyDescent="0.3">
      <c r="A560" t="s">
        <v>628</v>
      </c>
      <c r="B560" t="s">
        <v>57</v>
      </c>
      <c r="C560" t="s">
        <v>29</v>
      </c>
      <c r="D560">
        <v>9946.27</v>
      </c>
      <c r="E560">
        <v>1</v>
      </c>
      <c r="F560">
        <v>9946.27</v>
      </c>
      <c r="G560" s="1">
        <v>45645</v>
      </c>
      <c r="H560" t="s">
        <v>70</v>
      </c>
      <c r="I560">
        <v>1.1000000000000001</v>
      </c>
      <c r="J560">
        <v>2024</v>
      </c>
      <c r="K560" t="s">
        <v>25</v>
      </c>
      <c r="L560">
        <v>12</v>
      </c>
      <c r="M560">
        <v>19</v>
      </c>
      <c r="N560" t="s">
        <v>20</v>
      </c>
      <c r="O560">
        <v>5</v>
      </c>
      <c r="P560">
        <f>SUM(Table1[Total Sales (INR)])</f>
        <v>75213112.740000069</v>
      </c>
      <c r="Q560">
        <f t="shared" si="8"/>
        <v>1048576</v>
      </c>
      <c r="R560">
        <f>Table1[[#This Row],[Column1]]/Table1[[#This Row],[Column2]]</f>
        <v>71.728813877105779</v>
      </c>
    </row>
    <row r="561" spans="1:18" x14ac:dyDescent="0.3">
      <c r="A561" t="s">
        <v>629</v>
      </c>
      <c r="B561" t="s">
        <v>78</v>
      </c>
      <c r="C561" t="s">
        <v>23</v>
      </c>
      <c r="D561">
        <v>7994.76</v>
      </c>
      <c r="E561">
        <v>5</v>
      </c>
      <c r="F561">
        <v>39973.800000000003</v>
      </c>
      <c r="G561" s="1">
        <v>45558</v>
      </c>
      <c r="H561" t="s">
        <v>18</v>
      </c>
      <c r="I561">
        <v>1.5</v>
      </c>
      <c r="J561">
        <v>2024</v>
      </c>
      <c r="K561" t="s">
        <v>19</v>
      </c>
      <c r="L561">
        <v>9</v>
      </c>
      <c r="M561">
        <v>23</v>
      </c>
      <c r="N561" t="s">
        <v>75</v>
      </c>
      <c r="O561">
        <v>2</v>
      </c>
      <c r="P561">
        <f>SUM(Table1[Total Sales (INR)])</f>
        <v>75213112.740000069</v>
      </c>
      <c r="Q561">
        <f t="shared" si="8"/>
        <v>1048576</v>
      </c>
      <c r="R561">
        <f>Table1[[#This Row],[Column1]]/Table1[[#This Row],[Column2]]</f>
        <v>71.728813877105779</v>
      </c>
    </row>
    <row r="562" spans="1:18" x14ac:dyDescent="0.3">
      <c r="A562" t="s">
        <v>630</v>
      </c>
      <c r="B562" t="s">
        <v>38</v>
      </c>
      <c r="C562" t="s">
        <v>39</v>
      </c>
      <c r="D562">
        <v>6341.62</v>
      </c>
      <c r="E562">
        <v>3</v>
      </c>
      <c r="F562">
        <v>19024.86</v>
      </c>
      <c r="G562" s="1">
        <v>45632</v>
      </c>
      <c r="H562" t="s">
        <v>70</v>
      </c>
      <c r="I562">
        <v>4.4000000000000004</v>
      </c>
      <c r="J562">
        <v>2024</v>
      </c>
      <c r="K562" t="s">
        <v>25</v>
      </c>
      <c r="L562">
        <v>12</v>
      </c>
      <c r="M562">
        <v>6</v>
      </c>
      <c r="N562" t="s">
        <v>36</v>
      </c>
      <c r="O562">
        <v>6</v>
      </c>
      <c r="P562">
        <f>SUM(Table1[Total Sales (INR)])</f>
        <v>75213112.740000069</v>
      </c>
      <c r="Q562">
        <f t="shared" si="8"/>
        <v>1048576</v>
      </c>
      <c r="R562">
        <f>Table1[[#This Row],[Column1]]/Table1[[#This Row],[Column2]]</f>
        <v>71.728813877105779</v>
      </c>
    </row>
    <row r="563" spans="1:18" x14ac:dyDescent="0.3">
      <c r="A563" t="s">
        <v>631</v>
      </c>
      <c r="B563" t="s">
        <v>22</v>
      </c>
      <c r="C563" t="s">
        <v>23</v>
      </c>
      <c r="D563">
        <v>37503.57</v>
      </c>
      <c r="E563">
        <v>4</v>
      </c>
      <c r="F563">
        <v>150014.28</v>
      </c>
      <c r="G563" s="1">
        <v>45385</v>
      </c>
      <c r="H563" t="s">
        <v>63</v>
      </c>
      <c r="I563">
        <v>1.8</v>
      </c>
      <c r="J563">
        <v>2024</v>
      </c>
      <c r="K563" t="s">
        <v>61</v>
      </c>
      <c r="L563">
        <v>4</v>
      </c>
      <c r="M563">
        <v>3</v>
      </c>
      <c r="N563" t="s">
        <v>26</v>
      </c>
      <c r="O563">
        <v>4</v>
      </c>
      <c r="P563">
        <f>SUM(Table1[Total Sales (INR)])</f>
        <v>75213112.740000069</v>
      </c>
      <c r="Q563">
        <f t="shared" si="8"/>
        <v>1048576</v>
      </c>
      <c r="R563">
        <f>Table1[[#This Row],[Column1]]/Table1[[#This Row],[Column2]]</f>
        <v>71.728813877105779</v>
      </c>
    </row>
    <row r="564" spans="1:18" x14ac:dyDescent="0.3">
      <c r="A564" t="s">
        <v>632</v>
      </c>
      <c r="B564" t="s">
        <v>118</v>
      </c>
      <c r="C564" t="s">
        <v>17</v>
      </c>
      <c r="D564">
        <v>36760.35</v>
      </c>
      <c r="E564">
        <v>1</v>
      </c>
      <c r="F564">
        <v>36760.35</v>
      </c>
      <c r="G564" s="1">
        <v>45531</v>
      </c>
      <c r="H564" t="s">
        <v>70</v>
      </c>
      <c r="I564">
        <v>1.5</v>
      </c>
      <c r="J564">
        <v>2024</v>
      </c>
      <c r="K564" t="s">
        <v>88</v>
      </c>
      <c r="L564">
        <v>8</v>
      </c>
      <c r="M564">
        <v>27</v>
      </c>
      <c r="N564" t="s">
        <v>44</v>
      </c>
      <c r="O564">
        <v>3</v>
      </c>
      <c r="P564">
        <f>SUM(Table1[Total Sales (INR)])</f>
        <v>75213112.740000069</v>
      </c>
      <c r="Q564">
        <f t="shared" si="8"/>
        <v>1048576</v>
      </c>
      <c r="R564">
        <f>Table1[[#This Row],[Column1]]/Table1[[#This Row],[Column2]]</f>
        <v>71.728813877105779</v>
      </c>
    </row>
    <row r="565" spans="1:18" x14ac:dyDescent="0.3">
      <c r="A565" t="s">
        <v>633</v>
      </c>
      <c r="B565" t="s">
        <v>51</v>
      </c>
      <c r="C565" t="s">
        <v>23</v>
      </c>
      <c r="D565">
        <v>38023.86</v>
      </c>
      <c r="E565">
        <v>5</v>
      </c>
      <c r="F565">
        <v>190119.3</v>
      </c>
      <c r="G565" s="1">
        <v>45495</v>
      </c>
      <c r="H565" t="s">
        <v>70</v>
      </c>
      <c r="I565">
        <v>2.1</v>
      </c>
      <c r="J565">
        <v>2024</v>
      </c>
      <c r="K565" t="s">
        <v>47</v>
      </c>
      <c r="L565">
        <v>7</v>
      </c>
      <c r="M565">
        <v>22</v>
      </c>
      <c r="N565" t="s">
        <v>75</v>
      </c>
      <c r="O565">
        <v>2</v>
      </c>
      <c r="P565">
        <f>SUM(Table1[Total Sales (INR)])</f>
        <v>75213112.740000069</v>
      </c>
      <c r="Q565">
        <f t="shared" si="8"/>
        <v>1048576</v>
      </c>
      <c r="R565">
        <f>Table1[[#This Row],[Column1]]/Table1[[#This Row],[Column2]]</f>
        <v>71.728813877105779</v>
      </c>
    </row>
    <row r="566" spans="1:18" x14ac:dyDescent="0.3">
      <c r="A566" t="s">
        <v>634</v>
      </c>
      <c r="B566" t="s">
        <v>176</v>
      </c>
      <c r="C566" t="s">
        <v>23</v>
      </c>
      <c r="D566">
        <v>17983.34</v>
      </c>
      <c r="E566">
        <v>1</v>
      </c>
      <c r="F566">
        <v>17983.34</v>
      </c>
      <c r="G566" s="1">
        <v>45342</v>
      </c>
      <c r="H566" t="s">
        <v>63</v>
      </c>
      <c r="I566">
        <v>1.5</v>
      </c>
      <c r="J566">
        <v>2024</v>
      </c>
      <c r="K566" t="s">
        <v>58</v>
      </c>
      <c r="L566">
        <v>2</v>
      </c>
      <c r="M566">
        <v>20</v>
      </c>
      <c r="N566" t="s">
        <v>44</v>
      </c>
      <c r="O566">
        <v>3</v>
      </c>
      <c r="P566">
        <f>SUM(Table1[Total Sales (INR)])</f>
        <v>75213112.740000069</v>
      </c>
      <c r="Q566">
        <f t="shared" si="8"/>
        <v>1048576</v>
      </c>
      <c r="R566">
        <f>Table1[[#This Row],[Column1]]/Table1[[#This Row],[Column2]]</f>
        <v>71.728813877105779</v>
      </c>
    </row>
    <row r="567" spans="1:18" x14ac:dyDescent="0.3">
      <c r="A567" t="s">
        <v>635</v>
      </c>
      <c r="B567" t="s">
        <v>84</v>
      </c>
      <c r="C567" t="s">
        <v>39</v>
      </c>
      <c r="D567">
        <v>25457.34</v>
      </c>
      <c r="E567">
        <v>5</v>
      </c>
      <c r="F567">
        <v>127286.7</v>
      </c>
      <c r="G567" s="1">
        <v>45423</v>
      </c>
      <c r="H567" t="s">
        <v>24</v>
      </c>
      <c r="I567">
        <v>4.3</v>
      </c>
      <c r="J567">
        <v>2024</v>
      </c>
      <c r="K567" t="s">
        <v>30</v>
      </c>
      <c r="L567">
        <v>5</v>
      </c>
      <c r="M567">
        <v>11</v>
      </c>
      <c r="N567" t="s">
        <v>31</v>
      </c>
      <c r="O567">
        <v>7</v>
      </c>
      <c r="P567">
        <f>SUM(Table1[Total Sales (INR)])</f>
        <v>75213112.740000069</v>
      </c>
      <c r="Q567">
        <f t="shared" si="8"/>
        <v>1048576</v>
      </c>
      <c r="R567">
        <f>Table1[[#This Row],[Column1]]/Table1[[#This Row],[Column2]]</f>
        <v>71.728813877105779</v>
      </c>
    </row>
    <row r="568" spans="1:18" x14ac:dyDescent="0.3">
      <c r="A568" t="s">
        <v>636</v>
      </c>
      <c r="B568" t="s">
        <v>125</v>
      </c>
      <c r="C568" t="s">
        <v>17</v>
      </c>
      <c r="D568">
        <v>26220.67</v>
      </c>
      <c r="E568">
        <v>4</v>
      </c>
      <c r="F568">
        <v>104882.68</v>
      </c>
      <c r="G568" s="1">
        <v>45412</v>
      </c>
      <c r="H568" t="s">
        <v>80</v>
      </c>
      <c r="I568">
        <v>3.3</v>
      </c>
      <c r="J568">
        <v>2024</v>
      </c>
      <c r="K568" t="s">
        <v>61</v>
      </c>
      <c r="L568">
        <v>4</v>
      </c>
      <c r="M568">
        <v>30</v>
      </c>
      <c r="N568" t="s">
        <v>44</v>
      </c>
      <c r="O568">
        <v>3</v>
      </c>
      <c r="P568">
        <f>SUM(Table1[Total Sales (INR)])</f>
        <v>75213112.740000069</v>
      </c>
      <c r="Q568">
        <f t="shared" si="8"/>
        <v>1048576</v>
      </c>
      <c r="R568">
        <f>Table1[[#This Row],[Column1]]/Table1[[#This Row],[Column2]]</f>
        <v>71.728813877105779</v>
      </c>
    </row>
    <row r="569" spans="1:18" x14ac:dyDescent="0.3">
      <c r="A569" t="s">
        <v>637</v>
      </c>
      <c r="B569" t="s">
        <v>16</v>
      </c>
      <c r="C569" t="s">
        <v>17</v>
      </c>
      <c r="D569">
        <v>48670.07</v>
      </c>
      <c r="E569">
        <v>1</v>
      </c>
      <c r="F569">
        <v>48670.07</v>
      </c>
      <c r="G569" s="1">
        <v>45689</v>
      </c>
      <c r="H569" t="s">
        <v>24</v>
      </c>
      <c r="I569">
        <v>4.2</v>
      </c>
      <c r="J569">
        <v>2025</v>
      </c>
      <c r="K569" t="s">
        <v>58</v>
      </c>
      <c r="L569">
        <v>2</v>
      </c>
      <c r="M569">
        <v>1</v>
      </c>
      <c r="N569" t="s">
        <v>31</v>
      </c>
      <c r="O569">
        <v>7</v>
      </c>
      <c r="P569">
        <f>SUM(Table1[Total Sales (INR)])</f>
        <v>75213112.740000069</v>
      </c>
      <c r="Q569">
        <f t="shared" si="8"/>
        <v>1048576</v>
      </c>
      <c r="R569">
        <f>Table1[[#This Row],[Column1]]/Table1[[#This Row],[Column2]]</f>
        <v>71.728813877105779</v>
      </c>
    </row>
    <row r="570" spans="1:18" x14ac:dyDescent="0.3">
      <c r="A570" t="s">
        <v>638</v>
      </c>
      <c r="B570" t="s">
        <v>65</v>
      </c>
      <c r="C570" t="s">
        <v>34</v>
      </c>
      <c r="D570">
        <v>12197.36</v>
      </c>
      <c r="E570">
        <v>5</v>
      </c>
      <c r="F570">
        <v>60986.8</v>
      </c>
      <c r="G570" s="1">
        <v>45667</v>
      </c>
      <c r="H570" t="s">
        <v>18</v>
      </c>
      <c r="I570">
        <v>3.5</v>
      </c>
      <c r="J570">
        <v>2025</v>
      </c>
      <c r="K570" t="s">
        <v>52</v>
      </c>
      <c r="L570">
        <v>1</v>
      </c>
      <c r="M570">
        <v>10</v>
      </c>
      <c r="N570" t="s">
        <v>36</v>
      </c>
      <c r="O570">
        <v>6</v>
      </c>
      <c r="P570">
        <f>SUM(Table1[Total Sales (INR)])</f>
        <v>75213112.740000069</v>
      </c>
      <c r="Q570">
        <f t="shared" si="8"/>
        <v>1048576</v>
      </c>
      <c r="R570">
        <f>Table1[[#This Row],[Column1]]/Table1[[#This Row],[Column2]]</f>
        <v>71.728813877105779</v>
      </c>
    </row>
    <row r="571" spans="1:18" x14ac:dyDescent="0.3">
      <c r="A571" t="s">
        <v>639</v>
      </c>
      <c r="B571" t="s">
        <v>54</v>
      </c>
      <c r="C571" t="s">
        <v>34</v>
      </c>
      <c r="D571">
        <v>14488.22</v>
      </c>
      <c r="E571">
        <v>4</v>
      </c>
      <c r="F571">
        <v>57952.88</v>
      </c>
      <c r="G571" s="1">
        <v>45651</v>
      </c>
      <c r="H571" t="s">
        <v>80</v>
      </c>
      <c r="I571">
        <v>2.7</v>
      </c>
      <c r="J571">
        <v>2024</v>
      </c>
      <c r="K571" t="s">
        <v>25</v>
      </c>
      <c r="L571">
        <v>12</v>
      </c>
      <c r="M571">
        <v>25</v>
      </c>
      <c r="N571" t="s">
        <v>26</v>
      </c>
      <c r="O571">
        <v>4</v>
      </c>
      <c r="P571">
        <f>SUM(Table1[Total Sales (INR)])</f>
        <v>75213112.740000069</v>
      </c>
      <c r="Q571">
        <f t="shared" si="8"/>
        <v>1048576</v>
      </c>
      <c r="R571">
        <f>Table1[[#This Row],[Column1]]/Table1[[#This Row],[Column2]]</f>
        <v>71.728813877105779</v>
      </c>
    </row>
    <row r="572" spans="1:18" x14ac:dyDescent="0.3">
      <c r="A572" t="s">
        <v>640</v>
      </c>
      <c r="B572" t="s">
        <v>49</v>
      </c>
      <c r="C572" t="s">
        <v>39</v>
      </c>
      <c r="D572">
        <v>33547.94</v>
      </c>
      <c r="E572">
        <v>2</v>
      </c>
      <c r="F572">
        <v>67095.88</v>
      </c>
      <c r="G572" s="1">
        <v>45672</v>
      </c>
      <c r="H572" t="s">
        <v>80</v>
      </c>
      <c r="I572">
        <v>1.1000000000000001</v>
      </c>
      <c r="J572">
        <v>2025</v>
      </c>
      <c r="K572" t="s">
        <v>52</v>
      </c>
      <c r="L572">
        <v>1</v>
      </c>
      <c r="M572">
        <v>15</v>
      </c>
      <c r="N572" t="s">
        <v>26</v>
      </c>
      <c r="O572">
        <v>4</v>
      </c>
      <c r="P572">
        <f>SUM(Table1[Total Sales (INR)])</f>
        <v>75213112.740000069</v>
      </c>
      <c r="Q572">
        <f t="shared" si="8"/>
        <v>1048576</v>
      </c>
      <c r="R572">
        <f>Table1[[#This Row],[Column1]]/Table1[[#This Row],[Column2]]</f>
        <v>71.728813877105779</v>
      </c>
    </row>
    <row r="573" spans="1:18" x14ac:dyDescent="0.3">
      <c r="A573" t="s">
        <v>641</v>
      </c>
      <c r="B573" t="s">
        <v>46</v>
      </c>
      <c r="C573" t="s">
        <v>23</v>
      </c>
      <c r="D573">
        <v>4800.26</v>
      </c>
      <c r="E573">
        <v>5</v>
      </c>
      <c r="F573">
        <v>24001.3</v>
      </c>
      <c r="G573" s="1">
        <v>45374</v>
      </c>
      <c r="H573" t="s">
        <v>24</v>
      </c>
      <c r="I573">
        <v>2.2000000000000002</v>
      </c>
      <c r="J573">
        <v>2024</v>
      </c>
      <c r="K573" t="s">
        <v>55</v>
      </c>
      <c r="L573">
        <v>3</v>
      </c>
      <c r="M573">
        <v>23</v>
      </c>
      <c r="N573" t="s">
        <v>31</v>
      </c>
      <c r="O573">
        <v>7</v>
      </c>
      <c r="P573">
        <f>SUM(Table1[Total Sales (INR)])</f>
        <v>75213112.740000069</v>
      </c>
      <c r="Q573">
        <f t="shared" si="8"/>
        <v>1048576</v>
      </c>
      <c r="R573">
        <f>Table1[[#This Row],[Column1]]/Table1[[#This Row],[Column2]]</f>
        <v>71.728813877105779</v>
      </c>
    </row>
    <row r="574" spans="1:18" x14ac:dyDescent="0.3">
      <c r="A574" t="s">
        <v>642</v>
      </c>
      <c r="B574" t="s">
        <v>38</v>
      </c>
      <c r="C574" t="s">
        <v>39</v>
      </c>
      <c r="D574">
        <v>36429.57</v>
      </c>
      <c r="E574">
        <v>4</v>
      </c>
      <c r="F574">
        <v>145718.28</v>
      </c>
      <c r="G574" s="1">
        <v>45390</v>
      </c>
      <c r="H574" t="s">
        <v>70</v>
      </c>
      <c r="I574">
        <v>4.5999999999999996</v>
      </c>
      <c r="J574">
        <v>2024</v>
      </c>
      <c r="K574" t="s">
        <v>61</v>
      </c>
      <c r="L574">
        <v>4</v>
      </c>
      <c r="M574">
        <v>8</v>
      </c>
      <c r="N574" t="s">
        <v>75</v>
      </c>
      <c r="O574">
        <v>2</v>
      </c>
      <c r="P574">
        <f>SUM(Table1[Total Sales (INR)])</f>
        <v>75213112.740000069</v>
      </c>
      <c r="Q574">
        <f t="shared" si="8"/>
        <v>1048576</v>
      </c>
      <c r="R574">
        <f>Table1[[#This Row],[Column1]]/Table1[[#This Row],[Column2]]</f>
        <v>71.728813877105779</v>
      </c>
    </row>
    <row r="575" spans="1:18" x14ac:dyDescent="0.3">
      <c r="A575" t="s">
        <v>643</v>
      </c>
      <c r="B575" t="s">
        <v>54</v>
      </c>
      <c r="C575" t="s">
        <v>34</v>
      </c>
      <c r="D575">
        <v>29775.43</v>
      </c>
      <c r="E575">
        <v>4</v>
      </c>
      <c r="F575">
        <v>119101.72</v>
      </c>
      <c r="G575" s="1">
        <v>45339</v>
      </c>
      <c r="H575" t="s">
        <v>18</v>
      </c>
      <c r="I575">
        <v>4.5999999999999996</v>
      </c>
      <c r="J575">
        <v>2024</v>
      </c>
      <c r="K575" t="s">
        <v>58</v>
      </c>
      <c r="L575">
        <v>2</v>
      </c>
      <c r="M575">
        <v>17</v>
      </c>
      <c r="N575" t="s">
        <v>31</v>
      </c>
      <c r="O575">
        <v>7</v>
      </c>
      <c r="P575">
        <f>SUM(Table1[Total Sales (INR)])</f>
        <v>75213112.740000069</v>
      </c>
      <c r="Q575">
        <f t="shared" si="8"/>
        <v>1048576</v>
      </c>
      <c r="R575">
        <f>Table1[[#This Row],[Column1]]/Table1[[#This Row],[Column2]]</f>
        <v>71.728813877105779</v>
      </c>
    </row>
    <row r="576" spans="1:18" x14ac:dyDescent="0.3">
      <c r="A576" t="s">
        <v>644</v>
      </c>
      <c r="B576" t="s">
        <v>57</v>
      </c>
      <c r="C576" t="s">
        <v>29</v>
      </c>
      <c r="D576">
        <v>10736.32</v>
      </c>
      <c r="E576">
        <v>3</v>
      </c>
      <c r="F576">
        <v>32208.959999999999</v>
      </c>
      <c r="G576" s="1">
        <v>45488</v>
      </c>
      <c r="H576" t="s">
        <v>24</v>
      </c>
      <c r="I576">
        <v>3.7</v>
      </c>
      <c r="J576">
        <v>2024</v>
      </c>
      <c r="K576" t="s">
        <v>47</v>
      </c>
      <c r="L576">
        <v>7</v>
      </c>
      <c r="M576">
        <v>15</v>
      </c>
      <c r="N576" t="s">
        <v>75</v>
      </c>
      <c r="O576">
        <v>2</v>
      </c>
      <c r="P576">
        <f>SUM(Table1[Total Sales (INR)])</f>
        <v>75213112.740000069</v>
      </c>
      <c r="Q576">
        <f t="shared" si="8"/>
        <v>1048576</v>
      </c>
      <c r="R576">
        <f>Table1[[#This Row],[Column1]]/Table1[[#This Row],[Column2]]</f>
        <v>71.728813877105779</v>
      </c>
    </row>
    <row r="577" spans="1:18" x14ac:dyDescent="0.3">
      <c r="A577" t="s">
        <v>645</v>
      </c>
      <c r="B577" t="s">
        <v>125</v>
      </c>
      <c r="C577" t="s">
        <v>17</v>
      </c>
      <c r="D577">
        <v>8005.02</v>
      </c>
      <c r="E577">
        <v>5</v>
      </c>
      <c r="F577">
        <v>40025.1</v>
      </c>
      <c r="G577" s="1">
        <v>45422</v>
      </c>
      <c r="H577" t="s">
        <v>24</v>
      </c>
      <c r="I577">
        <v>2.5</v>
      </c>
      <c r="J577">
        <v>2024</v>
      </c>
      <c r="K577" t="s">
        <v>30</v>
      </c>
      <c r="L577">
        <v>5</v>
      </c>
      <c r="M577">
        <v>10</v>
      </c>
      <c r="N577" t="s">
        <v>36</v>
      </c>
      <c r="O577">
        <v>6</v>
      </c>
      <c r="P577">
        <f>SUM(Table1[Total Sales (INR)])</f>
        <v>75213112.740000069</v>
      </c>
      <c r="Q577">
        <f t="shared" si="8"/>
        <v>1048576</v>
      </c>
      <c r="R577">
        <f>Table1[[#This Row],[Column1]]/Table1[[#This Row],[Column2]]</f>
        <v>71.728813877105779</v>
      </c>
    </row>
    <row r="578" spans="1:18" x14ac:dyDescent="0.3">
      <c r="A578" t="s">
        <v>646</v>
      </c>
      <c r="B578" t="s">
        <v>57</v>
      </c>
      <c r="C578" t="s">
        <v>29</v>
      </c>
      <c r="D578">
        <v>32078.48</v>
      </c>
      <c r="E578">
        <v>3</v>
      </c>
      <c r="F578">
        <v>96235.44</v>
      </c>
      <c r="G578" s="1">
        <v>45378</v>
      </c>
      <c r="H578" t="s">
        <v>70</v>
      </c>
      <c r="I578">
        <v>4.5</v>
      </c>
      <c r="J578">
        <v>2024</v>
      </c>
      <c r="K578" t="s">
        <v>55</v>
      </c>
      <c r="L578">
        <v>3</v>
      </c>
      <c r="M578">
        <v>27</v>
      </c>
      <c r="N578" t="s">
        <v>26</v>
      </c>
      <c r="O578">
        <v>4</v>
      </c>
      <c r="P578">
        <f>SUM(Table1[Total Sales (INR)])</f>
        <v>75213112.740000069</v>
      </c>
      <c r="Q578">
        <f t="shared" ref="Q578:Q641" si="9">COUNTA(_xlfn.UNIQUE(A:A,TRUE))</f>
        <v>1048576</v>
      </c>
      <c r="R578">
        <f>Table1[[#This Row],[Column1]]/Table1[[#This Row],[Column2]]</f>
        <v>71.728813877105779</v>
      </c>
    </row>
    <row r="579" spans="1:18" x14ac:dyDescent="0.3">
      <c r="A579" t="s">
        <v>647</v>
      </c>
      <c r="B579" t="s">
        <v>33</v>
      </c>
      <c r="C579" t="s">
        <v>34</v>
      </c>
      <c r="D579">
        <v>31277.18</v>
      </c>
      <c r="E579">
        <v>1</v>
      </c>
      <c r="F579">
        <v>31277.18</v>
      </c>
      <c r="G579" s="1">
        <v>45545</v>
      </c>
      <c r="H579" t="s">
        <v>18</v>
      </c>
      <c r="I579">
        <v>3</v>
      </c>
      <c r="J579">
        <v>2024</v>
      </c>
      <c r="K579" t="s">
        <v>19</v>
      </c>
      <c r="L579">
        <v>9</v>
      </c>
      <c r="M579">
        <v>10</v>
      </c>
      <c r="N579" t="s">
        <v>44</v>
      </c>
      <c r="O579">
        <v>3</v>
      </c>
      <c r="P579">
        <f>SUM(Table1[Total Sales (INR)])</f>
        <v>75213112.740000069</v>
      </c>
      <c r="Q579">
        <f t="shared" si="9"/>
        <v>1048576</v>
      </c>
      <c r="R579">
        <f>Table1[[#This Row],[Column1]]/Table1[[#This Row],[Column2]]</f>
        <v>71.728813877105779</v>
      </c>
    </row>
    <row r="580" spans="1:18" x14ac:dyDescent="0.3">
      <c r="A580" t="s">
        <v>648</v>
      </c>
      <c r="B580" t="s">
        <v>107</v>
      </c>
      <c r="C580" t="s">
        <v>34</v>
      </c>
      <c r="D580">
        <v>31094.13</v>
      </c>
      <c r="E580">
        <v>1</v>
      </c>
      <c r="F580">
        <v>31094.13</v>
      </c>
      <c r="G580" s="1">
        <v>45599</v>
      </c>
      <c r="H580" t="s">
        <v>24</v>
      </c>
      <c r="I580">
        <v>2.7</v>
      </c>
      <c r="J580">
        <v>2024</v>
      </c>
      <c r="K580" t="s">
        <v>35</v>
      </c>
      <c r="L580">
        <v>11</v>
      </c>
      <c r="M580">
        <v>3</v>
      </c>
      <c r="N580" t="s">
        <v>67</v>
      </c>
      <c r="O580">
        <v>1</v>
      </c>
      <c r="P580">
        <f>SUM(Table1[Total Sales (INR)])</f>
        <v>75213112.740000069</v>
      </c>
      <c r="Q580">
        <f t="shared" si="9"/>
        <v>1048576</v>
      </c>
      <c r="R580">
        <f>Table1[[#This Row],[Column1]]/Table1[[#This Row],[Column2]]</f>
        <v>71.728813877105779</v>
      </c>
    </row>
    <row r="581" spans="1:18" x14ac:dyDescent="0.3">
      <c r="A581" t="s">
        <v>649</v>
      </c>
      <c r="B581" t="s">
        <v>69</v>
      </c>
      <c r="C581" t="s">
        <v>17</v>
      </c>
      <c r="D581">
        <v>15881.67</v>
      </c>
      <c r="E581">
        <v>4</v>
      </c>
      <c r="F581">
        <v>63526.68</v>
      </c>
      <c r="G581" s="1">
        <v>45676</v>
      </c>
      <c r="H581" t="s">
        <v>42</v>
      </c>
      <c r="I581">
        <v>4.3</v>
      </c>
      <c r="J581">
        <v>2025</v>
      </c>
      <c r="K581" t="s">
        <v>52</v>
      </c>
      <c r="L581">
        <v>1</v>
      </c>
      <c r="M581">
        <v>19</v>
      </c>
      <c r="N581" t="s">
        <v>67</v>
      </c>
      <c r="O581">
        <v>1</v>
      </c>
      <c r="P581">
        <f>SUM(Table1[Total Sales (INR)])</f>
        <v>75213112.740000069</v>
      </c>
      <c r="Q581">
        <f t="shared" si="9"/>
        <v>1048576</v>
      </c>
      <c r="R581">
        <f>Table1[[#This Row],[Column1]]/Table1[[#This Row],[Column2]]</f>
        <v>71.728813877105779</v>
      </c>
    </row>
    <row r="582" spans="1:18" x14ac:dyDescent="0.3">
      <c r="A582" t="s">
        <v>650</v>
      </c>
      <c r="B582" t="s">
        <v>51</v>
      </c>
      <c r="C582" t="s">
        <v>23</v>
      </c>
      <c r="D582">
        <v>16129.77</v>
      </c>
      <c r="E582">
        <v>4</v>
      </c>
      <c r="F582">
        <v>64519.08</v>
      </c>
      <c r="G582" s="1">
        <v>45462</v>
      </c>
      <c r="H582" t="s">
        <v>18</v>
      </c>
      <c r="I582">
        <v>1</v>
      </c>
      <c r="J582">
        <v>2024</v>
      </c>
      <c r="K582" t="s">
        <v>66</v>
      </c>
      <c r="L582">
        <v>6</v>
      </c>
      <c r="M582">
        <v>19</v>
      </c>
      <c r="N582" t="s">
        <v>26</v>
      </c>
      <c r="O582">
        <v>4</v>
      </c>
      <c r="P582">
        <f>SUM(Table1[Total Sales (INR)])</f>
        <v>75213112.740000069</v>
      </c>
      <c r="Q582">
        <f t="shared" si="9"/>
        <v>1048576</v>
      </c>
      <c r="R582">
        <f>Table1[[#This Row],[Column1]]/Table1[[#This Row],[Column2]]</f>
        <v>71.728813877105779</v>
      </c>
    </row>
    <row r="583" spans="1:18" x14ac:dyDescent="0.3">
      <c r="A583" t="s">
        <v>651</v>
      </c>
      <c r="B583" t="s">
        <v>94</v>
      </c>
      <c r="C583" t="s">
        <v>29</v>
      </c>
      <c r="D583">
        <v>39478.69</v>
      </c>
      <c r="E583">
        <v>5</v>
      </c>
      <c r="F583">
        <v>197393.45</v>
      </c>
      <c r="G583" s="1">
        <v>45620</v>
      </c>
      <c r="H583" t="s">
        <v>70</v>
      </c>
      <c r="I583">
        <v>2.7</v>
      </c>
      <c r="J583">
        <v>2024</v>
      </c>
      <c r="K583" t="s">
        <v>35</v>
      </c>
      <c r="L583">
        <v>11</v>
      </c>
      <c r="M583">
        <v>24</v>
      </c>
      <c r="N583" t="s">
        <v>67</v>
      </c>
      <c r="O583">
        <v>1</v>
      </c>
      <c r="P583">
        <f>SUM(Table1[Total Sales (INR)])</f>
        <v>75213112.740000069</v>
      </c>
      <c r="Q583">
        <f t="shared" si="9"/>
        <v>1048576</v>
      </c>
      <c r="R583">
        <f>Table1[[#This Row],[Column1]]/Table1[[#This Row],[Column2]]</f>
        <v>71.728813877105779</v>
      </c>
    </row>
    <row r="584" spans="1:18" x14ac:dyDescent="0.3">
      <c r="A584" t="s">
        <v>652</v>
      </c>
      <c r="B584" t="s">
        <v>69</v>
      </c>
      <c r="C584" t="s">
        <v>17</v>
      </c>
      <c r="D584">
        <v>29635.8</v>
      </c>
      <c r="E584">
        <v>3</v>
      </c>
      <c r="F584">
        <v>88907.4</v>
      </c>
      <c r="G584" s="1">
        <v>45673</v>
      </c>
      <c r="H584" t="s">
        <v>70</v>
      </c>
      <c r="I584">
        <v>1.2</v>
      </c>
      <c r="J584">
        <v>2025</v>
      </c>
      <c r="K584" t="s">
        <v>52</v>
      </c>
      <c r="L584">
        <v>1</v>
      </c>
      <c r="M584">
        <v>16</v>
      </c>
      <c r="N584" t="s">
        <v>20</v>
      </c>
      <c r="O584">
        <v>5</v>
      </c>
      <c r="P584">
        <f>SUM(Table1[Total Sales (INR)])</f>
        <v>75213112.740000069</v>
      </c>
      <c r="Q584">
        <f t="shared" si="9"/>
        <v>1048576</v>
      </c>
      <c r="R584">
        <f>Table1[[#This Row],[Column1]]/Table1[[#This Row],[Column2]]</f>
        <v>71.728813877105779</v>
      </c>
    </row>
    <row r="585" spans="1:18" x14ac:dyDescent="0.3">
      <c r="A585" t="s">
        <v>653</v>
      </c>
      <c r="B585" t="s">
        <v>33</v>
      </c>
      <c r="C585" t="s">
        <v>34</v>
      </c>
      <c r="D585">
        <v>7892.27</v>
      </c>
      <c r="E585">
        <v>2</v>
      </c>
      <c r="F585">
        <v>15784.54</v>
      </c>
      <c r="G585" s="1">
        <v>45414</v>
      </c>
      <c r="H585" t="s">
        <v>80</v>
      </c>
      <c r="I585">
        <v>1.1000000000000001</v>
      </c>
      <c r="J585">
        <v>2024</v>
      </c>
      <c r="K585" t="s">
        <v>30</v>
      </c>
      <c r="L585">
        <v>5</v>
      </c>
      <c r="M585">
        <v>2</v>
      </c>
      <c r="N585" t="s">
        <v>20</v>
      </c>
      <c r="O585">
        <v>5</v>
      </c>
      <c r="P585">
        <f>SUM(Table1[Total Sales (INR)])</f>
        <v>75213112.740000069</v>
      </c>
      <c r="Q585">
        <f t="shared" si="9"/>
        <v>1048576</v>
      </c>
      <c r="R585">
        <f>Table1[[#This Row],[Column1]]/Table1[[#This Row],[Column2]]</f>
        <v>71.728813877105779</v>
      </c>
    </row>
    <row r="586" spans="1:18" x14ac:dyDescent="0.3">
      <c r="A586" t="s">
        <v>654</v>
      </c>
      <c r="B586" t="s">
        <v>54</v>
      </c>
      <c r="C586" t="s">
        <v>34</v>
      </c>
      <c r="D586">
        <v>45112.24</v>
      </c>
      <c r="E586">
        <v>3</v>
      </c>
      <c r="F586">
        <v>135336.72</v>
      </c>
      <c r="G586" s="1">
        <v>45609</v>
      </c>
      <c r="H586" t="s">
        <v>42</v>
      </c>
      <c r="I586">
        <v>4.7</v>
      </c>
      <c r="J586">
        <v>2024</v>
      </c>
      <c r="K586" t="s">
        <v>35</v>
      </c>
      <c r="L586">
        <v>11</v>
      </c>
      <c r="M586">
        <v>13</v>
      </c>
      <c r="N586" t="s">
        <v>26</v>
      </c>
      <c r="O586">
        <v>4</v>
      </c>
      <c r="P586">
        <f>SUM(Table1[Total Sales (INR)])</f>
        <v>75213112.740000069</v>
      </c>
      <c r="Q586">
        <f t="shared" si="9"/>
        <v>1048576</v>
      </c>
      <c r="R586">
        <f>Table1[[#This Row],[Column1]]/Table1[[#This Row],[Column2]]</f>
        <v>71.728813877105779</v>
      </c>
    </row>
    <row r="587" spans="1:18" x14ac:dyDescent="0.3">
      <c r="A587" t="s">
        <v>655</v>
      </c>
      <c r="B587" t="s">
        <v>22</v>
      </c>
      <c r="C587" t="s">
        <v>23</v>
      </c>
      <c r="D587">
        <v>26527.78</v>
      </c>
      <c r="E587">
        <v>4</v>
      </c>
      <c r="F587">
        <v>106111.12</v>
      </c>
      <c r="G587" s="1">
        <v>45337</v>
      </c>
      <c r="H587" t="s">
        <v>80</v>
      </c>
      <c r="I587">
        <v>3.7</v>
      </c>
      <c r="J587">
        <v>2024</v>
      </c>
      <c r="K587" t="s">
        <v>58</v>
      </c>
      <c r="L587">
        <v>2</v>
      </c>
      <c r="M587">
        <v>15</v>
      </c>
      <c r="N587" t="s">
        <v>20</v>
      </c>
      <c r="O587">
        <v>5</v>
      </c>
      <c r="P587">
        <f>SUM(Table1[Total Sales (INR)])</f>
        <v>75213112.740000069</v>
      </c>
      <c r="Q587">
        <f t="shared" si="9"/>
        <v>1048576</v>
      </c>
      <c r="R587">
        <f>Table1[[#This Row],[Column1]]/Table1[[#This Row],[Column2]]</f>
        <v>71.728813877105779</v>
      </c>
    </row>
    <row r="588" spans="1:18" x14ac:dyDescent="0.3">
      <c r="A588" t="s">
        <v>656</v>
      </c>
      <c r="B588" t="s">
        <v>38</v>
      </c>
      <c r="C588" t="s">
        <v>39</v>
      </c>
      <c r="D588">
        <v>37170.400000000001</v>
      </c>
      <c r="E588">
        <v>5</v>
      </c>
      <c r="F588">
        <v>185852</v>
      </c>
      <c r="G588" s="1">
        <v>45420</v>
      </c>
      <c r="H588" t="s">
        <v>18</v>
      </c>
      <c r="I588">
        <v>3.7</v>
      </c>
      <c r="J588">
        <v>2024</v>
      </c>
      <c r="K588" t="s">
        <v>30</v>
      </c>
      <c r="L588">
        <v>5</v>
      </c>
      <c r="M588">
        <v>8</v>
      </c>
      <c r="N588" t="s">
        <v>26</v>
      </c>
      <c r="O588">
        <v>4</v>
      </c>
      <c r="P588">
        <f>SUM(Table1[Total Sales (INR)])</f>
        <v>75213112.740000069</v>
      </c>
      <c r="Q588">
        <f t="shared" si="9"/>
        <v>1048576</v>
      </c>
      <c r="R588">
        <f>Table1[[#This Row],[Column1]]/Table1[[#This Row],[Column2]]</f>
        <v>71.728813877105779</v>
      </c>
    </row>
    <row r="589" spans="1:18" x14ac:dyDescent="0.3">
      <c r="A589" t="s">
        <v>657</v>
      </c>
      <c r="B589" t="s">
        <v>22</v>
      </c>
      <c r="C589" t="s">
        <v>23</v>
      </c>
      <c r="D589">
        <v>47535.79</v>
      </c>
      <c r="E589">
        <v>5</v>
      </c>
      <c r="F589">
        <v>237678.95</v>
      </c>
      <c r="G589" s="1">
        <v>45337</v>
      </c>
      <c r="H589" t="s">
        <v>18</v>
      </c>
      <c r="I589">
        <v>1.8</v>
      </c>
      <c r="J589">
        <v>2024</v>
      </c>
      <c r="K589" t="s">
        <v>58</v>
      </c>
      <c r="L589">
        <v>2</v>
      </c>
      <c r="M589">
        <v>15</v>
      </c>
      <c r="N589" t="s">
        <v>20</v>
      </c>
      <c r="O589">
        <v>5</v>
      </c>
      <c r="P589">
        <f>SUM(Table1[Total Sales (INR)])</f>
        <v>75213112.740000069</v>
      </c>
      <c r="Q589">
        <f t="shared" si="9"/>
        <v>1048576</v>
      </c>
      <c r="R589">
        <f>Table1[[#This Row],[Column1]]/Table1[[#This Row],[Column2]]</f>
        <v>71.728813877105779</v>
      </c>
    </row>
    <row r="590" spans="1:18" x14ac:dyDescent="0.3">
      <c r="A590" t="s">
        <v>658</v>
      </c>
      <c r="B590" t="s">
        <v>84</v>
      </c>
      <c r="C590" t="s">
        <v>39</v>
      </c>
      <c r="D590">
        <v>30252.89</v>
      </c>
      <c r="E590">
        <v>4</v>
      </c>
      <c r="F590">
        <v>121011.56</v>
      </c>
      <c r="G590" s="1">
        <v>45642</v>
      </c>
      <c r="H590" t="s">
        <v>42</v>
      </c>
      <c r="I590">
        <v>4.0999999999999996</v>
      </c>
      <c r="J590">
        <v>2024</v>
      </c>
      <c r="K590" t="s">
        <v>25</v>
      </c>
      <c r="L590">
        <v>12</v>
      </c>
      <c r="M590">
        <v>16</v>
      </c>
      <c r="N590" t="s">
        <v>75</v>
      </c>
      <c r="O590">
        <v>2</v>
      </c>
      <c r="P590">
        <f>SUM(Table1[Total Sales (INR)])</f>
        <v>75213112.740000069</v>
      </c>
      <c r="Q590">
        <f t="shared" si="9"/>
        <v>1048576</v>
      </c>
      <c r="R590">
        <f>Table1[[#This Row],[Column1]]/Table1[[#This Row],[Column2]]</f>
        <v>71.728813877105779</v>
      </c>
    </row>
    <row r="591" spans="1:18" x14ac:dyDescent="0.3">
      <c r="A591" t="s">
        <v>659</v>
      </c>
      <c r="B591" t="s">
        <v>46</v>
      </c>
      <c r="C591" t="s">
        <v>23</v>
      </c>
      <c r="D591">
        <v>3126.9</v>
      </c>
      <c r="E591">
        <v>3</v>
      </c>
      <c r="F591">
        <v>9380.7000000000007</v>
      </c>
      <c r="G591" s="1">
        <v>45595</v>
      </c>
      <c r="H591" t="s">
        <v>63</v>
      </c>
      <c r="I591">
        <v>1.9</v>
      </c>
      <c r="J591">
        <v>2024</v>
      </c>
      <c r="K591" t="s">
        <v>43</v>
      </c>
      <c r="L591">
        <v>10</v>
      </c>
      <c r="M591">
        <v>30</v>
      </c>
      <c r="N591" t="s">
        <v>26</v>
      </c>
      <c r="O591">
        <v>4</v>
      </c>
      <c r="P591">
        <f>SUM(Table1[Total Sales (INR)])</f>
        <v>75213112.740000069</v>
      </c>
      <c r="Q591">
        <f t="shared" si="9"/>
        <v>1048576</v>
      </c>
      <c r="R591">
        <f>Table1[[#This Row],[Column1]]/Table1[[#This Row],[Column2]]</f>
        <v>71.728813877105779</v>
      </c>
    </row>
    <row r="592" spans="1:18" x14ac:dyDescent="0.3">
      <c r="A592" t="s">
        <v>660</v>
      </c>
      <c r="B592" t="s">
        <v>125</v>
      </c>
      <c r="C592" t="s">
        <v>17</v>
      </c>
      <c r="D592">
        <v>40295.47</v>
      </c>
      <c r="E592">
        <v>3</v>
      </c>
      <c r="F592">
        <v>120886.41</v>
      </c>
      <c r="G592" s="1">
        <v>45411</v>
      </c>
      <c r="H592" t="s">
        <v>24</v>
      </c>
      <c r="I592">
        <v>2.8</v>
      </c>
      <c r="J592">
        <v>2024</v>
      </c>
      <c r="K592" t="s">
        <v>61</v>
      </c>
      <c r="L592">
        <v>4</v>
      </c>
      <c r="M592">
        <v>29</v>
      </c>
      <c r="N592" t="s">
        <v>75</v>
      </c>
      <c r="O592">
        <v>2</v>
      </c>
      <c r="P592">
        <f>SUM(Table1[Total Sales (INR)])</f>
        <v>75213112.740000069</v>
      </c>
      <c r="Q592">
        <f t="shared" si="9"/>
        <v>1048576</v>
      </c>
      <c r="R592">
        <f>Table1[[#This Row],[Column1]]/Table1[[#This Row],[Column2]]</f>
        <v>71.728813877105779</v>
      </c>
    </row>
    <row r="593" spans="1:18" x14ac:dyDescent="0.3">
      <c r="A593" t="s">
        <v>661</v>
      </c>
      <c r="B593" t="s">
        <v>57</v>
      </c>
      <c r="C593" t="s">
        <v>29</v>
      </c>
      <c r="D593">
        <v>462</v>
      </c>
      <c r="E593">
        <v>4</v>
      </c>
      <c r="F593">
        <v>1848</v>
      </c>
      <c r="G593" s="1">
        <v>45461</v>
      </c>
      <c r="H593" t="s">
        <v>63</v>
      </c>
      <c r="I593">
        <v>3.4</v>
      </c>
      <c r="J593">
        <v>2024</v>
      </c>
      <c r="K593" t="s">
        <v>66</v>
      </c>
      <c r="L593">
        <v>6</v>
      </c>
      <c r="M593">
        <v>18</v>
      </c>
      <c r="N593" t="s">
        <v>44</v>
      </c>
      <c r="O593">
        <v>3</v>
      </c>
      <c r="P593">
        <f>SUM(Table1[Total Sales (INR)])</f>
        <v>75213112.740000069</v>
      </c>
      <c r="Q593">
        <f t="shared" si="9"/>
        <v>1048576</v>
      </c>
      <c r="R593">
        <f>Table1[[#This Row],[Column1]]/Table1[[#This Row],[Column2]]</f>
        <v>71.728813877105779</v>
      </c>
    </row>
    <row r="594" spans="1:18" x14ac:dyDescent="0.3">
      <c r="A594" t="s">
        <v>662</v>
      </c>
      <c r="B594" t="s">
        <v>60</v>
      </c>
      <c r="C594" t="s">
        <v>29</v>
      </c>
      <c r="D594">
        <v>22475.54</v>
      </c>
      <c r="E594">
        <v>3</v>
      </c>
      <c r="F594">
        <v>67426.62</v>
      </c>
      <c r="G594" s="1">
        <v>45366</v>
      </c>
      <c r="H594" t="s">
        <v>24</v>
      </c>
      <c r="I594">
        <v>1.6</v>
      </c>
      <c r="J594">
        <v>2024</v>
      </c>
      <c r="K594" t="s">
        <v>55</v>
      </c>
      <c r="L594">
        <v>3</v>
      </c>
      <c r="M594">
        <v>15</v>
      </c>
      <c r="N594" t="s">
        <v>36</v>
      </c>
      <c r="O594">
        <v>6</v>
      </c>
      <c r="P594">
        <f>SUM(Table1[Total Sales (INR)])</f>
        <v>75213112.740000069</v>
      </c>
      <c r="Q594">
        <f t="shared" si="9"/>
        <v>1048576</v>
      </c>
      <c r="R594">
        <f>Table1[[#This Row],[Column1]]/Table1[[#This Row],[Column2]]</f>
        <v>71.728813877105779</v>
      </c>
    </row>
    <row r="595" spans="1:18" x14ac:dyDescent="0.3">
      <c r="A595" t="s">
        <v>663</v>
      </c>
      <c r="B595" t="s">
        <v>107</v>
      </c>
      <c r="C595" t="s">
        <v>34</v>
      </c>
      <c r="D595">
        <v>19218.55</v>
      </c>
      <c r="E595">
        <v>2</v>
      </c>
      <c r="F595">
        <v>38437.1</v>
      </c>
      <c r="G595" s="1">
        <v>45555</v>
      </c>
      <c r="H595" t="s">
        <v>42</v>
      </c>
      <c r="I595">
        <v>4.5</v>
      </c>
      <c r="J595">
        <v>2024</v>
      </c>
      <c r="K595" t="s">
        <v>19</v>
      </c>
      <c r="L595">
        <v>9</v>
      </c>
      <c r="M595">
        <v>20</v>
      </c>
      <c r="N595" t="s">
        <v>36</v>
      </c>
      <c r="O595">
        <v>6</v>
      </c>
      <c r="P595">
        <f>SUM(Table1[Total Sales (INR)])</f>
        <v>75213112.740000069</v>
      </c>
      <c r="Q595">
        <f t="shared" si="9"/>
        <v>1048576</v>
      </c>
      <c r="R595">
        <f>Table1[[#This Row],[Column1]]/Table1[[#This Row],[Column2]]</f>
        <v>71.728813877105779</v>
      </c>
    </row>
    <row r="596" spans="1:18" x14ac:dyDescent="0.3">
      <c r="A596" t="s">
        <v>664</v>
      </c>
      <c r="B596" t="s">
        <v>33</v>
      </c>
      <c r="C596" t="s">
        <v>34</v>
      </c>
      <c r="D596">
        <v>31162.39</v>
      </c>
      <c r="E596">
        <v>5</v>
      </c>
      <c r="F596">
        <v>155811.95000000001</v>
      </c>
      <c r="G596" s="1">
        <v>45398</v>
      </c>
      <c r="H596" t="s">
        <v>70</v>
      </c>
      <c r="I596">
        <v>3.4</v>
      </c>
      <c r="J596">
        <v>2024</v>
      </c>
      <c r="K596" t="s">
        <v>61</v>
      </c>
      <c r="L596">
        <v>4</v>
      </c>
      <c r="M596">
        <v>16</v>
      </c>
      <c r="N596" t="s">
        <v>44</v>
      </c>
      <c r="O596">
        <v>3</v>
      </c>
      <c r="P596">
        <f>SUM(Table1[Total Sales (INR)])</f>
        <v>75213112.740000069</v>
      </c>
      <c r="Q596">
        <f t="shared" si="9"/>
        <v>1048576</v>
      </c>
      <c r="R596">
        <f>Table1[[#This Row],[Column1]]/Table1[[#This Row],[Column2]]</f>
        <v>71.728813877105779</v>
      </c>
    </row>
    <row r="597" spans="1:18" x14ac:dyDescent="0.3">
      <c r="A597" t="s">
        <v>665</v>
      </c>
      <c r="B597" t="s">
        <v>94</v>
      </c>
      <c r="C597" t="s">
        <v>29</v>
      </c>
      <c r="D597">
        <v>16017.54</v>
      </c>
      <c r="E597">
        <v>1</v>
      </c>
      <c r="F597">
        <v>16017.54</v>
      </c>
      <c r="G597" s="1">
        <v>45458</v>
      </c>
      <c r="H597" t="s">
        <v>24</v>
      </c>
      <c r="I597">
        <v>3.5</v>
      </c>
      <c r="J597">
        <v>2024</v>
      </c>
      <c r="K597" t="s">
        <v>66</v>
      </c>
      <c r="L597">
        <v>6</v>
      </c>
      <c r="M597">
        <v>15</v>
      </c>
      <c r="N597" t="s">
        <v>31</v>
      </c>
      <c r="O597">
        <v>7</v>
      </c>
      <c r="P597">
        <f>SUM(Table1[Total Sales (INR)])</f>
        <v>75213112.740000069</v>
      </c>
      <c r="Q597">
        <f t="shared" si="9"/>
        <v>1048576</v>
      </c>
      <c r="R597">
        <f>Table1[[#This Row],[Column1]]/Table1[[#This Row],[Column2]]</f>
        <v>71.728813877105779</v>
      </c>
    </row>
    <row r="598" spans="1:18" x14ac:dyDescent="0.3">
      <c r="A598" t="s">
        <v>666</v>
      </c>
      <c r="B598" t="s">
        <v>38</v>
      </c>
      <c r="C598" t="s">
        <v>39</v>
      </c>
      <c r="D598">
        <v>19008.810000000001</v>
      </c>
      <c r="E598">
        <v>4</v>
      </c>
      <c r="F598">
        <v>76035.240000000005</v>
      </c>
      <c r="G598" s="1">
        <v>45478</v>
      </c>
      <c r="H598" t="s">
        <v>63</v>
      </c>
      <c r="I598">
        <v>4.2</v>
      </c>
      <c r="J598">
        <v>2024</v>
      </c>
      <c r="K598" t="s">
        <v>47</v>
      </c>
      <c r="L598">
        <v>7</v>
      </c>
      <c r="M598">
        <v>5</v>
      </c>
      <c r="N598" t="s">
        <v>36</v>
      </c>
      <c r="O598">
        <v>6</v>
      </c>
      <c r="P598">
        <f>SUM(Table1[Total Sales (INR)])</f>
        <v>75213112.740000069</v>
      </c>
      <c r="Q598">
        <f t="shared" si="9"/>
        <v>1048576</v>
      </c>
      <c r="R598">
        <f>Table1[[#This Row],[Column1]]/Table1[[#This Row],[Column2]]</f>
        <v>71.728813877105779</v>
      </c>
    </row>
    <row r="599" spans="1:18" x14ac:dyDescent="0.3">
      <c r="A599" t="s">
        <v>667</v>
      </c>
      <c r="B599" t="s">
        <v>107</v>
      </c>
      <c r="C599" t="s">
        <v>34</v>
      </c>
      <c r="D599">
        <v>22353.43</v>
      </c>
      <c r="E599">
        <v>3</v>
      </c>
      <c r="F599">
        <v>67060.289999999994</v>
      </c>
      <c r="G599" s="1">
        <v>45628</v>
      </c>
      <c r="H599" t="s">
        <v>18</v>
      </c>
      <c r="I599">
        <v>1.3</v>
      </c>
      <c r="J599">
        <v>2024</v>
      </c>
      <c r="K599" t="s">
        <v>25</v>
      </c>
      <c r="L599">
        <v>12</v>
      </c>
      <c r="M599">
        <v>2</v>
      </c>
      <c r="N599" t="s">
        <v>75</v>
      </c>
      <c r="O599">
        <v>2</v>
      </c>
      <c r="P599">
        <f>SUM(Table1[Total Sales (INR)])</f>
        <v>75213112.740000069</v>
      </c>
      <c r="Q599">
        <f t="shared" si="9"/>
        <v>1048576</v>
      </c>
      <c r="R599">
        <f>Table1[[#This Row],[Column1]]/Table1[[#This Row],[Column2]]</f>
        <v>71.728813877105779</v>
      </c>
    </row>
    <row r="600" spans="1:18" x14ac:dyDescent="0.3">
      <c r="A600" t="s">
        <v>668</v>
      </c>
      <c r="B600" t="s">
        <v>41</v>
      </c>
      <c r="C600" t="s">
        <v>39</v>
      </c>
      <c r="D600">
        <v>30122.28</v>
      </c>
      <c r="E600">
        <v>5</v>
      </c>
      <c r="F600">
        <v>150611.4</v>
      </c>
      <c r="G600" s="1">
        <v>45687</v>
      </c>
      <c r="H600" t="s">
        <v>24</v>
      </c>
      <c r="I600">
        <v>4.8</v>
      </c>
      <c r="J600">
        <v>2025</v>
      </c>
      <c r="K600" t="s">
        <v>52</v>
      </c>
      <c r="L600">
        <v>1</v>
      </c>
      <c r="M600">
        <v>30</v>
      </c>
      <c r="N600" t="s">
        <v>20</v>
      </c>
      <c r="O600">
        <v>5</v>
      </c>
      <c r="P600">
        <f>SUM(Table1[Total Sales (INR)])</f>
        <v>75213112.740000069</v>
      </c>
      <c r="Q600">
        <f t="shared" si="9"/>
        <v>1048576</v>
      </c>
      <c r="R600">
        <f>Table1[[#This Row],[Column1]]/Table1[[#This Row],[Column2]]</f>
        <v>71.728813877105779</v>
      </c>
    </row>
    <row r="601" spans="1:18" x14ac:dyDescent="0.3">
      <c r="A601" t="s">
        <v>669</v>
      </c>
      <c r="B601" t="s">
        <v>54</v>
      </c>
      <c r="C601" t="s">
        <v>34</v>
      </c>
      <c r="D601">
        <v>7289.72</v>
      </c>
      <c r="E601">
        <v>5</v>
      </c>
      <c r="F601">
        <v>36448.6</v>
      </c>
      <c r="G601" s="1">
        <v>45441</v>
      </c>
      <c r="H601" t="s">
        <v>42</v>
      </c>
      <c r="I601">
        <v>1.9</v>
      </c>
      <c r="J601">
        <v>2024</v>
      </c>
      <c r="K601" t="s">
        <v>30</v>
      </c>
      <c r="L601">
        <v>5</v>
      </c>
      <c r="M601">
        <v>29</v>
      </c>
      <c r="N601" t="s">
        <v>26</v>
      </c>
      <c r="O601">
        <v>4</v>
      </c>
      <c r="P601">
        <f>SUM(Table1[Total Sales (INR)])</f>
        <v>75213112.740000069</v>
      </c>
      <c r="Q601">
        <f t="shared" si="9"/>
        <v>1048576</v>
      </c>
      <c r="R601">
        <f>Table1[[#This Row],[Column1]]/Table1[[#This Row],[Column2]]</f>
        <v>71.728813877105779</v>
      </c>
    </row>
    <row r="602" spans="1:18" x14ac:dyDescent="0.3">
      <c r="A602" t="s">
        <v>670</v>
      </c>
      <c r="B602" t="s">
        <v>33</v>
      </c>
      <c r="C602" t="s">
        <v>34</v>
      </c>
      <c r="D602">
        <v>32122.43</v>
      </c>
      <c r="E602">
        <v>4</v>
      </c>
      <c r="F602">
        <v>128489.72</v>
      </c>
      <c r="G602" s="1">
        <v>45344</v>
      </c>
      <c r="H602" t="s">
        <v>63</v>
      </c>
      <c r="I602">
        <v>2.8</v>
      </c>
      <c r="J602">
        <v>2024</v>
      </c>
      <c r="K602" t="s">
        <v>58</v>
      </c>
      <c r="L602">
        <v>2</v>
      </c>
      <c r="M602">
        <v>22</v>
      </c>
      <c r="N602" t="s">
        <v>20</v>
      </c>
      <c r="O602">
        <v>5</v>
      </c>
      <c r="P602">
        <f>SUM(Table1[Total Sales (INR)])</f>
        <v>75213112.740000069</v>
      </c>
      <c r="Q602">
        <f t="shared" si="9"/>
        <v>1048576</v>
      </c>
      <c r="R602">
        <f>Table1[[#This Row],[Column1]]/Table1[[#This Row],[Column2]]</f>
        <v>71.728813877105779</v>
      </c>
    </row>
    <row r="603" spans="1:18" x14ac:dyDescent="0.3">
      <c r="A603" t="s">
        <v>671</v>
      </c>
      <c r="B603" t="s">
        <v>46</v>
      </c>
      <c r="C603" t="s">
        <v>23</v>
      </c>
      <c r="D603">
        <v>43852.34</v>
      </c>
      <c r="E603">
        <v>3</v>
      </c>
      <c r="F603">
        <v>131557.01999999999</v>
      </c>
      <c r="G603" s="1">
        <v>45406</v>
      </c>
      <c r="H603" t="s">
        <v>80</v>
      </c>
      <c r="I603">
        <v>4.2</v>
      </c>
      <c r="J603">
        <v>2024</v>
      </c>
      <c r="K603" t="s">
        <v>61</v>
      </c>
      <c r="L603">
        <v>4</v>
      </c>
      <c r="M603">
        <v>24</v>
      </c>
      <c r="N603" t="s">
        <v>26</v>
      </c>
      <c r="O603">
        <v>4</v>
      </c>
      <c r="P603">
        <f>SUM(Table1[Total Sales (INR)])</f>
        <v>75213112.740000069</v>
      </c>
      <c r="Q603">
        <f t="shared" si="9"/>
        <v>1048576</v>
      </c>
      <c r="R603">
        <f>Table1[[#This Row],[Column1]]/Table1[[#This Row],[Column2]]</f>
        <v>71.728813877105779</v>
      </c>
    </row>
    <row r="604" spans="1:18" x14ac:dyDescent="0.3">
      <c r="A604" t="s">
        <v>672</v>
      </c>
      <c r="B604" t="s">
        <v>84</v>
      </c>
      <c r="C604" t="s">
        <v>39</v>
      </c>
      <c r="D604">
        <v>23005.86</v>
      </c>
      <c r="E604">
        <v>1</v>
      </c>
      <c r="F604">
        <v>23005.86</v>
      </c>
      <c r="G604" s="1">
        <v>45491</v>
      </c>
      <c r="H604" t="s">
        <v>70</v>
      </c>
      <c r="I604">
        <v>4.8</v>
      </c>
      <c r="J604">
        <v>2024</v>
      </c>
      <c r="K604" t="s">
        <v>47</v>
      </c>
      <c r="L604">
        <v>7</v>
      </c>
      <c r="M604">
        <v>18</v>
      </c>
      <c r="N604" t="s">
        <v>20</v>
      </c>
      <c r="O604">
        <v>5</v>
      </c>
      <c r="P604">
        <f>SUM(Table1[Total Sales (INR)])</f>
        <v>75213112.740000069</v>
      </c>
      <c r="Q604">
        <f t="shared" si="9"/>
        <v>1048576</v>
      </c>
      <c r="R604">
        <f>Table1[[#This Row],[Column1]]/Table1[[#This Row],[Column2]]</f>
        <v>71.728813877105779</v>
      </c>
    </row>
    <row r="605" spans="1:18" x14ac:dyDescent="0.3">
      <c r="A605" t="s">
        <v>673</v>
      </c>
      <c r="B605" t="s">
        <v>46</v>
      </c>
      <c r="C605" t="s">
        <v>23</v>
      </c>
      <c r="D605">
        <v>48580.6</v>
      </c>
      <c r="E605">
        <v>1</v>
      </c>
      <c r="F605">
        <v>48580.6</v>
      </c>
      <c r="G605" s="1">
        <v>45574</v>
      </c>
      <c r="H605" t="s">
        <v>24</v>
      </c>
      <c r="I605">
        <v>3</v>
      </c>
      <c r="J605">
        <v>2024</v>
      </c>
      <c r="K605" t="s">
        <v>43</v>
      </c>
      <c r="L605">
        <v>10</v>
      </c>
      <c r="M605">
        <v>9</v>
      </c>
      <c r="N605" t="s">
        <v>26</v>
      </c>
      <c r="O605">
        <v>4</v>
      </c>
      <c r="P605">
        <f>SUM(Table1[Total Sales (INR)])</f>
        <v>75213112.740000069</v>
      </c>
      <c r="Q605">
        <f t="shared" si="9"/>
        <v>1048576</v>
      </c>
      <c r="R605">
        <f>Table1[[#This Row],[Column1]]/Table1[[#This Row],[Column2]]</f>
        <v>71.728813877105779</v>
      </c>
    </row>
    <row r="606" spans="1:18" x14ac:dyDescent="0.3">
      <c r="A606" t="s">
        <v>674</v>
      </c>
      <c r="B606" t="s">
        <v>28</v>
      </c>
      <c r="C606" t="s">
        <v>29</v>
      </c>
      <c r="D606">
        <v>10320.870000000001</v>
      </c>
      <c r="E606">
        <v>5</v>
      </c>
      <c r="F606">
        <v>51604.35</v>
      </c>
      <c r="G606" s="1">
        <v>45693</v>
      </c>
      <c r="H606" t="s">
        <v>42</v>
      </c>
      <c r="I606">
        <v>2.8</v>
      </c>
      <c r="J606">
        <v>2025</v>
      </c>
      <c r="K606" t="s">
        <v>58</v>
      </c>
      <c r="L606">
        <v>2</v>
      </c>
      <c r="M606">
        <v>5</v>
      </c>
      <c r="N606" t="s">
        <v>26</v>
      </c>
      <c r="O606">
        <v>4</v>
      </c>
      <c r="P606">
        <f>SUM(Table1[Total Sales (INR)])</f>
        <v>75213112.740000069</v>
      </c>
      <c r="Q606">
        <f t="shared" si="9"/>
        <v>1048576</v>
      </c>
      <c r="R606">
        <f>Table1[[#This Row],[Column1]]/Table1[[#This Row],[Column2]]</f>
        <v>71.728813877105779</v>
      </c>
    </row>
    <row r="607" spans="1:18" x14ac:dyDescent="0.3">
      <c r="A607" t="s">
        <v>675</v>
      </c>
      <c r="B607" t="s">
        <v>38</v>
      </c>
      <c r="C607" t="s">
        <v>39</v>
      </c>
      <c r="D607">
        <v>43149.24</v>
      </c>
      <c r="E607">
        <v>1</v>
      </c>
      <c r="F607">
        <v>43149.24</v>
      </c>
      <c r="G607" s="1">
        <v>45479</v>
      </c>
      <c r="H607" t="s">
        <v>24</v>
      </c>
      <c r="I607">
        <v>1.9</v>
      </c>
      <c r="J607">
        <v>2024</v>
      </c>
      <c r="K607" t="s">
        <v>47</v>
      </c>
      <c r="L607">
        <v>7</v>
      </c>
      <c r="M607">
        <v>6</v>
      </c>
      <c r="N607" t="s">
        <v>31</v>
      </c>
      <c r="O607">
        <v>7</v>
      </c>
      <c r="P607">
        <f>SUM(Table1[Total Sales (INR)])</f>
        <v>75213112.740000069</v>
      </c>
      <c r="Q607">
        <f t="shared" si="9"/>
        <v>1048576</v>
      </c>
      <c r="R607">
        <f>Table1[[#This Row],[Column1]]/Table1[[#This Row],[Column2]]</f>
        <v>71.728813877105779</v>
      </c>
    </row>
    <row r="608" spans="1:18" x14ac:dyDescent="0.3">
      <c r="A608" t="s">
        <v>676</v>
      </c>
      <c r="B608" t="s">
        <v>125</v>
      </c>
      <c r="C608" t="s">
        <v>17</v>
      </c>
      <c r="D608">
        <v>567.80999999999995</v>
      </c>
      <c r="E608">
        <v>4</v>
      </c>
      <c r="F608">
        <v>2271.2399999999998</v>
      </c>
      <c r="G608" s="1">
        <v>45674</v>
      </c>
      <c r="H608" t="s">
        <v>42</v>
      </c>
      <c r="I608">
        <v>4.5</v>
      </c>
      <c r="J608">
        <v>2025</v>
      </c>
      <c r="K608" t="s">
        <v>52</v>
      </c>
      <c r="L608">
        <v>1</v>
      </c>
      <c r="M608">
        <v>17</v>
      </c>
      <c r="N608" t="s">
        <v>36</v>
      </c>
      <c r="O608">
        <v>6</v>
      </c>
      <c r="P608">
        <f>SUM(Table1[Total Sales (INR)])</f>
        <v>75213112.740000069</v>
      </c>
      <c r="Q608">
        <f t="shared" si="9"/>
        <v>1048576</v>
      </c>
      <c r="R608">
        <f>Table1[[#This Row],[Column1]]/Table1[[#This Row],[Column2]]</f>
        <v>71.728813877105779</v>
      </c>
    </row>
    <row r="609" spans="1:18" x14ac:dyDescent="0.3">
      <c r="A609" t="s">
        <v>677</v>
      </c>
      <c r="B609" t="s">
        <v>69</v>
      </c>
      <c r="C609" t="s">
        <v>17</v>
      </c>
      <c r="D609">
        <v>6705.43</v>
      </c>
      <c r="E609">
        <v>5</v>
      </c>
      <c r="F609">
        <v>33527.15</v>
      </c>
      <c r="G609" s="1">
        <v>45536</v>
      </c>
      <c r="H609" t="s">
        <v>42</v>
      </c>
      <c r="I609">
        <v>4.5</v>
      </c>
      <c r="J609">
        <v>2024</v>
      </c>
      <c r="K609" t="s">
        <v>19</v>
      </c>
      <c r="L609">
        <v>9</v>
      </c>
      <c r="M609">
        <v>1</v>
      </c>
      <c r="N609" t="s">
        <v>67</v>
      </c>
      <c r="O609">
        <v>1</v>
      </c>
      <c r="P609">
        <f>SUM(Table1[Total Sales (INR)])</f>
        <v>75213112.740000069</v>
      </c>
      <c r="Q609">
        <f t="shared" si="9"/>
        <v>1048576</v>
      </c>
      <c r="R609">
        <f>Table1[[#This Row],[Column1]]/Table1[[#This Row],[Column2]]</f>
        <v>71.728813877105779</v>
      </c>
    </row>
    <row r="610" spans="1:18" x14ac:dyDescent="0.3">
      <c r="A610" t="s">
        <v>678</v>
      </c>
      <c r="B610" t="s">
        <v>78</v>
      </c>
      <c r="C610" t="s">
        <v>23</v>
      </c>
      <c r="D610">
        <v>29974.35</v>
      </c>
      <c r="E610">
        <v>5</v>
      </c>
      <c r="F610">
        <v>149871.75</v>
      </c>
      <c r="G610" s="1">
        <v>45658</v>
      </c>
      <c r="H610" t="s">
        <v>42</v>
      </c>
      <c r="I610">
        <v>3.1</v>
      </c>
      <c r="J610">
        <v>2025</v>
      </c>
      <c r="K610" t="s">
        <v>52</v>
      </c>
      <c r="L610">
        <v>1</v>
      </c>
      <c r="M610">
        <v>1</v>
      </c>
      <c r="N610" t="s">
        <v>26</v>
      </c>
      <c r="O610">
        <v>4</v>
      </c>
      <c r="P610">
        <f>SUM(Table1[Total Sales (INR)])</f>
        <v>75213112.740000069</v>
      </c>
      <c r="Q610">
        <f t="shared" si="9"/>
        <v>1048576</v>
      </c>
      <c r="R610">
        <f>Table1[[#This Row],[Column1]]/Table1[[#This Row],[Column2]]</f>
        <v>71.728813877105779</v>
      </c>
    </row>
    <row r="611" spans="1:18" x14ac:dyDescent="0.3">
      <c r="A611" t="s">
        <v>679</v>
      </c>
      <c r="B611" t="s">
        <v>54</v>
      </c>
      <c r="C611" t="s">
        <v>34</v>
      </c>
      <c r="D611">
        <v>5739.3</v>
      </c>
      <c r="E611">
        <v>4</v>
      </c>
      <c r="F611">
        <v>22957.200000000001</v>
      </c>
      <c r="G611" s="1">
        <v>45488</v>
      </c>
      <c r="H611" t="s">
        <v>70</v>
      </c>
      <c r="I611">
        <v>4.5999999999999996</v>
      </c>
      <c r="J611">
        <v>2024</v>
      </c>
      <c r="K611" t="s">
        <v>47</v>
      </c>
      <c r="L611">
        <v>7</v>
      </c>
      <c r="M611">
        <v>15</v>
      </c>
      <c r="N611" t="s">
        <v>75</v>
      </c>
      <c r="O611">
        <v>2</v>
      </c>
      <c r="P611">
        <f>SUM(Table1[Total Sales (INR)])</f>
        <v>75213112.740000069</v>
      </c>
      <c r="Q611">
        <f t="shared" si="9"/>
        <v>1048576</v>
      </c>
      <c r="R611">
        <f>Table1[[#This Row],[Column1]]/Table1[[#This Row],[Column2]]</f>
        <v>71.728813877105779</v>
      </c>
    </row>
    <row r="612" spans="1:18" x14ac:dyDescent="0.3">
      <c r="A612" t="s">
        <v>680</v>
      </c>
      <c r="B612" t="s">
        <v>22</v>
      </c>
      <c r="C612" t="s">
        <v>23</v>
      </c>
      <c r="D612">
        <v>21417.72</v>
      </c>
      <c r="E612">
        <v>4</v>
      </c>
      <c r="F612">
        <v>85670.88</v>
      </c>
      <c r="G612" s="1">
        <v>45493</v>
      </c>
      <c r="H612" t="s">
        <v>18</v>
      </c>
      <c r="I612">
        <v>4.5</v>
      </c>
      <c r="J612">
        <v>2024</v>
      </c>
      <c r="K612" t="s">
        <v>47</v>
      </c>
      <c r="L612">
        <v>7</v>
      </c>
      <c r="M612">
        <v>20</v>
      </c>
      <c r="N612" t="s">
        <v>31</v>
      </c>
      <c r="O612">
        <v>7</v>
      </c>
      <c r="P612">
        <f>SUM(Table1[Total Sales (INR)])</f>
        <v>75213112.740000069</v>
      </c>
      <c r="Q612">
        <f t="shared" si="9"/>
        <v>1048576</v>
      </c>
      <c r="R612">
        <f>Table1[[#This Row],[Column1]]/Table1[[#This Row],[Column2]]</f>
        <v>71.728813877105779</v>
      </c>
    </row>
    <row r="613" spans="1:18" x14ac:dyDescent="0.3">
      <c r="A613" t="s">
        <v>681</v>
      </c>
      <c r="B613" t="s">
        <v>49</v>
      </c>
      <c r="C613" t="s">
        <v>39</v>
      </c>
      <c r="D613">
        <v>25404.68</v>
      </c>
      <c r="E613">
        <v>4</v>
      </c>
      <c r="F613">
        <v>101618.72</v>
      </c>
      <c r="G613" s="1">
        <v>45668</v>
      </c>
      <c r="H613" t="s">
        <v>70</v>
      </c>
      <c r="I613">
        <v>4.5999999999999996</v>
      </c>
      <c r="J613">
        <v>2025</v>
      </c>
      <c r="K613" t="s">
        <v>52</v>
      </c>
      <c r="L613">
        <v>1</v>
      </c>
      <c r="M613">
        <v>11</v>
      </c>
      <c r="N613" t="s">
        <v>31</v>
      </c>
      <c r="O613">
        <v>7</v>
      </c>
      <c r="P613">
        <f>SUM(Table1[Total Sales (INR)])</f>
        <v>75213112.740000069</v>
      </c>
      <c r="Q613">
        <f t="shared" si="9"/>
        <v>1048576</v>
      </c>
      <c r="R613">
        <f>Table1[[#This Row],[Column1]]/Table1[[#This Row],[Column2]]</f>
        <v>71.728813877105779</v>
      </c>
    </row>
    <row r="614" spans="1:18" x14ac:dyDescent="0.3">
      <c r="A614" t="s">
        <v>682</v>
      </c>
      <c r="B614" t="s">
        <v>41</v>
      </c>
      <c r="C614" t="s">
        <v>39</v>
      </c>
      <c r="D614">
        <v>27582.01</v>
      </c>
      <c r="E614">
        <v>2</v>
      </c>
      <c r="F614">
        <v>55164.02</v>
      </c>
      <c r="G614" s="1">
        <v>45335</v>
      </c>
      <c r="H614" t="s">
        <v>18</v>
      </c>
      <c r="I614">
        <v>1.5</v>
      </c>
      <c r="J614">
        <v>2024</v>
      </c>
      <c r="K614" t="s">
        <v>58</v>
      </c>
      <c r="L614">
        <v>2</v>
      </c>
      <c r="M614">
        <v>13</v>
      </c>
      <c r="N614" t="s">
        <v>44</v>
      </c>
      <c r="O614">
        <v>3</v>
      </c>
      <c r="P614">
        <f>SUM(Table1[Total Sales (INR)])</f>
        <v>75213112.740000069</v>
      </c>
      <c r="Q614">
        <f t="shared" si="9"/>
        <v>1048576</v>
      </c>
      <c r="R614">
        <f>Table1[[#This Row],[Column1]]/Table1[[#This Row],[Column2]]</f>
        <v>71.728813877105779</v>
      </c>
    </row>
    <row r="615" spans="1:18" x14ac:dyDescent="0.3">
      <c r="A615" t="s">
        <v>683</v>
      </c>
      <c r="B615" t="s">
        <v>84</v>
      </c>
      <c r="C615" t="s">
        <v>39</v>
      </c>
      <c r="D615">
        <v>23584.89</v>
      </c>
      <c r="E615">
        <v>3</v>
      </c>
      <c r="F615">
        <v>70754.67</v>
      </c>
      <c r="G615" s="1">
        <v>45480</v>
      </c>
      <c r="H615" t="s">
        <v>42</v>
      </c>
      <c r="I615">
        <v>4.0999999999999996</v>
      </c>
      <c r="J615">
        <v>2024</v>
      </c>
      <c r="K615" t="s">
        <v>47</v>
      </c>
      <c r="L615">
        <v>7</v>
      </c>
      <c r="M615">
        <v>7</v>
      </c>
      <c r="N615" t="s">
        <v>67</v>
      </c>
      <c r="O615">
        <v>1</v>
      </c>
      <c r="P615">
        <f>SUM(Table1[Total Sales (INR)])</f>
        <v>75213112.740000069</v>
      </c>
      <c r="Q615">
        <f t="shared" si="9"/>
        <v>1048576</v>
      </c>
      <c r="R615">
        <f>Table1[[#This Row],[Column1]]/Table1[[#This Row],[Column2]]</f>
        <v>71.728813877105779</v>
      </c>
    </row>
    <row r="616" spans="1:18" x14ac:dyDescent="0.3">
      <c r="A616" t="s">
        <v>684</v>
      </c>
      <c r="B616" t="s">
        <v>16</v>
      </c>
      <c r="C616" t="s">
        <v>17</v>
      </c>
      <c r="D616">
        <v>24444.89</v>
      </c>
      <c r="E616">
        <v>3</v>
      </c>
      <c r="F616">
        <v>73334.67</v>
      </c>
      <c r="G616" s="1">
        <v>45533</v>
      </c>
      <c r="H616" t="s">
        <v>42</v>
      </c>
      <c r="I616">
        <v>1.2</v>
      </c>
      <c r="J616">
        <v>2024</v>
      </c>
      <c r="K616" t="s">
        <v>88</v>
      </c>
      <c r="L616">
        <v>8</v>
      </c>
      <c r="M616">
        <v>29</v>
      </c>
      <c r="N616" t="s">
        <v>20</v>
      </c>
      <c r="O616">
        <v>5</v>
      </c>
      <c r="P616">
        <f>SUM(Table1[Total Sales (INR)])</f>
        <v>75213112.740000069</v>
      </c>
      <c r="Q616">
        <f t="shared" si="9"/>
        <v>1048576</v>
      </c>
      <c r="R616">
        <f>Table1[[#This Row],[Column1]]/Table1[[#This Row],[Column2]]</f>
        <v>71.728813877105779</v>
      </c>
    </row>
    <row r="617" spans="1:18" x14ac:dyDescent="0.3">
      <c r="A617" t="s">
        <v>685</v>
      </c>
      <c r="B617" t="s">
        <v>176</v>
      </c>
      <c r="C617" t="s">
        <v>23</v>
      </c>
      <c r="D617">
        <v>8080.22</v>
      </c>
      <c r="E617">
        <v>2</v>
      </c>
      <c r="F617">
        <v>16160.44</v>
      </c>
      <c r="G617" s="1">
        <v>45358</v>
      </c>
      <c r="H617" t="s">
        <v>18</v>
      </c>
      <c r="I617">
        <v>3.6</v>
      </c>
      <c r="J617">
        <v>2024</v>
      </c>
      <c r="K617" t="s">
        <v>55</v>
      </c>
      <c r="L617">
        <v>3</v>
      </c>
      <c r="M617">
        <v>7</v>
      </c>
      <c r="N617" t="s">
        <v>20</v>
      </c>
      <c r="O617">
        <v>5</v>
      </c>
      <c r="P617">
        <f>SUM(Table1[Total Sales (INR)])</f>
        <v>75213112.740000069</v>
      </c>
      <c r="Q617">
        <f t="shared" si="9"/>
        <v>1048576</v>
      </c>
      <c r="R617">
        <f>Table1[[#This Row],[Column1]]/Table1[[#This Row],[Column2]]</f>
        <v>71.728813877105779</v>
      </c>
    </row>
    <row r="618" spans="1:18" x14ac:dyDescent="0.3">
      <c r="A618" t="s">
        <v>686</v>
      </c>
      <c r="B618" t="s">
        <v>60</v>
      </c>
      <c r="C618" t="s">
        <v>29</v>
      </c>
      <c r="D618">
        <v>27860.799999999999</v>
      </c>
      <c r="E618">
        <v>2</v>
      </c>
      <c r="F618">
        <v>55721.599999999999</v>
      </c>
      <c r="G618" s="1">
        <v>45487</v>
      </c>
      <c r="H618" t="s">
        <v>70</v>
      </c>
      <c r="I618">
        <v>2.6</v>
      </c>
      <c r="J618">
        <v>2024</v>
      </c>
      <c r="K618" t="s">
        <v>47</v>
      </c>
      <c r="L618">
        <v>7</v>
      </c>
      <c r="M618">
        <v>14</v>
      </c>
      <c r="N618" t="s">
        <v>67</v>
      </c>
      <c r="O618">
        <v>1</v>
      </c>
      <c r="P618">
        <f>SUM(Table1[Total Sales (INR)])</f>
        <v>75213112.740000069</v>
      </c>
      <c r="Q618">
        <f t="shared" si="9"/>
        <v>1048576</v>
      </c>
      <c r="R618">
        <f>Table1[[#This Row],[Column1]]/Table1[[#This Row],[Column2]]</f>
        <v>71.728813877105779</v>
      </c>
    </row>
    <row r="619" spans="1:18" x14ac:dyDescent="0.3">
      <c r="A619" t="s">
        <v>687</v>
      </c>
      <c r="B619" t="s">
        <v>118</v>
      </c>
      <c r="C619" t="s">
        <v>17</v>
      </c>
      <c r="D619">
        <v>30468.47</v>
      </c>
      <c r="E619">
        <v>3</v>
      </c>
      <c r="F619">
        <v>91405.41</v>
      </c>
      <c r="G619" s="1">
        <v>45470</v>
      </c>
      <c r="H619" t="s">
        <v>70</v>
      </c>
      <c r="I619">
        <v>1.7</v>
      </c>
      <c r="J619">
        <v>2024</v>
      </c>
      <c r="K619" t="s">
        <v>66</v>
      </c>
      <c r="L619">
        <v>6</v>
      </c>
      <c r="M619">
        <v>27</v>
      </c>
      <c r="N619" t="s">
        <v>20</v>
      </c>
      <c r="O619">
        <v>5</v>
      </c>
      <c r="P619">
        <f>SUM(Table1[Total Sales (INR)])</f>
        <v>75213112.740000069</v>
      </c>
      <c r="Q619">
        <f t="shared" si="9"/>
        <v>1048576</v>
      </c>
      <c r="R619">
        <f>Table1[[#This Row],[Column1]]/Table1[[#This Row],[Column2]]</f>
        <v>71.728813877105779</v>
      </c>
    </row>
    <row r="620" spans="1:18" x14ac:dyDescent="0.3">
      <c r="A620" t="s">
        <v>688</v>
      </c>
      <c r="B620" t="s">
        <v>60</v>
      </c>
      <c r="C620" t="s">
        <v>29</v>
      </c>
      <c r="D620">
        <v>7718.78</v>
      </c>
      <c r="E620">
        <v>1</v>
      </c>
      <c r="F620">
        <v>7718.78</v>
      </c>
      <c r="G620" s="1">
        <v>45654</v>
      </c>
      <c r="H620" t="s">
        <v>18</v>
      </c>
      <c r="I620">
        <v>1.1000000000000001</v>
      </c>
      <c r="J620">
        <v>2024</v>
      </c>
      <c r="K620" t="s">
        <v>25</v>
      </c>
      <c r="L620">
        <v>12</v>
      </c>
      <c r="M620">
        <v>28</v>
      </c>
      <c r="N620" t="s">
        <v>31</v>
      </c>
      <c r="O620">
        <v>7</v>
      </c>
      <c r="P620">
        <f>SUM(Table1[Total Sales (INR)])</f>
        <v>75213112.740000069</v>
      </c>
      <c r="Q620">
        <f t="shared" si="9"/>
        <v>1048576</v>
      </c>
      <c r="R620">
        <f>Table1[[#This Row],[Column1]]/Table1[[#This Row],[Column2]]</f>
        <v>71.728813877105779</v>
      </c>
    </row>
    <row r="621" spans="1:18" x14ac:dyDescent="0.3">
      <c r="A621" t="s">
        <v>689</v>
      </c>
      <c r="B621" t="s">
        <v>28</v>
      </c>
      <c r="C621" t="s">
        <v>29</v>
      </c>
      <c r="D621">
        <v>34866.42</v>
      </c>
      <c r="E621">
        <v>1</v>
      </c>
      <c r="F621">
        <v>34866.42</v>
      </c>
      <c r="G621" s="1">
        <v>45644</v>
      </c>
      <c r="H621" t="s">
        <v>63</v>
      </c>
      <c r="I621">
        <v>3.6</v>
      </c>
      <c r="J621">
        <v>2024</v>
      </c>
      <c r="K621" t="s">
        <v>25</v>
      </c>
      <c r="L621">
        <v>12</v>
      </c>
      <c r="M621">
        <v>18</v>
      </c>
      <c r="N621" t="s">
        <v>26</v>
      </c>
      <c r="O621">
        <v>4</v>
      </c>
      <c r="P621">
        <f>SUM(Table1[Total Sales (INR)])</f>
        <v>75213112.740000069</v>
      </c>
      <c r="Q621">
        <f t="shared" si="9"/>
        <v>1048576</v>
      </c>
      <c r="R621">
        <f>Table1[[#This Row],[Column1]]/Table1[[#This Row],[Column2]]</f>
        <v>71.728813877105779</v>
      </c>
    </row>
    <row r="622" spans="1:18" x14ac:dyDescent="0.3">
      <c r="A622" t="s">
        <v>690</v>
      </c>
      <c r="B622" t="s">
        <v>46</v>
      </c>
      <c r="C622" t="s">
        <v>23</v>
      </c>
      <c r="D622">
        <v>5369.5</v>
      </c>
      <c r="E622">
        <v>1</v>
      </c>
      <c r="F622">
        <v>5369.5</v>
      </c>
      <c r="G622" s="1">
        <v>45574</v>
      </c>
      <c r="H622" t="s">
        <v>63</v>
      </c>
      <c r="I622">
        <v>3.2</v>
      </c>
      <c r="J622">
        <v>2024</v>
      </c>
      <c r="K622" t="s">
        <v>43</v>
      </c>
      <c r="L622">
        <v>10</v>
      </c>
      <c r="M622">
        <v>9</v>
      </c>
      <c r="N622" t="s">
        <v>26</v>
      </c>
      <c r="O622">
        <v>4</v>
      </c>
      <c r="P622">
        <f>SUM(Table1[Total Sales (INR)])</f>
        <v>75213112.740000069</v>
      </c>
      <c r="Q622">
        <f t="shared" si="9"/>
        <v>1048576</v>
      </c>
      <c r="R622">
        <f>Table1[[#This Row],[Column1]]/Table1[[#This Row],[Column2]]</f>
        <v>71.728813877105779</v>
      </c>
    </row>
    <row r="623" spans="1:18" x14ac:dyDescent="0.3">
      <c r="A623" t="s">
        <v>691</v>
      </c>
      <c r="B623" t="s">
        <v>57</v>
      </c>
      <c r="C623" t="s">
        <v>29</v>
      </c>
      <c r="D623">
        <v>18338.759999999998</v>
      </c>
      <c r="E623">
        <v>5</v>
      </c>
      <c r="F623">
        <v>91693.8</v>
      </c>
      <c r="G623" s="1">
        <v>45337</v>
      </c>
      <c r="H623" t="s">
        <v>42</v>
      </c>
      <c r="I623">
        <v>4</v>
      </c>
      <c r="J623">
        <v>2024</v>
      </c>
      <c r="K623" t="s">
        <v>58</v>
      </c>
      <c r="L623">
        <v>2</v>
      </c>
      <c r="M623">
        <v>15</v>
      </c>
      <c r="N623" t="s">
        <v>20</v>
      </c>
      <c r="O623">
        <v>5</v>
      </c>
      <c r="P623">
        <f>SUM(Table1[Total Sales (INR)])</f>
        <v>75213112.740000069</v>
      </c>
      <c r="Q623">
        <f t="shared" si="9"/>
        <v>1048576</v>
      </c>
      <c r="R623">
        <f>Table1[[#This Row],[Column1]]/Table1[[#This Row],[Column2]]</f>
        <v>71.728813877105779</v>
      </c>
    </row>
    <row r="624" spans="1:18" x14ac:dyDescent="0.3">
      <c r="A624" t="s">
        <v>692</v>
      </c>
      <c r="B624" t="s">
        <v>107</v>
      </c>
      <c r="C624" t="s">
        <v>34</v>
      </c>
      <c r="D624">
        <v>48287.49</v>
      </c>
      <c r="E624">
        <v>4</v>
      </c>
      <c r="F624">
        <v>193149.96</v>
      </c>
      <c r="G624" s="1">
        <v>45624</v>
      </c>
      <c r="H624" t="s">
        <v>24</v>
      </c>
      <c r="I624">
        <v>1.1000000000000001</v>
      </c>
      <c r="J624">
        <v>2024</v>
      </c>
      <c r="K624" t="s">
        <v>35</v>
      </c>
      <c r="L624">
        <v>11</v>
      </c>
      <c r="M624">
        <v>28</v>
      </c>
      <c r="N624" t="s">
        <v>20</v>
      </c>
      <c r="O624">
        <v>5</v>
      </c>
      <c r="P624">
        <f>SUM(Table1[Total Sales (INR)])</f>
        <v>75213112.740000069</v>
      </c>
      <c r="Q624">
        <f t="shared" si="9"/>
        <v>1048576</v>
      </c>
      <c r="R624">
        <f>Table1[[#This Row],[Column1]]/Table1[[#This Row],[Column2]]</f>
        <v>71.728813877105779</v>
      </c>
    </row>
    <row r="625" spans="1:18" x14ac:dyDescent="0.3">
      <c r="A625" t="s">
        <v>693</v>
      </c>
      <c r="B625" t="s">
        <v>78</v>
      </c>
      <c r="C625" t="s">
        <v>23</v>
      </c>
      <c r="D625">
        <v>18161.009999999998</v>
      </c>
      <c r="E625">
        <v>4</v>
      </c>
      <c r="F625">
        <v>72644.039999999994</v>
      </c>
      <c r="G625" s="1">
        <v>45486</v>
      </c>
      <c r="H625" t="s">
        <v>70</v>
      </c>
      <c r="I625">
        <v>2.2999999999999998</v>
      </c>
      <c r="J625">
        <v>2024</v>
      </c>
      <c r="K625" t="s">
        <v>47</v>
      </c>
      <c r="L625">
        <v>7</v>
      </c>
      <c r="M625">
        <v>13</v>
      </c>
      <c r="N625" t="s">
        <v>31</v>
      </c>
      <c r="O625">
        <v>7</v>
      </c>
      <c r="P625">
        <f>SUM(Table1[Total Sales (INR)])</f>
        <v>75213112.740000069</v>
      </c>
      <c r="Q625">
        <f t="shared" si="9"/>
        <v>1048576</v>
      </c>
      <c r="R625">
        <f>Table1[[#This Row],[Column1]]/Table1[[#This Row],[Column2]]</f>
        <v>71.728813877105779</v>
      </c>
    </row>
    <row r="626" spans="1:18" x14ac:dyDescent="0.3">
      <c r="A626" t="s">
        <v>694</v>
      </c>
      <c r="B626" t="s">
        <v>22</v>
      </c>
      <c r="C626" t="s">
        <v>23</v>
      </c>
      <c r="D626">
        <v>21064.01</v>
      </c>
      <c r="E626">
        <v>3</v>
      </c>
      <c r="F626">
        <v>63192.03</v>
      </c>
      <c r="G626" s="1">
        <v>45487</v>
      </c>
      <c r="H626" t="s">
        <v>80</v>
      </c>
      <c r="I626">
        <v>1.9</v>
      </c>
      <c r="J626">
        <v>2024</v>
      </c>
      <c r="K626" t="s">
        <v>47</v>
      </c>
      <c r="L626">
        <v>7</v>
      </c>
      <c r="M626">
        <v>14</v>
      </c>
      <c r="N626" t="s">
        <v>67</v>
      </c>
      <c r="O626">
        <v>1</v>
      </c>
      <c r="P626">
        <f>SUM(Table1[Total Sales (INR)])</f>
        <v>75213112.740000069</v>
      </c>
      <c r="Q626">
        <f t="shared" si="9"/>
        <v>1048576</v>
      </c>
      <c r="R626">
        <f>Table1[[#This Row],[Column1]]/Table1[[#This Row],[Column2]]</f>
        <v>71.728813877105779</v>
      </c>
    </row>
    <row r="627" spans="1:18" x14ac:dyDescent="0.3">
      <c r="A627" t="s">
        <v>695</v>
      </c>
      <c r="B627" t="s">
        <v>118</v>
      </c>
      <c r="C627" t="s">
        <v>17</v>
      </c>
      <c r="D627">
        <v>8598.2199999999993</v>
      </c>
      <c r="E627">
        <v>5</v>
      </c>
      <c r="F627">
        <v>42991.1</v>
      </c>
      <c r="G627" s="1">
        <v>45695</v>
      </c>
      <c r="H627" t="s">
        <v>24</v>
      </c>
      <c r="I627">
        <v>1.4</v>
      </c>
      <c r="J627">
        <v>2025</v>
      </c>
      <c r="K627" t="s">
        <v>58</v>
      </c>
      <c r="L627">
        <v>2</v>
      </c>
      <c r="M627">
        <v>7</v>
      </c>
      <c r="N627" t="s">
        <v>36</v>
      </c>
      <c r="O627">
        <v>6</v>
      </c>
      <c r="P627">
        <f>SUM(Table1[Total Sales (INR)])</f>
        <v>75213112.740000069</v>
      </c>
      <c r="Q627">
        <f t="shared" si="9"/>
        <v>1048576</v>
      </c>
      <c r="R627">
        <f>Table1[[#This Row],[Column1]]/Table1[[#This Row],[Column2]]</f>
        <v>71.728813877105779</v>
      </c>
    </row>
    <row r="628" spans="1:18" x14ac:dyDescent="0.3">
      <c r="A628" t="s">
        <v>696</v>
      </c>
      <c r="B628" t="s">
        <v>33</v>
      </c>
      <c r="C628" t="s">
        <v>34</v>
      </c>
      <c r="D628">
        <v>27897.4</v>
      </c>
      <c r="E628">
        <v>2</v>
      </c>
      <c r="F628">
        <v>55794.8</v>
      </c>
      <c r="G628" s="1">
        <v>45601</v>
      </c>
      <c r="H628" t="s">
        <v>63</v>
      </c>
      <c r="I628">
        <v>1.8</v>
      </c>
      <c r="J628">
        <v>2024</v>
      </c>
      <c r="K628" t="s">
        <v>35</v>
      </c>
      <c r="L628">
        <v>11</v>
      </c>
      <c r="M628">
        <v>5</v>
      </c>
      <c r="N628" t="s">
        <v>44</v>
      </c>
      <c r="O628">
        <v>3</v>
      </c>
      <c r="P628">
        <f>SUM(Table1[Total Sales (INR)])</f>
        <v>75213112.740000069</v>
      </c>
      <c r="Q628">
        <f t="shared" si="9"/>
        <v>1048576</v>
      </c>
      <c r="R628">
        <f>Table1[[#This Row],[Column1]]/Table1[[#This Row],[Column2]]</f>
        <v>71.728813877105779</v>
      </c>
    </row>
    <row r="629" spans="1:18" x14ac:dyDescent="0.3">
      <c r="A629" t="s">
        <v>697</v>
      </c>
      <c r="B629" t="s">
        <v>60</v>
      </c>
      <c r="C629" t="s">
        <v>29</v>
      </c>
      <c r="D629">
        <v>3153.16</v>
      </c>
      <c r="E629">
        <v>2</v>
      </c>
      <c r="F629">
        <v>6306.32</v>
      </c>
      <c r="G629" s="1">
        <v>45531</v>
      </c>
      <c r="H629" t="s">
        <v>80</v>
      </c>
      <c r="I629">
        <v>4.4000000000000004</v>
      </c>
      <c r="J629">
        <v>2024</v>
      </c>
      <c r="K629" t="s">
        <v>88</v>
      </c>
      <c r="L629">
        <v>8</v>
      </c>
      <c r="M629">
        <v>27</v>
      </c>
      <c r="N629" t="s">
        <v>44</v>
      </c>
      <c r="O629">
        <v>3</v>
      </c>
      <c r="P629">
        <f>SUM(Table1[Total Sales (INR)])</f>
        <v>75213112.740000069</v>
      </c>
      <c r="Q629">
        <f t="shared" si="9"/>
        <v>1048576</v>
      </c>
      <c r="R629">
        <f>Table1[[#This Row],[Column1]]/Table1[[#This Row],[Column2]]</f>
        <v>71.728813877105779</v>
      </c>
    </row>
    <row r="630" spans="1:18" x14ac:dyDescent="0.3">
      <c r="A630" t="s">
        <v>698</v>
      </c>
      <c r="B630" t="s">
        <v>107</v>
      </c>
      <c r="C630" t="s">
        <v>34</v>
      </c>
      <c r="D630">
        <v>25634.9</v>
      </c>
      <c r="E630">
        <v>1</v>
      </c>
      <c r="F630">
        <v>25634.9</v>
      </c>
      <c r="G630" s="1">
        <v>45566</v>
      </c>
      <c r="H630" t="s">
        <v>80</v>
      </c>
      <c r="I630">
        <v>4.3</v>
      </c>
      <c r="J630">
        <v>2024</v>
      </c>
      <c r="K630" t="s">
        <v>43</v>
      </c>
      <c r="L630">
        <v>10</v>
      </c>
      <c r="M630">
        <v>1</v>
      </c>
      <c r="N630" t="s">
        <v>44</v>
      </c>
      <c r="O630">
        <v>3</v>
      </c>
      <c r="P630">
        <f>SUM(Table1[Total Sales (INR)])</f>
        <v>75213112.740000069</v>
      </c>
      <c r="Q630">
        <f t="shared" si="9"/>
        <v>1048576</v>
      </c>
      <c r="R630">
        <f>Table1[[#This Row],[Column1]]/Table1[[#This Row],[Column2]]</f>
        <v>71.728813877105779</v>
      </c>
    </row>
    <row r="631" spans="1:18" x14ac:dyDescent="0.3">
      <c r="A631" t="s">
        <v>699</v>
      </c>
      <c r="B631" t="s">
        <v>65</v>
      </c>
      <c r="C631" t="s">
        <v>34</v>
      </c>
      <c r="D631">
        <v>9427.83</v>
      </c>
      <c r="E631">
        <v>3</v>
      </c>
      <c r="F631">
        <v>28283.49</v>
      </c>
      <c r="G631" s="1">
        <v>45457</v>
      </c>
      <c r="H631" t="s">
        <v>80</v>
      </c>
      <c r="I631">
        <v>4.2</v>
      </c>
      <c r="J631">
        <v>2024</v>
      </c>
      <c r="K631" t="s">
        <v>66</v>
      </c>
      <c r="L631">
        <v>6</v>
      </c>
      <c r="M631">
        <v>14</v>
      </c>
      <c r="N631" t="s">
        <v>36</v>
      </c>
      <c r="O631">
        <v>6</v>
      </c>
      <c r="P631">
        <f>SUM(Table1[Total Sales (INR)])</f>
        <v>75213112.740000069</v>
      </c>
      <c r="Q631">
        <f t="shared" si="9"/>
        <v>1048576</v>
      </c>
      <c r="R631">
        <f>Table1[[#This Row],[Column1]]/Table1[[#This Row],[Column2]]</f>
        <v>71.728813877105779</v>
      </c>
    </row>
    <row r="632" spans="1:18" x14ac:dyDescent="0.3">
      <c r="A632" t="s">
        <v>700</v>
      </c>
      <c r="B632" t="s">
        <v>100</v>
      </c>
      <c r="C632" t="s">
        <v>29</v>
      </c>
      <c r="D632">
        <v>22564.13</v>
      </c>
      <c r="E632">
        <v>1</v>
      </c>
      <c r="F632">
        <v>22564.13</v>
      </c>
      <c r="G632" s="1">
        <v>45575</v>
      </c>
      <c r="H632" t="s">
        <v>42</v>
      </c>
      <c r="I632">
        <v>3.2</v>
      </c>
      <c r="J632">
        <v>2024</v>
      </c>
      <c r="K632" t="s">
        <v>43</v>
      </c>
      <c r="L632">
        <v>10</v>
      </c>
      <c r="M632">
        <v>10</v>
      </c>
      <c r="N632" t="s">
        <v>20</v>
      </c>
      <c r="O632">
        <v>5</v>
      </c>
      <c r="P632">
        <f>SUM(Table1[Total Sales (INR)])</f>
        <v>75213112.740000069</v>
      </c>
      <c r="Q632">
        <f t="shared" si="9"/>
        <v>1048576</v>
      </c>
      <c r="R632">
        <f>Table1[[#This Row],[Column1]]/Table1[[#This Row],[Column2]]</f>
        <v>71.728813877105779</v>
      </c>
    </row>
    <row r="633" spans="1:18" x14ac:dyDescent="0.3">
      <c r="A633" t="s">
        <v>701</v>
      </c>
      <c r="B633" t="s">
        <v>46</v>
      </c>
      <c r="C633" t="s">
        <v>23</v>
      </c>
      <c r="D633">
        <v>47288.95</v>
      </c>
      <c r="E633">
        <v>1</v>
      </c>
      <c r="F633">
        <v>47288.95</v>
      </c>
      <c r="G633" s="1">
        <v>45667</v>
      </c>
      <c r="H633" t="s">
        <v>42</v>
      </c>
      <c r="I633">
        <v>3.1</v>
      </c>
      <c r="J633">
        <v>2025</v>
      </c>
      <c r="K633" t="s">
        <v>52</v>
      </c>
      <c r="L633">
        <v>1</v>
      </c>
      <c r="M633">
        <v>10</v>
      </c>
      <c r="N633" t="s">
        <v>36</v>
      </c>
      <c r="O633">
        <v>6</v>
      </c>
      <c r="P633">
        <f>SUM(Table1[Total Sales (INR)])</f>
        <v>75213112.740000069</v>
      </c>
      <c r="Q633">
        <f t="shared" si="9"/>
        <v>1048576</v>
      </c>
      <c r="R633">
        <f>Table1[[#This Row],[Column1]]/Table1[[#This Row],[Column2]]</f>
        <v>71.728813877105779</v>
      </c>
    </row>
    <row r="634" spans="1:18" x14ac:dyDescent="0.3">
      <c r="A634" t="s">
        <v>702</v>
      </c>
      <c r="B634" t="s">
        <v>16</v>
      </c>
      <c r="C634" t="s">
        <v>17</v>
      </c>
      <c r="D634">
        <v>24537.79</v>
      </c>
      <c r="E634">
        <v>3</v>
      </c>
      <c r="F634">
        <v>73613.37</v>
      </c>
      <c r="G634" s="1">
        <v>45574</v>
      </c>
      <c r="H634" t="s">
        <v>70</v>
      </c>
      <c r="I634">
        <v>1.6</v>
      </c>
      <c r="J634">
        <v>2024</v>
      </c>
      <c r="K634" t="s">
        <v>43</v>
      </c>
      <c r="L634">
        <v>10</v>
      </c>
      <c r="M634">
        <v>9</v>
      </c>
      <c r="N634" t="s">
        <v>26</v>
      </c>
      <c r="O634">
        <v>4</v>
      </c>
      <c r="P634">
        <f>SUM(Table1[Total Sales (INR)])</f>
        <v>75213112.740000069</v>
      </c>
      <c r="Q634">
        <f t="shared" si="9"/>
        <v>1048576</v>
      </c>
      <c r="R634">
        <f>Table1[[#This Row],[Column1]]/Table1[[#This Row],[Column2]]</f>
        <v>71.728813877105779</v>
      </c>
    </row>
    <row r="635" spans="1:18" x14ac:dyDescent="0.3">
      <c r="A635" t="s">
        <v>703</v>
      </c>
      <c r="B635" t="s">
        <v>33</v>
      </c>
      <c r="C635" t="s">
        <v>34</v>
      </c>
      <c r="D635">
        <v>22226.76</v>
      </c>
      <c r="E635">
        <v>5</v>
      </c>
      <c r="F635">
        <v>111133.8</v>
      </c>
      <c r="G635" s="1">
        <v>45458</v>
      </c>
      <c r="H635" t="s">
        <v>18</v>
      </c>
      <c r="I635">
        <v>4.7</v>
      </c>
      <c r="J635">
        <v>2024</v>
      </c>
      <c r="K635" t="s">
        <v>66</v>
      </c>
      <c r="L635">
        <v>6</v>
      </c>
      <c r="M635">
        <v>15</v>
      </c>
      <c r="N635" t="s">
        <v>31</v>
      </c>
      <c r="O635">
        <v>7</v>
      </c>
      <c r="P635">
        <f>SUM(Table1[Total Sales (INR)])</f>
        <v>75213112.740000069</v>
      </c>
      <c r="Q635">
        <f t="shared" si="9"/>
        <v>1048576</v>
      </c>
      <c r="R635">
        <f>Table1[[#This Row],[Column1]]/Table1[[#This Row],[Column2]]</f>
        <v>71.728813877105779</v>
      </c>
    </row>
    <row r="636" spans="1:18" x14ac:dyDescent="0.3">
      <c r="A636" t="s">
        <v>704</v>
      </c>
      <c r="B636" t="s">
        <v>94</v>
      </c>
      <c r="C636" t="s">
        <v>29</v>
      </c>
      <c r="D636">
        <v>14103.34</v>
      </c>
      <c r="E636">
        <v>2</v>
      </c>
      <c r="F636">
        <v>28206.68</v>
      </c>
      <c r="G636" s="1">
        <v>45466</v>
      </c>
      <c r="H636" t="s">
        <v>63</v>
      </c>
      <c r="I636">
        <v>1.6</v>
      </c>
      <c r="J636">
        <v>2024</v>
      </c>
      <c r="K636" t="s">
        <v>66</v>
      </c>
      <c r="L636">
        <v>6</v>
      </c>
      <c r="M636">
        <v>23</v>
      </c>
      <c r="N636" t="s">
        <v>67</v>
      </c>
      <c r="O636">
        <v>1</v>
      </c>
      <c r="P636">
        <f>SUM(Table1[Total Sales (INR)])</f>
        <v>75213112.740000069</v>
      </c>
      <c r="Q636">
        <f t="shared" si="9"/>
        <v>1048576</v>
      </c>
      <c r="R636">
        <f>Table1[[#This Row],[Column1]]/Table1[[#This Row],[Column2]]</f>
        <v>71.728813877105779</v>
      </c>
    </row>
    <row r="637" spans="1:18" x14ac:dyDescent="0.3">
      <c r="A637" t="s">
        <v>705</v>
      </c>
      <c r="B637" t="s">
        <v>145</v>
      </c>
      <c r="C637" t="s">
        <v>39</v>
      </c>
      <c r="D637">
        <v>19376.32</v>
      </c>
      <c r="E637">
        <v>1</v>
      </c>
      <c r="F637">
        <v>19376.32</v>
      </c>
      <c r="G637" s="1">
        <v>45557</v>
      </c>
      <c r="H637" t="s">
        <v>24</v>
      </c>
      <c r="I637">
        <v>4.5</v>
      </c>
      <c r="J637">
        <v>2024</v>
      </c>
      <c r="K637" t="s">
        <v>19</v>
      </c>
      <c r="L637">
        <v>9</v>
      </c>
      <c r="M637">
        <v>22</v>
      </c>
      <c r="N637" t="s">
        <v>67</v>
      </c>
      <c r="O637">
        <v>1</v>
      </c>
      <c r="P637">
        <f>SUM(Table1[Total Sales (INR)])</f>
        <v>75213112.740000069</v>
      </c>
      <c r="Q637">
        <f t="shared" si="9"/>
        <v>1048576</v>
      </c>
      <c r="R637">
        <f>Table1[[#This Row],[Column1]]/Table1[[#This Row],[Column2]]</f>
        <v>71.728813877105779</v>
      </c>
    </row>
    <row r="638" spans="1:18" x14ac:dyDescent="0.3">
      <c r="A638" t="s">
        <v>706</v>
      </c>
      <c r="B638" t="s">
        <v>16</v>
      </c>
      <c r="C638" t="s">
        <v>17</v>
      </c>
      <c r="D638">
        <v>41619.15</v>
      </c>
      <c r="E638">
        <v>1</v>
      </c>
      <c r="F638">
        <v>41619.15</v>
      </c>
      <c r="G638" s="1">
        <v>45423</v>
      </c>
      <c r="H638" t="s">
        <v>18</v>
      </c>
      <c r="I638">
        <v>4.9000000000000004</v>
      </c>
      <c r="J638">
        <v>2024</v>
      </c>
      <c r="K638" t="s">
        <v>30</v>
      </c>
      <c r="L638">
        <v>5</v>
      </c>
      <c r="M638">
        <v>11</v>
      </c>
      <c r="N638" t="s">
        <v>31</v>
      </c>
      <c r="O638">
        <v>7</v>
      </c>
      <c r="P638">
        <f>SUM(Table1[Total Sales (INR)])</f>
        <v>75213112.740000069</v>
      </c>
      <c r="Q638">
        <f t="shared" si="9"/>
        <v>1048576</v>
      </c>
      <c r="R638">
        <f>Table1[[#This Row],[Column1]]/Table1[[#This Row],[Column2]]</f>
        <v>71.728813877105779</v>
      </c>
    </row>
    <row r="639" spans="1:18" x14ac:dyDescent="0.3">
      <c r="A639" t="s">
        <v>707</v>
      </c>
      <c r="B639" t="s">
        <v>38</v>
      </c>
      <c r="C639" t="s">
        <v>39</v>
      </c>
      <c r="D639">
        <v>14084.61</v>
      </c>
      <c r="E639">
        <v>3</v>
      </c>
      <c r="F639">
        <v>42253.83</v>
      </c>
      <c r="G639" s="1">
        <v>45550</v>
      </c>
      <c r="H639" t="s">
        <v>42</v>
      </c>
      <c r="I639">
        <v>4.9000000000000004</v>
      </c>
      <c r="J639">
        <v>2024</v>
      </c>
      <c r="K639" t="s">
        <v>19</v>
      </c>
      <c r="L639">
        <v>9</v>
      </c>
      <c r="M639">
        <v>15</v>
      </c>
      <c r="N639" t="s">
        <v>67</v>
      </c>
      <c r="O639">
        <v>1</v>
      </c>
      <c r="P639">
        <f>SUM(Table1[Total Sales (INR)])</f>
        <v>75213112.740000069</v>
      </c>
      <c r="Q639">
        <f t="shared" si="9"/>
        <v>1048576</v>
      </c>
      <c r="R639">
        <f>Table1[[#This Row],[Column1]]/Table1[[#This Row],[Column2]]</f>
        <v>71.728813877105779</v>
      </c>
    </row>
    <row r="640" spans="1:18" x14ac:dyDescent="0.3">
      <c r="A640" t="s">
        <v>708</v>
      </c>
      <c r="B640" t="s">
        <v>33</v>
      </c>
      <c r="C640" t="s">
        <v>34</v>
      </c>
      <c r="D640">
        <v>25935.66</v>
      </c>
      <c r="E640">
        <v>5</v>
      </c>
      <c r="F640">
        <v>129678.3</v>
      </c>
      <c r="G640" s="1">
        <v>45649</v>
      </c>
      <c r="H640" t="s">
        <v>18</v>
      </c>
      <c r="I640">
        <v>3.7</v>
      </c>
      <c r="J640">
        <v>2024</v>
      </c>
      <c r="K640" t="s">
        <v>25</v>
      </c>
      <c r="L640">
        <v>12</v>
      </c>
      <c r="M640">
        <v>23</v>
      </c>
      <c r="N640" t="s">
        <v>75</v>
      </c>
      <c r="O640">
        <v>2</v>
      </c>
      <c r="P640">
        <f>SUM(Table1[Total Sales (INR)])</f>
        <v>75213112.740000069</v>
      </c>
      <c r="Q640">
        <f t="shared" si="9"/>
        <v>1048576</v>
      </c>
      <c r="R640">
        <f>Table1[[#This Row],[Column1]]/Table1[[#This Row],[Column2]]</f>
        <v>71.728813877105779</v>
      </c>
    </row>
    <row r="641" spans="1:18" x14ac:dyDescent="0.3">
      <c r="A641" t="s">
        <v>709</v>
      </c>
      <c r="B641" t="s">
        <v>33</v>
      </c>
      <c r="C641" t="s">
        <v>34</v>
      </c>
      <c r="D641">
        <v>30657.64</v>
      </c>
      <c r="E641">
        <v>5</v>
      </c>
      <c r="F641">
        <v>153288.20000000001</v>
      </c>
      <c r="G641" s="1">
        <v>45636</v>
      </c>
      <c r="H641" t="s">
        <v>80</v>
      </c>
      <c r="I641">
        <v>4.8</v>
      </c>
      <c r="J641">
        <v>2024</v>
      </c>
      <c r="K641" t="s">
        <v>25</v>
      </c>
      <c r="L641">
        <v>12</v>
      </c>
      <c r="M641">
        <v>10</v>
      </c>
      <c r="N641" t="s">
        <v>44</v>
      </c>
      <c r="O641">
        <v>3</v>
      </c>
      <c r="P641">
        <f>SUM(Table1[Total Sales (INR)])</f>
        <v>75213112.740000069</v>
      </c>
      <c r="Q641">
        <f t="shared" si="9"/>
        <v>1048576</v>
      </c>
      <c r="R641">
        <f>Table1[[#This Row],[Column1]]/Table1[[#This Row],[Column2]]</f>
        <v>71.728813877105779</v>
      </c>
    </row>
    <row r="642" spans="1:18" x14ac:dyDescent="0.3">
      <c r="A642" t="s">
        <v>710</v>
      </c>
      <c r="B642" t="s">
        <v>176</v>
      </c>
      <c r="C642" t="s">
        <v>23</v>
      </c>
      <c r="D642">
        <v>13596.18</v>
      </c>
      <c r="E642">
        <v>3</v>
      </c>
      <c r="F642">
        <v>40788.54</v>
      </c>
      <c r="G642" s="1">
        <v>45479</v>
      </c>
      <c r="H642" t="s">
        <v>70</v>
      </c>
      <c r="I642">
        <v>2.9</v>
      </c>
      <c r="J642">
        <v>2024</v>
      </c>
      <c r="K642" t="s">
        <v>47</v>
      </c>
      <c r="L642">
        <v>7</v>
      </c>
      <c r="M642">
        <v>6</v>
      </c>
      <c r="N642" t="s">
        <v>31</v>
      </c>
      <c r="O642">
        <v>7</v>
      </c>
      <c r="P642">
        <f>SUM(Table1[Total Sales (INR)])</f>
        <v>75213112.740000069</v>
      </c>
      <c r="Q642">
        <f t="shared" ref="Q642:Q705" si="10">COUNTA(_xlfn.UNIQUE(A:A,TRUE))</f>
        <v>1048576</v>
      </c>
      <c r="R642">
        <f>Table1[[#This Row],[Column1]]/Table1[[#This Row],[Column2]]</f>
        <v>71.728813877105779</v>
      </c>
    </row>
    <row r="643" spans="1:18" x14ac:dyDescent="0.3">
      <c r="A643" t="s">
        <v>711</v>
      </c>
      <c r="B643" t="s">
        <v>94</v>
      </c>
      <c r="C643" t="s">
        <v>29</v>
      </c>
      <c r="D643">
        <v>28379.75</v>
      </c>
      <c r="E643">
        <v>5</v>
      </c>
      <c r="F643">
        <v>141898.75</v>
      </c>
      <c r="G643" s="1">
        <v>45629</v>
      </c>
      <c r="H643" t="s">
        <v>63</v>
      </c>
      <c r="I643">
        <v>4.4000000000000004</v>
      </c>
      <c r="J643">
        <v>2024</v>
      </c>
      <c r="K643" t="s">
        <v>25</v>
      </c>
      <c r="L643">
        <v>12</v>
      </c>
      <c r="M643">
        <v>3</v>
      </c>
      <c r="N643" t="s">
        <v>44</v>
      </c>
      <c r="O643">
        <v>3</v>
      </c>
      <c r="P643">
        <f>SUM(Table1[Total Sales (INR)])</f>
        <v>75213112.740000069</v>
      </c>
      <c r="Q643">
        <f t="shared" si="10"/>
        <v>1048576</v>
      </c>
      <c r="R643">
        <f>Table1[[#This Row],[Column1]]/Table1[[#This Row],[Column2]]</f>
        <v>71.728813877105779</v>
      </c>
    </row>
    <row r="644" spans="1:18" x14ac:dyDescent="0.3">
      <c r="A644" t="s">
        <v>712</v>
      </c>
      <c r="B644" t="s">
        <v>176</v>
      </c>
      <c r="C644" t="s">
        <v>23</v>
      </c>
      <c r="D644">
        <v>12422.09</v>
      </c>
      <c r="E644">
        <v>2</v>
      </c>
      <c r="F644">
        <v>24844.18</v>
      </c>
      <c r="G644" s="1">
        <v>45387</v>
      </c>
      <c r="H644" t="s">
        <v>63</v>
      </c>
      <c r="I644">
        <v>3.4</v>
      </c>
      <c r="J644">
        <v>2024</v>
      </c>
      <c r="K644" t="s">
        <v>61</v>
      </c>
      <c r="L644">
        <v>4</v>
      </c>
      <c r="M644">
        <v>5</v>
      </c>
      <c r="N644" t="s">
        <v>36</v>
      </c>
      <c r="O644">
        <v>6</v>
      </c>
      <c r="P644">
        <f>SUM(Table1[Total Sales (INR)])</f>
        <v>75213112.740000069</v>
      </c>
      <c r="Q644">
        <f t="shared" si="10"/>
        <v>1048576</v>
      </c>
      <c r="R644">
        <f>Table1[[#This Row],[Column1]]/Table1[[#This Row],[Column2]]</f>
        <v>71.728813877105779</v>
      </c>
    </row>
    <row r="645" spans="1:18" x14ac:dyDescent="0.3">
      <c r="A645" t="s">
        <v>713</v>
      </c>
      <c r="B645" t="s">
        <v>100</v>
      </c>
      <c r="C645" t="s">
        <v>29</v>
      </c>
      <c r="D645">
        <v>18747.939999999999</v>
      </c>
      <c r="E645">
        <v>1</v>
      </c>
      <c r="F645">
        <v>18747.939999999999</v>
      </c>
      <c r="G645" s="1">
        <v>45596</v>
      </c>
      <c r="H645" t="s">
        <v>80</v>
      </c>
      <c r="I645">
        <v>2.2000000000000002</v>
      </c>
      <c r="J645">
        <v>2024</v>
      </c>
      <c r="K645" t="s">
        <v>43</v>
      </c>
      <c r="L645">
        <v>10</v>
      </c>
      <c r="M645">
        <v>31</v>
      </c>
      <c r="N645" t="s">
        <v>20</v>
      </c>
      <c r="O645">
        <v>5</v>
      </c>
      <c r="P645">
        <f>SUM(Table1[Total Sales (INR)])</f>
        <v>75213112.740000069</v>
      </c>
      <c r="Q645">
        <f t="shared" si="10"/>
        <v>1048576</v>
      </c>
      <c r="R645">
        <f>Table1[[#This Row],[Column1]]/Table1[[#This Row],[Column2]]</f>
        <v>71.728813877105779</v>
      </c>
    </row>
    <row r="646" spans="1:18" x14ac:dyDescent="0.3">
      <c r="A646" t="s">
        <v>714</v>
      </c>
      <c r="B646" t="s">
        <v>33</v>
      </c>
      <c r="C646" t="s">
        <v>34</v>
      </c>
      <c r="D646">
        <v>35524.559999999998</v>
      </c>
      <c r="E646">
        <v>1</v>
      </c>
      <c r="F646">
        <v>35524.559999999998</v>
      </c>
      <c r="G646" s="1">
        <v>45512</v>
      </c>
      <c r="H646" t="s">
        <v>24</v>
      </c>
      <c r="I646">
        <v>2</v>
      </c>
      <c r="J646">
        <v>2024</v>
      </c>
      <c r="K646" t="s">
        <v>88</v>
      </c>
      <c r="L646">
        <v>8</v>
      </c>
      <c r="M646">
        <v>8</v>
      </c>
      <c r="N646" t="s">
        <v>20</v>
      </c>
      <c r="O646">
        <v>5</v>
      </c>
      <c r="P646">
        <f>SUM(Table1[Total Sales (INR)])</f>
        <v>75213112.740000069</v>
      </c>
      <c r="Q646">
        <f t="shared" si="10"/>
        <v>1048576</v>
      </c>
      <c r="R646">
        <f>Table1[[#This Row],[Column1]]/Table1[[#This Row],[Column2]]</f>
        <v>71.728813877105779</v>
      </c>
    </row>
    <row r="647" spans="1:18" x14ac:dyDescent="0.3">
      <c r="A647" t="s">
        <v>715</v>
      </c>
      <c r="B647" t="s">
        <v>78</v>
      </c>
      <c r="C647" t="s">
        <v>23</v>
      </c>
      <c r="D647">
        <v>36454.629999999997</v>
      </c>
      <c r="E647">
        <v>1</v>
      </c>
      <c r="F647">
        <v>36454.629999999997</v>
      </c>
      <c r="G647" s="1">
        <v>45464</v>
      </c>
      <c r="H647" t="s">
        <v>24</v>
      </c>
      <c r="I647">
        <v>4.3</v>
      </c>
      <c r="J647">
        <v>2024</v>
      </c>
      <c r="K647" t="s">
        <v>66</v>
      </c>
      <c r="L647">
        <v>6</v>
      </c>
      <c r="M647">
        <v>21</v>
      </c>
      <c r="N647" t="s">
        <v>36</v>
      </c>
      <c r="O647">
        <v>6</v>
      </c>
      <c r="P647">
        <f>SUM(Table1[Total Sales (INR)])</f>
        <v>75213112.740000069</v>
      </c>
      <c r="Q647">
        <f t="shared" si="10"/>
        <v>1048576</v>
      </c>
      <c r="R647">
        <f>Table1[[#This Row],[Column1]]/Table1[[#This Row],[Column2]]</f>
        <v>71.728813877105779</v>
      </c>
    </row>
    <row r="648" spans="1:18" x14ac:dyDescent="0.3">
      <c r="A648" t="s">
        <v>716</v>
      </c>
      <c r="B648" t="s">
        <v>96</v>
      </c>
      <c r="C648" t="s">
        <v>34</v>
      </c>
      <c r="D648">
        <v>23249.27</v>
      </c>
      <c r="E648">
        <v>3</v>
      </c>
      <c r="F648">
        <v>69747.81</v>
      </c>
      <c r="G648" s="1">
        <v>45563</v>
      </c>
      <c r="H648" t="s">
        <v>70</v>
      </c>
      <c r="I648">
        <v>2.2000000000000002</v>
      </c>
      <c r="J648">
        <v>2024</v>
      </c>
      <c r="K648" t="s">
        <v>19</v>
      </c>
      <c r="L648">
        <v>9</v>
      </c>
      <c r="M648">
        <v>28</v>
      </c>
      <c r="N648" t="s">
        <v>31</v>
      </c>
      <c r="O648">
        <v>7</v>
      </c>
      <c r="P648">
        <f>SUM(Table1[Total Sales (INR)])</f>
        <v>75213112.740000069</v>
      </c>
      <c r="Q648">
        <f t="shared" si="10"/>
        <v>1048576</v>
      </c>
      <c r="R648">
        <f>Table1[[#This Row],[Column1]]/Table1[[#This Row],[Column2]]</f>
        <v>71.728813877105779</v>
      </c>
    </row>
    <row r="649" spans="1:18" x14ac:dyDescent="0.3">
      <c r="A649" t="s">
        <v>717</v>
      </c>
      <c r="B649" t="s">
        <v>100</v>
      </c>
      <c r="C649" t="s">
        <v>29</v>
      </c>
      <c r="D649">
        <v>48842.53</v>
      </c>
      <c r="E649">
        <v>1</v>
      </c>
      <c r="F649">
        <v>48842.53</v>
      </c>
      <c r="G649" s="1">
        <v>45424</v>
      </c>
      <c r="H649" t="s">
        <v>80</v>
      </c>
      <c r="I649">
        <v>2.7</v>
      </c>
      <c r="J649">
        <v>2024</v>
      </c>
      <c r="K649" t="s">
        <v>30</v>
      </c>
      <c r="L649">
        <v>5</v>
      </c>
      <c r="M649">
        <v>12</v>
      </c>
      <c r="N649" t="s">
        <v>67</v>
      </c>
      <c r="O649">
        <v>1</v>
      </c>
      <c r="P649">
        <f>SUM(Table1[Total Sales (INR)])</f>
        <v>75213112.740000069</v>
      </c>
      <c r="Q649">
        <f t="shared" si="10"/>
        <v>1048576</v>
      </c>
      <c r="R649">
        <f>Table1[[#This Row],[Column1]]/Table1[[#This Row],[Column2]]</f>
        <v>71.728813877105779</v>
      </c>
    </row>
    <row r="650" spans="1:18" x14ac:dyDescent="0.3">
      <c r="A650" t="s">
        <v>718</v>
      </c>
      <c r="B650" t="s">
        <v>54</v>
      </c>
      <c r="C650" t="s">
        <v>34</v>
      </c>
      <c r="D650">
        <v>21881.01</v>
      </c>
      <c r="E650">
        <v>1</v>
      </c>
      <c r="F650">
        <v>21881.01</v>
      </c>
      <c r="G650" s="1">
        <v>45423</v>
      </c>
      <c r="H650" t="s">
        <v>42</v>
      </c>
      <c r="I650">
        <v>3.5</v>
      </c>
      <c r="J650">
        <v>2024</v>
      </c>
      <c r="K650" t="s">
        <v>30</v>
      </c>
      <c r="L650">
        <v>5</v>
      </c>
      <c r="M650">
        <v>11</v>
      </c>
      <c r="N650" t="s">
        <v>31</v>
      </c>
      <c r="O650">
        <v>7</v>
      </c>
      <c r="P650">
        <f>SUM(Table1[Total Sales (INR)])</f>
        <v>75213112.740000069</v>
      </c>
      <c r="Q650">
        <f t="shared" si="10"/>
        <v>1048576</v>
      </c>
      <c r="R650">
        <f>Table1[[#This Row],[Column1]]/Table1[[#This Row],[Column2]]</f>
        <v>71.728813877105779</v>
      </c>
    </row>
    <row r="651" spans="1:18" x14ac:dyDescent="0.3">
      <c r="A651" t="s">
        <v>719</v>
      </c>
      <c r="B651" t="s">
        <v>16</v>
      </c>
      <c r="C651" t="s">
        <v>17</v>
      </c>
      <c r="D651">
        <v>38964.36</v>
      </c>
      <c r="E651">
        <v>5</v>
      </c>
      <c r="F651">
        <v>194821.8</v>
      </c>
      <c r="G651" s="1">
        <v>45594</v>
      </c>
      <c r="H651" t="s">
        <v>42</v>
      </c>
      <c r="I651">
        <v>3.9</v>
      </c>
      <c r="J651">
        <v>2024</v>
      </c>
      <c r="K651" t="s">
        <v>43</v>
      </c>
      <c r="L651">
        <v>10</v>
      </c>
      <c r="M651">
        <v>29</v>
      </c>
      <c r="N651" t="s">
        <v>44</v>
      </c>
      <c r="O651">
        <v>3</v>
      </c>
      <c r="P651">
        <f>SUM(Table1[Total Sales (INR)])</f>
        <v>75213112.740000069</v>
      </c>
      <c r="Q651">
        <f t="shared" si="10"/>
        <v>1048576</v>
      </c>
      <c r="R651">
        <f>Table1[[#This Row],[Column1]]/Table1[[#This Row],[Column2]]</f>
        <v>71.728813877105779</v>
      </c>
    </row>
    <row r="652" spans="1:18" x14ac:dyDescent="0.3">
      <c r="A652" t="s">
        <v>720</v>
      </c>
      <c r="B652" t="s">
        <v>145</v>
      </c>
      <c r="C652" t="s">
        <v>39</v>
      </c>
      <c r="D652">
        <v>1435.38</v>
      </c>
      <c r="E652">
        <v>4</v>
      </c>
      <c r="F652">
        <v>5741.52</v>
      </c>
      <c r="G652" s="1">
        <v>45375</v>
      </c>
      <c r="H652" t="s">
        <v>24</v>
      </c>
      <c r="I652">
        <v>2</v>
      </c>
      <c r="J652">
        <v>2024</v>
      </c>
      <c r="K652" t="s">
        <v>55</v>
      </c>
      <c r="L652">
        <v>3</v>
      </c>
      <c r="M652">
        <v>24</v>
      </c>
      <c r="N652" t="s">
        <v>67</v>
      </c>
      <c r="O652">
        <v>1</v>
      </c>
      <c r="P652">
        <f>SUM(Table1[Total Sales (INR)])</f>
        <v>75213112.740000069</v>
      </c>
      <c r="Q652">
        <f t="shared" si="10"/>
        <v>1048576</v>
      </c>
      <c r="R652">
        <f>Table1[[#This Row],[Column1]]/Table1[[#This Row],[Column2]]</f>
        <v>71.728813877105779</v>
      </c>
    </row>
    <row r="653" spans="1:18" x14ac:dyDescent="0.3">
      <c r="A653" t="s">
        <v>721</v>
      </c>
      <c r="B653" t="s">
        <v>96</v>
      </c>
      <c r="C653" t="s">
        <v>34</v>
      </c>
      <c r="D653">
        <v>2536.16</v>
      </c>
      <c r="E653">
        <v>5</v>
      </c>
      <c r="F653">
        <v>12680.8</v>
      </c>
      <c r="G653" s="1">
        <v>45430</v>
      </c>
      <c r="H653" t="s">
        <v>63</v>
      </c>
      <c r="I653">
        <v>1.8</v>
      </c>
      <c r="J653">
        <v>2024</v>
      </c>
      <c r="K653" t="s">
        <v>30</v>
      </c>
      <c r="L653">
        <v>5</v>
      </c>
      <c r="M653">
        <v>18</v>
      </c>
      <c r="N653" t="s">
        <v>31</v>
      </c>
      <c r="O653">
        <v>7</v>
      </c>
      <c r="P653">
        <f>SUM(Table1[Total Sales (INR)])</f>
        <v>75213112.740000069</v>
      </c>
      <c r="Q653">
        <f t="shared" si="10"/>
        <v>1048576</v>
      </c>
      <c r="R653">
        <f>Table1[[#This Row],[Column1]]/Table1[[#This Row],[Column2]]</f>
        <v>71.728813877105779</v>
      </c>
    </row>
    <row r="654" spans="1:18" x14ac:dyDescent="0.3">
      <c r="A654" t="s">
        <v>722</v>
      </c>
      <c r="B654" t="s">
        <v>107</v>
      </c>
      <c r="C654" t="s">
        <v>34</v>
      </c>
      <c r="D654">
        <v>21992.38</v>
      </c>
      <c r="E654">
        <v>5</v>
      </c>
      <c r="F654">
        <v>109961.9</v>
      </c>
      <c r="G654" s="1">
        <v>45501</v>
      </c>
      <c r="H654" t="s">
        <v>18</v>
      </c>
      <c r="I654">
        <v>3.9</v>
      </c>
      <c r="J654">
        <v>2024</v>
      </c>
      <c r="K654" t="s">
        <v>47</v>
      </c>
      <c r="L654">
        <v>7</v>
      </c>
      <c r="M654">
        <v>28</v>
      </c>
      <c r="N654" t="s">
        <v>67</v>
      </c>
      <c r="O654">
        <v>1</v>
      </c>
      <c r="P654">
        <f>SUM(Table1[Total Sales (INR)])</f>
        <v>75213112.740000069</v>
      </c>
      <c r="Q654">
        <f t="shared" si="10"/>
        <v>1048576</v>
      </c>
      <c r="R654">
        <f>Table1[[#This Row],[Column1]]/Table1[[#This Row],[Column2]]</f>
        <v>71.728813877105779</v>
      </c>
    </row>
    <row r="655" spans="1:18" x14ac:dyDescent="0.3">
      <c r="A655" t="s">
        <v>723</v>
      </c>
      <c r="B655" t="s">
        <v>60</v>
      </c>
      <c r="C655" t="s">
        <v>29</v>
      </c>
      <c r="D655">
        <v>20194.2</v>
      </c>
      <c r="E655">
        <v>2</v>
      </c>
      <c r="F655">
        <v>40388.400000000001</v>
      </c>
      <c r="G655" s="1">
        <v>45581</v>
      </c>
      <c r="H655" t="s">
        <v>18</v>
      </c>
      <c r="I655">
        <v>3.1</v>
      </c>
      <c r="J655">
        <v>2024</v>
      </c>
      <c r="K655" t="s">
        <v>43</v>
      </c>
      <c r="L655">
        <v>10</v>
      </c>
      <c r="M655">
        <v>16</v>
      </c>
      <c r="N655" t="s">
        <v>26</v>
      </c>
      <c r="O655">
        <v>4</v>
      </c>
      <c r="P655">
        <f>SUM(Table1[Total Sales (INR)])</f>
        <v>75213112.740000069</v>
      </c>
      <c r="Q655">
        <f t="shared" si="10"/>
        <v>1048576</v>
      </c>
      <c r="R655">
        <f>Table1[[#This Row],[Column1]]/Table1[[#This Row],[Column2]]</f>
        <v>71.728813877105779</v>
      </c>
    </row>
    <row r="656" spans="1:18" x14ac:dyDescent="0.3">
      <c r="A656" t="s">
        <v>724</v>
      </c>
      <c r="B656" t="s">
        <v>51</v>
      </c>
      <c r="C656" t="s">
        <v>23</v>
      </c>
      <c r="D656">
        <v>18789.810000000001</v>
      </c>
      <c r="E656">
        <v>3</v>
      </c>
      <c r="F656">
        <v>56369.43</v>
      </c>
      <c r="G656" s="1">
        <v>45407</v>
      </c>
      <c r="H656" t="s">
        <v>18</v>
      </c>
      <c r="I656">
        <v>2</v>
      </c>
      <c r="J656">
        <v>2024</v>
      </c>
      <c r="K656" t="s">
        <v>61</v>
      </c>
      <c r="L656">
        <v>4</v>
      </c>
      <c r="M656">
        <v>25</v>
      </c>
      <c r="N656" t="s">
        <v>20</v>
      </c>
      <c r="O656">
        <v>5</v>
      </c>
      <c r="P656">
        <f>SUM(Table1[Total Sales (INR)])</f>
        <v>75213112.740000069</v>
      </c>
      <c r="Q656">
        <f t="shared" si="10"/>
        <v>1048576</v>
      </c>
      <c r="R656">
        <f>Table1[[#This Row],[Column1]]/Table1[[#This Row],[Column2]]</f>
        <v>71.728813877105779</v>
      </c>
    </row>
    <row r="657" spans="1:18" x14ac:dyDescent="0.3">
      <c r="A657" t="s">
        <v>725</v>
      </c>
      <c r="B657" t="s">
        <v>96</v>
      </c>
      <c r="C657" t="s">
        <v>34</v>
      </c>
      <c r="D657">
        <v>33027.629999999997</v>
      </c>
      <c r="E657">
        <v>2</v>
      </c>
      <c r="F657">
        <v>66055.259999999995</v>
      </c>
      <c r="G657" s="1">
        <v>45535</v>
      </c>
      <c r="H657" t="s">
        <v>63</v>
      </c>
      <c r="I657">
        <v>1.5</v>
      </c>
      <c r="J657">
        <v>2024</v>
      </c>
      <c r="K657" t="s">
        <v>88</v>
      </c>
      <c r="L657">
        <v>8</v>
      </c>
      <c r="M657">
        <v>31</v>
      </c>
      <c r="N657" t="s">
        <v>31</v>
      </c>
      <c r="O657">
        <v>7</v>
      </c>
      <c r="P657">
        <f>SUM(Table1[Total Sales (INR)])</f>
        <v>75213112.740000069</v>
      </c>
      <c r="Q657">
        <f t="shared" si="10"/>
        <v>1048576</v>
      </c>
      <c r="R657">
        <f>Table1[[#This Row],[Column1]]/Table1[[#This Row],[Column2]]</f>
        <v>71.728813877105779</v>
      </c>
    </row>
    <row r="658" spans="1:18" x14ac:dyDescent="0.3">
      <c r="A658" t="s">
        <v>726</v>
      </c>
      <c r="B658" t="s">
        <v>100</v>
      </c>
      <c r="C658" t="s">
        <v>29</v>
      </c>
      <c r="D658">
        <v>44953.24</v>
      </c>
      <c r="E658">
        <v>5</v>
      </c>
      <c r="F658">
        <v>224766.2</v>
      </c>
      <c r="G658" s="1">
        <v>45500</v>
      </c>
      <c r="H658" t="s">
        <v>42</v>
      </c>
      <c r="I658">
        <v>1.1000000000000001</v>
      </c>
      <c r="J658">
        <v>2024</v>
      </c>
      <c r="K658" t="s">
        <v>47</v>
      </c>
      <c r="L658">
        <v>7</v>
      </c>
      <c r="M658">
        <v>27</v>
      </c>
      <c r="N658" t="s">
        <v>31</v>
      </c>
      <c r="O658">
        <v>7</v>
      </c>
      <c r="P658">
        <f>SUM(Table1[Total Sales (INR)])</f>
        <v>75213112.740000069</v>
      </c>
      <c r="Q658">
        <f t="shared" si="10"/>
        <v>1048576</v>
      </c>
      <c r="R658">
        <f>Table1[[#This Row],[Column1]]/Table1[[#This Row],[Column2]]</f>
        <v>71.728813877105779</v>
      </c>
    </row>
    <row r="659" spans="1:18" x14ac:dyDescent="0.3">
      <c r="A659" t="s">
        <v>727</v>
      </c>
      <c r="B659" t="s">
        <v>51</v>
      </c>
      <c r="C659" t="s">
        <v>23</v>
      </c>
      <c r="D659">
        <v>47047.23</v>
      </c>
      <c r="E659">
        <v>5</v>
      </c>
      <c r="F659">
        <v>235236.15</v>
      </c>
      <c r="G659" s="1">
        <v>45613</v>
      </c>
      <c r="H659" t="s">
        <v>42</v>
      </c>
      <c r="I659">
        <v>3</v>
      </c>
      <c r="J659">
        <v>2024</v>
      </c>
      <c r="K659" t="s">
        <v>35</v>
      </c>
      <c r="L659">
        <v>11</v>
      </c>
      <c r="M659">
        <v>17</v>
      </c>
      <c r="N659" t="s">
        <v>67</v>
      </c>
      <c r="O659">
        <v>1</v>
      </c>
      <c r="P659">
        <f>SUM(Table1[Total Sales (INR)])</f>
        <v>75213112.740000069</v>
      </c>
      <c r="Q659">
        <f t="shared" si="10"/>
        <v>1048576</v>
      </c>
      <c r="R659">
        <f>Table1[[#This Row],[Column1]]/Table1[[#This Row],[Column2]]</f>
        <v>71.728813877105779</v>
      </c>
    </row>
    <row r="660" spans="1:18" x14ac:dyDescent="0.3">
      <c r="A660" t="s">
        <v>728</v>
      </c>
      <c r="B660" t="s">
        <v>107</v>
      </c>
      <c r="C660" t="s">
        <v>34</v>
      </c>
      <c r="D660">
        <v>34358.78</v>
      </c>
      <c r="E660">
        <v>3</v>
      </c>
      <c r="F660">
        <v>103076.34</v>
      </c>
      <c r="G660" s="1">
        <v>45563</v>
      </c>
      <c r="H660" t="s">
        <v>80</v>
      </c>
      <c r="I660">
        <v>2.4</v>
      </c>
      <c r="J660">
        <v>2024</v>
      </c>
      <c r="K660" t="s">
        <v>19</v>
      </c>
      <c r="L660">
        <v>9</v>
      </c>
      <c r="M660">
        <v>28</v>
      </c>
      <c r="N660" t="s">
        <v>31</v>
      </c>
      <c r="O660">
        <v>7</v>
      </c>
      <c r="P660">
        <f>SUM(Table1[Total Sales (INR)])</f>
        <v>75213112.740000069</v>
      </c>
      <c r="Q660">
        <f t="shared" si="10"/>
        <v>1048576</v>
      </c>
      <c r="R660">
        <f>Table1[[#This Row],[Column1]]/Table1[[#This Row],[Column2]]</f>
        <v>71.728813877105779</v>
      </c>
    </row>
    <row r="661" spans="1:18" x14ac:dyDescent="0.3">
      <c r="A661" t="s">
        <v>729</v>
      </c>
      <c r="B661" t="s">
        <v>60</v>
      </c>
      <c r="C661" t="s">
        <v>29</v>
      </c>
      <c r="D661">
        <v>12779.59</v>
      </c>
      <c r="E661">
        <v>5</v>
      </c>
      <c r="F661">
        <v>63897.95</v>
      </c>
      <c r="G661" s="1">
        <v>45620</v>
      </c>
      <c r="H661" t="s">
        <v>70</v>
      </c>
      <c r="I661">
        <v>2.8</v>
      </c>
      <c r="J661">
        <v>2024</v>
      </c>
      <c r="K661" t="s">
        <v>35</v>
      </c>
      <c r="L661">
        <v>11</v>
      </c>
      <c r="M661">
        <v>24</v>
      </c>
      <c r="N661" t="s">
        <v>67</v>
      </c>
      <c r="O661">
        <v>1</v>
      </c>
      <c r="P661">
        <f>SUM(Table1[Total Sales (INR)])</f>
        <v>75213112.740000069</v>
      </c>
      <c r="Q661">
        <f t="shared" si="10"/>
        <v>1048576</v>
      </c>
      <c r="R661">
        <f>Table1[[#This Row],[Column1]]/Table1[[#This Row],[Column2]]</f>
        <v>71.728813877105779</v>
      </c>
    </row>
    <row r="662" spans="1:18" x14ac:dyDescent="0.3">
      <c r="A662" t="s">
        <v>730</v>
      </c>
      <c r="B662" t="s">
        <v>73</v>
      </c>
      <c r="C662" t="s">
        <v>17</v>
      </c>
      <c r="D662">
        <v>30878.47</v>
      </c>
      <c r="E662">
        <v>5</v>
      </c>
      <c r="F662">
        <v>154392.35</v>
      </c>
      <c r="G662" s="1">
        <v>45484</v>
      </c>
      <c r="H662" t="s">
        <v>24</v>
      </c>
      <c r="I662">
        <v>2.5</v>
      </c>
      <c r="J662">
        <v>2024</v>
      </c>
      <c r="K662" t="s">
        <v>47</v>
      </c>
      <c r="L662">
        <v>7</v>
      </c>
      <c r="M662">
        <v>11</v>
      </c>
      <c r="N662" t="s">
        <v>20</v>
      </c>
      <c r="O662">
        <v>5</v>
      </c>
      <c r="P662">
        <f>SUM(Table1[Total Sales (INR)])</f>
        <v>75213112.740000069</v>
      </c>
      <c r="Q662">
        <f t="shared" si="10"/>
        <v>1048576</v>
      </c>
      <c r="R662">
        <f>Table1[[#This Row],[Column1]]/Table1[[#This Row],[Column2]]</f>
        <v>71.728813877105779</v>
      </c>
    </row>
    <row r="663" spans="1:18" x14ac:dyDescent="0.3">
      <c r="A663" t="s">
        <v>731</v>
      </c>
      <c r="B663" t="s">
        <v>28</v>
      </c>
      <c r="C663" t="s">
        <v>29</v>
      </c>
      <c r="D663">
        <v>24227.24</v>
      </c>
      <c r="E663">
        <v>1</v>
      </c>
      <c r="F663">
        <v>24227.24</v>
      </c>
      <c r="G663" s="1">
        <v>45352</v>
      </c>
      <c r="H663" t="s">
        <v>18</v>
      </c>
      <c r="I663">
        <v>2.7</v>
      </c>
      <c r="J663">
        <v>2024</v>
      </c>
      <c r="K663" t="s">
        <v>55</v>
      </c>
      <c r="L663">
        <v>3</v>
      </c>
      <c r="M663">
        <v>1</v>
      </c>
      <c r="N663" t="s">
        <v>36</v>
      </c>
      <c r="O663">
        <v>6</v>
      </c>
      <c r="P663">
        <f>SUM(Table1[Total Sales (INR)])</f>
        <v>75213112.740000069</v>
      </c>
      <c r="Q663">
        <f t="shared" si="10"/>
        <v>1048576</v>
      </c>
      <c r="R663">
        <f>Table1[[#This Row],[Column1]]/Table1[[#This Row],[Column2]]</f>
        <v>71.728813877105779</v>
      </c>
    </row>
    <row r="664" spans="1:18" x14ac:dyDescent="0.3">
      <c r="A664" t="s">
        <v>732</v>
      </c>
      <c r="B664" t="s">
        <v>22</v>
      </c>
      <c r="C664" t="s">
        <v>23</v>
      </c>
      <c r="D664">
        <v>15282.31</v>
      </c>
      <c r="E664">
        <v>4</v>
      </c>
      <c r="F664">
        <v>61129.24</v>
      </c>
      <c r="G664" s="1">
        <v>45460</v>
      </c>
      <c r="H664" t="s">
        <v>80</v>
      </c>
      <c r="I664">
        <v>2.1</v>
      </c>
      <c r="J664">
        <v>2024</v>
      </c>
      <c r="K664" t="s">
        <v>66</v>
      </c>
      <c r="L664">
        <v>6</v>
      </c>
      <c r="M664">
        <v>17</v>
      </c>
      <c r="N664" t="s">
        <v>75</v>
      </c>
      <c r="O664">
        <v>2</v>
      </c>
      <c r="P664">
        <f>SUM(Table1[Total Sales (INR)])</f>
        <v>75213112.740000069</v>
      </c>
      <c r="Q664">
        <f t="shared" si="10"/>
        <v>1048576</v>
      </c>
      <c r="R664">
        <f>Table1[[#This Row],[Column1]]/Table1[[#This Row],[Column2]]</f>
        <v>71.728813877105779</v>
      </c>
    </row>
    <row r="665" spans="1:18" x14ac:dyDescent="0.3">
      <c r="A665" t="s">
        <v>733</v>
      </c>
      <c r="B665" t="s">
        <v>60</v>
      </c>
      <c r="C665" t="s">
        <v>29</v>
      </c>
      <c r="D665">
        <v>46933.96</v>
      </c>
      <c r="E665">
        <v>1</v>
      </c>
      <c r="F665">
        <v>46933.96</v>
      </c>
      <c r="G665" s="1">
        <v>45446</v>
      </c>
      <c r="H665" t="s">
        <v>18</v>
      </c>
      <c r="I665">
        <v>2.5</v>
      </c>
      <c r="J665">
        <v>2024</v>
      </c>
      <c r="K665" t="s">
        <v>66</v>
      </c>
      <c r="L665">
        <v>6</v>
      </c>
      <c r="M665">
        <v>3</v>
      </c>
      <c r="N665" t="s">
        <v>75</v>
      </c>
      <c r="O665">
        <v>2</v>
      </c>
      <c r="P665">
        <f>SUM(Table1[Total Sales (INR)])</f>
        <v>75213112.740000069</v>
      </c>
      <c r="Q665">
        <f t="shared" si="10"/>
        <v>1048576</v>
      </c>
      <c r="R665">
        <f>Table1[[#This Row],[Column1]]/Table1[[#This Row],[Column2]]</f>
        <v>71.728813877105779</v>
      </c>
    </row>
    <row r="666" spans="1:18" x14ac:dyDescent="0.3">
      <c r="A666" t="s">
        <v>734</v>
      </c>
      <c r="B666" t="s">
        <v>57</v>
      </c>
      <c r="C666" t="s">
        <v>29</v>
      </c>
      <c r="D666">
        <v>14622.12</v>
      </c>
      <c r="E666">
        <v>1</v>
      </c>
      <c r="F666">
        <v>14622.12</v>
      </c>
      <c r="G666" s="1">
        <v>45659</v>
      </c>
      <c r="H666" t="s">
        <v>70</v>
      </c>
      <c r="I666">
        <v>4.9000000000000004</v>
      </c>
      <c r="J666">
        <v>2025</v>
      </c>
      <c r="K666" t="s">
        <v>52</v>
      </c>
      <c r="L666">
        <v>1</v>
      </c>
      <c r="M666">
        <v>2</v>
      </c>
      <c r="N666" t="s">
        <v>20</v>
      </c>
      <c r="O666">
        <v>5</v>
      </c>
      <c r="P666">
        <f>SUM(Table1[Total Sales (INR)])</f>
        <v>75213112.740000069</v>
      </c>
      <c r="Q666">
        <f t="shared" si="10"/>
        <v>1048576</v>
      </c>
      <c r="R666">
        <f>Table1[[#This Row],[Column1]]/Table1[[#This Row],[Column2]]</f>
        <v>71.728813877105779</v>
      </c>
    </row>
    <row r="667" spans="1:18" x14ac:dyDescent="0.3">
      <c r="A667" t="s">
        <v>735</v>
      </c>
      <c r="B667" t="s">
        <v>73</v>
      </c>
      <c r="C667" t="s">
        <v>17</v>
      </c>
      <c r="D667">
        <v>34830.28</v>
      </c>
      <c r="E667">
        <v>4</v>
      </c>
      <c r="F667">
        <v>139321.12</v>
      </c>
      <c r="G667" s="1">
        <v>45609</v>
      </c>
      <c r="H667" t="s">
        <v>70</v>
      </c>
      <c r="I667">
        <v>2.9</v>
      </c>
      <c r="J667">
        <v>2024</v>
      </c>
      <c r="K667" t="s">
        <v>35</v>
      </c>
      <c r="L667">
        <v>11</v>
      </c>
      <c r="M667">
        <v>13</v>
      </c>
      <c r="N667" t="s">
        <v>26</v>
      </c>
      <c r="O667">
        <v>4</v>
      </c>
      <c r="P667">
        <f>SUM(Table1[Total Sales (INR)])</f>
        <v>75213112.740000069</v>
      </c>
      <c r="Q667">
        <f t="shared" si="10"/>
        <v>1048576</v>
      </c>
      <c r="R667">
        <f>Table1[[#This Row],[Column1]]/Table1[[#This Row],[Column2]]</f>
        <v>71.728813877105779</v>
      </c>
    </row>
    <row r="668" spans="1:18" x14ac:dyDescent="0.3">
      <c r="A668" t="s">
        <v>736</v>
      </c>
      <c r="B668" t="s">
        <v>57</v>
      </c>
      <c r="C668" t="s">
        <v>29</v>
      </c>
      <c r="D668">
        <v>43118.19</v>
      </c>
      <c r="E668">
        <v>5</v>
      </c>
      <c r="F668">
        <v>215590.95</v>
      </c>
      <c r="G668" s="1">
        <v>45674</v>
      </c>
      <c r="H668" t="s">
        <v>80</v>
      </c>
      <c r="I668">
        <v>4</v>
      </c>
      <c r="J668">
        <v>2025</v>
      </c>
      <c r="K668" t="s">
        <v>52</v>
      </c>
      <c r="L668">
        <v>1</v>
      </c>
      <c r="M668">
        <v>17</v>
      </c>
      <c r="N668" t="s">
        <v>36</v>
      </c>
      <c r="O668">
        <v>6</v>
      </c>
      <c r="P668">
        <f>SUM(Table1[Total Sales (INR)])</f>
        <v>75213112.740000069</v>
      </c>
      <c r="Q668">
        <f t="shared" si="10"/>
        <v>1048576</v>
      </c>
      <c r="R668">
        <f>Table1[[#This Row],[Column1]]/Table1[[#This Row],[Column2]]</f>
        <v>71.728813877105779</v>
      </c>
    </row>
    <row r="669" spans="1:18" x14ac:dyDescent="0.3">
      <c r="A669" t="s">
        <v>737</v>
      </c>
      <c r="B669" t="s">
        <v>73</v>
      </c>
      <c r="C669" t="s">
        <v>17</v>
      </c>
      <c r="D669">
        <v>29885.360000000001</v>
      </c>
      <c r="E669">
        <v>3</v>
      </c>
      <c r="F669">
        <v>89656.08</v>
      </c>
      <c r="G669" s="1">
        <v>45416</v>
      </c>
      <c r="H669" t="s">
        <v>18</v>
      </c>
      <c r="I669">
        <v>4.0999999999999996</v>
      </c>
      <c r="J669">
        <v>2024</v>
      </c>
      <c r="K669" t="s">
        <v>30</v>
      </c>
      <c r="L669">
        <v>5</v>
      </c>
      <c r="M669">
        <v>4</v>
      </c>
      <c r="N669" t="s">
        <v>31</v>
      </c>
      <c r="O669">
        <v>7</v>
      </c>
      <c r="P669">
        <f>SUM(Table1[Total Sales (INR)])</f>
        <v>75213112.740000069</v>
      </c>
      <c r="Q669">
        <f t="shared" si="10"/>
        <v>1048576</v>
      </c>
      <c r="R669">
        <f>Table1[[#This Row],[Column1]]/Table1[[#This Row],[Column2]]</f>
        <v>71.728813877105779</v>
      </c>
    </row>
    <row r="670" spans="1:18" x14ac:dyDescent="0.3">
      <c r="A670" t="s">
        <v>738</v>
      </c>
      <c r="B670" t="s">
        <v>16</v>
      </c>
      <c r="C670" t="s">
        <v>17</v>
      </c>
      <c r="D670">
        <v>7728.33</v>
      </c>
      <c r="E670">
        <v>5</v>
      </c>
      <c r="F670">
        <v>38641.65</v>
      </c>
      <c r="G670" s="1">
        <v>45471</v>
      </c>
      <c r="H670" t="s">
        <v>63</v>
      </c>
      <c r="I670">
        <v>3.9</v>
      </c>
      <c r="J670">
        <v>2024</v>
      </c>
      <c r="K670" t="s">
        <v>66</v>
      </c>
      <c r="L670">
        <v>6</v>
      </c>
      <c r="M670">
        <v>28</v>
      </c>
      <c r="N670" t="s">
        <v>36</v>
      </c>
      <c r="O670">
        <v>6</v>
      </c>
      <c r="P670">
        <f>SUM(Table1[Total Sales (INR)])</f>
        <v>75213112.740000069</v>
      </c>
      <c r="Q670">
        <f t="shared" si="10"/>
        <v>1048576</v>
      </c>
      <c r="R670">
        <f>Table1[[#This Row],[Column1]]/Table1[[#This Row],[Column2]]</f>
        <v>71.728813877105779</v>
      </c>
    </row>
    <row r="671" spans="1:18" x14ac:dyDescent="0.3">
      <c r="A671" t="s">
        <v>739</v>
      </c>
      <c r="B671" t="s">
        <v>38</v>
      </c>
      <c r="C671" t="s">
        <v>39</v>
      </c>
      <c r="D671">
        <v>36096.74</v>
      </c>
      <c r="E671">
        <v>5</v>
      </c>
      <c r="F671">
        <v>180483.7</v>
      </c>
      <c r="G671" s="1">
        <v>45679</v>
      </c>
      <c r="H671" t="s">
        <v>80</v>
      </c>
      <c r="I671">
        <v>1.8</v>
      </c>
      <c r="J671">
        <v>2025</v>
      </c>
      <c r="K671" t="s">
        <v>52</v>
      </c>
      <c r="L671">
        <v>1</v>
      </c>
      <c r="M671">
        <v>22</v>
      </c>
      <c r="N671" t="s">
        <v>26</v>
      </c>
      <c r="O671">
        <v>4</v>
      </c>
      <c r="P671">
        <f>SUM(Table1[Total Sales (INR)])</f>
        <v>75213112.740000069</v>
      </c>
      <c r="Q671">
        <f t="shared" si="10"/>
        <v>1048576</v>
      </c>
      <c r="R671">
        <f>Table1[[#This Row],[Column1]]/Table1[[#This Row],[Column2]]</f>
        <v>71.728813877105779</v>
      </c>
    </row>
    <row r="672" spans="1:18" x14ac:dyDescent="0.3">
      <c r="A672" t="s">
        <v>740</v>
      </c>
      <c r="B672" t="s">
        <v>78</v>
      </c>
      <c r="C672" t="s">
        <v>23</v>
      </c>
      <c r="D672">
        <v>19275.66</v>
      </c>
      <c r="E672">
        <v>4</v>
      </c>
      <c r="F672">
        <v>77102.64</v>
      </c>
      <c r="G672" s="1">
        <v>45399</v>
      </c>
      <c r="H672" t="s">
        <v>80</v>
      </c>
      <c r="I672">
        <v>1.8</v>
      </c>
      <c r="J672">
        <v>2024</v>
      </c>
      <c r="K672" t="s">
        <v>61</v>
      </c>
      <c r="L672">
        <v>4</v>
      </c>
      <c r="M672">
        <v>17</v>
      </c>
      <c r="N672" t="s">
        <v>26</v>
      </c>
      <c r="O672">
        <v>4</v>
      </c>
      <c r="P672">
        <f>SUM(Table1[Total Sales (INR)])</f>
        <v>75213112.740000069</v>
      </c>
      <c r="Q672">
        <f t="shared" si="10"/>
        <v>1048576</v>
      </c>
      <c r="R672">
        <f>Table1[[#This Row],[Column1]]/Table1[[#This Row],[Column2]]</f>
        <v>71.728813877105779</v>
      </c>
    </row>
    <row r="673" spans="1:18" x14ac:dyDescent="0.3">
      <c r="A673" t="s">
        <v>741</v>
      </c>
      <c r="B673" t="s">
        <v>145</v>
      </c>
      <c r="C673" t="s">
        <v>39</v>
      </c>
      <c r="D673">
        <v>15387.59</v>
      </c>
      <c r="E673">
        <v>4</v>
      </c>
      <c r="F673">
        <v>61550.36</v>
      </c>
      <c r="G673" s="1">
        <v>45558</v>
      </c>
      <c r="H673" t="s">
        <v>42</v>
      </c>
      <c r="I673">
        <v>1</v>
      </c>
      <c r="J673">
        <v>2024</v>
      </c>
      <c r="K673" t="s">
        <v>19</v>
      </c>
      <c r="L673">
        <v>9</v>
      </c>
      <c r="M673">
        <v>23</v>
      </c>
      <c r="N673" t="s">
        <v>75</v>
      </c>
      <c r="O673">
        <v>2</v>
      </c>
      <c r="P673">
        <f>SUM(Table1[Total Sales (INR)])</f>
        <v>75213112.740000069</v>
      </c>
      <c r="Q673">
        <f t="shared" si="10"/>
        <v>1048576</v>
      </c>
      <c r="R673">
        <f>Table1[[#This Row],[Column1]]/Table1[[#This Row],[Column2]]</f>
        <v>71.728813877105779</v>
      </c>
    </row>
    <row r="674" spans="1:18" x14ac:dyDescent="0.3">
      <c r="A674" t="s">
        <v>742</v>
      </c>
      <c r="B674" t="s">
        <v>65</v>
      </c>
      <c r="C674" t="s">
        <v>34</v>
      </c>
      <c r="D674">
        <v>23806.639999999999</v>
      </c>
      <c r="E674">
        <v>1</v>
      </c>
      <c r="F674">
        <v>23806.639999999999</v>
      </c>
      <c r="G674" s="1">
        <v>45353</v>
      </c>
      <c r="H674" t="s">
        <v>18</v>
      </c>
      <c r="I674">
        <v>2.5</v>
      </c>
      <c r="J674">
        <v>2024</v>
      </c>
      <c r="K674" t="s">
        <v>55</v>
      </c>
      <c r="L674">
        <v>3</v>
      </c>
      <c r="M674">
        <v>2</v>
      </c>
      <c r="N674" t="s">
        <v>31</v>
      </c>
      <c r="O674">
        <v>7</v>
      </c>
      <c r="P674">
        <f>SUM(Table1[Total Sales (INR)])</f>
        <v>75213112.740000069</v>
      </c>
      <c r="Q674">
        <f t="shared" si="10"/>
        <v>1048576</v>
      </c>
      <c r="R674">
        <f>Table1[[#This Row],[Column1]]/Table1[[#This Row],[Column2]]</f>
        <v>71.728813877105779</v>
      </c>
    </row>
    <row r="675" spans="1:18" x14ac:dyDescent="0.3">
      <c r="A675" t="s">
        <v>743</v>
      </c>
      <c r="B675" t="s">
        <v>94</v>
      </c>
      <c r="C675" t="s">
        <v>29</v>
      </c>
      <c r="D675">
        <v>28568.97</v>
      </c>
      <c r="E675">
        <v>1</v>
      </c>
      <c r="F675">
        <v>28568.97</v>
      </c>
      <c r="G675" s="1">
        <v>45475</v>
      </c>
      <c r="H675" t="s">
        <v>18</v>
      </c>
      <c r="I675">
        <v>1</v>
      </c>
      <c r="J675">
        <v>2024</v>
      </c>
      <c r="K675" t="s">
        <v>47</v>
      </c>
      <c r="L675">
        <v>7</v>
      </c>
      <c r="M675">
        <v>2</v>
      </c>
      <c r="N675" t="s">
        <v>44</v>
      </c>
      <c r="O675">
        <v>3</v>
      </c>
      <c r="P675">
        <f>SUM(Table1[Total Sales (INR)])</f>
        <v>75213112.740000069</v>
      </c>
      <c r="Q675">
        <f t="shared" si="10"/>
        <v>1048576</v>
      </c>
      <c r="R675">
        <f>Table1[[#This Row],[Column1]]/Table1[[#This Row],[Column2]]</f>
        <v>71.728813877105779</v>
      </c>
    </row>
    <row r="676" spans="1:18" x14ac:dyDescent="0.3">
      <c r="A676" t="s">
        <v>744</v>
      </c>
      <c r="B676" t="s">
        <v>96</v>
      </c>
      <c r="C676" t="s">
        <v>34</v>
      </c>
      <c r="D676">
        <v>40753.519999999997</v>
      </c>
      <c r="E676">
        <v>1</v>
      </c>
      <c r="F676">
        <v>40753.519999999997</v>
      </c>
      <c r="G676" s="1">
        <v>45352</v>
      </c>
      <c r="H676" t="s">
        <v>18</v>
      </c>
      <c r="I676">
        <v>4.2</v>
      </c>
      <c r="J676">
        <v>2024</v>
      </c>
      <c r="K676" t="s">
        <v>55</v>
      </c>
      <c r="L676">
        <v>3</v>
      </c>
      <c r="M676">
        <v>1</v>
      </c>
      <c r="N676" t="s">
        <v>36</v>
      </c>
      <c r="O676">
        <v>6</v>
      </c>
      <c r="P676">
        <f>SUM(Table1[Total Sales (INR)])</f>
        <v>75213112.740000069</v>
      </c>
      <c r="Q676">
        <f t="shared" si="10"/>
        <v>1048576</v>
      </c>
      <c r="R676">
        <f>Table1[[#This Row],[Column1]]/Table1[[#This Row],[Column2]]</f>
        <v>71.728813877105779</v>
      </c>
    </row>
    <row r="677" spans="1:18" x14ac:dyDescent="0.3">
      <c r="A677" t="s">
        <v>745</v>
      </c>
      <c r="B677" t="s">
        <v>54</v>
      </c>
      <c r="C677" t="s">
        <v>34</v>
      </c>
      <c r="D677">
        <v>38571.81</v>
      </c>
      <c r="E677">
        <v>4</v>
      </c>
      <c r="F677">
        <v>154287.24</v>
      </c>
      <c r="G677" s="1">
        <v>45367</v>
      </c>
      <c r="H677" t="s">
        <v>63</v>
      </c>
      <c r="I677">
        <v>1.2</v>
      </c>
      <c r="J677">
        <v>2024</v>
      </c>
      <c r="K677" t="s">
        <v>55</v>
      </c>
      <c r="L677">
        <v>3</v>
      </c>
      <c r="M677">
        <v>16</v>
      </c>
      <c r="N677" t="s">
        <v>31</v>
      </c>
      <c r="O677">
        <v>7</v>
      </c>
      <c r="P677">
        <f>SUM(Table1[Total Sales (INR)])</f>
        <v>75213112.740000069</v>
      </c>
      <c r="Q677">
        <f t="shared" si="10"/>
        <v>1048576</v>
      </c>
      <c r="R677">
        <f>Table1[[#This Row],[Column1]]/Table1[[#This Row],[Column2]]</f>
        <v>71.728813877105779</v>
      </c>
    </row>
    <row r="678" spans="1:18" x14ac:dyDescent="0.3">
      <c r="A678" t="s">
        <v>746</v>
      </c>
      <c r="B678" t="s">
        <v>65</v>
      </c>
      <c r="C678" t="s">
        <v>34</v>
      </c>
      <c r="D678">
        <v>25161.91</v>
      </c>
      <c r="E678">
        <v>5</v>
      </c>
      <c r="F678">
        <v>125809.55</v>
      </c>
      <c r="G678" s="1">
        <v>45416</v>
      </c>
      <c r="H678" t="s">
        <v>42</v>
      </c>
      <c r="I678">
        <v>3.4</v>
      </c>
      <c r="J678">
        <v>2024</v>
      </c>
      <c r="K678" t="s">
        <v>30</v>
      </c>
      <c r="L678">
        <v>5</v>
      </c>
      <c r="M678">
        <v>4</v>
      </c>
      <c r="N678" t="s">
        <v>31</v>
      </c>
      <c r="O678">
        <v>7</v>
      </c>
      <c r="P678">
        <f>SUM(Table1[Total Sales (INR)])</f>
        <v>75213112.740000069</v>
      </c>
      <c r="Q678">
        <f t="shared" si="10"/>
        <v>1048576</v>
      </c>
      <c r="R678">
        <f>Table1[[#This Row],[Column1]]/Table1[[#This Row],[Column2]]</f>
        <v>71.728813877105779</v>
      </c>
    </row>
    <row r="679" spans="1:18" x14ac:dyDescent="0.3">
      <c r="A679" t="s">
        <v>747</v>
      </c>
      <c r="B679" t="s">
        <v>57</v>
      </c>
      <c r="C679" t="s">
        <v>29</v>
      </c>
      <c r="D679">
        <v>12124.19</v>
      </c>
      <c r="E679">
        <v>3</v>
      </c>
      <c r="F679">
        <v>36372.57</v>
      </c>
      <c r="G679" s="1">
        <v>45617</v>
      </c>
      <c r="H679" t="s">
        <v>18</v>
      </c>
      <c r="I679">
        <v>4.7</v>
      </c>
      <c r="J679">
        <v>2024</v>
      </c>
      <c r="K679" t="s">
        <v>35</v>
      </c>
      <c r="L679">
        <v>11</v>
      </c>
      <c r="M679">
        <v>21</v>
      </c>
      <c r="N679" t="s">
        <v>20</v>
      </c>
      <c r="O679">
        <v>5</v>
      </c>
      <c r="P679">
        <f>SUM(Table1[Total Sales (INR)])</f>
        <v>75213112.740000069</v>
      </c>
      <c r="Q679">
        <f t="shared" si="10"/>
        <v>1048576</v>
      </c>
      <c r="R679">
        <f>Table1[[#This Row],[Column1]]/Table1[[#This Row],[Column2]]</f>
        <v>71.728813877105779</v>
      </c>
    </row>
    <row r="680" spans="1:18" x14ac:dyDescent="0.3">
      <c r="A680" t="s">
        <v>748</v>
      </c>
      <c r="B680" t="s">
        <v>16</v>
      </c>
      <c r="C680" t="s">
        <v>17</v>
      </c>
      <c r="D680">
        <v>2013.64</v>
      </c>
      <c r="E680">
        <v>3</v>
      </c>
      <c r="F680">
        <v>6040.92</v>
      </c>
      <c r="G680" s="1">
        <v>45364</v>
      </c>
      <c r="H680" t="s">
        <v>24</v>
      </c>
      <c r="I680">
        <v>3.8</v>
      </c>
      <c r="J680">
        <v>2024</v>
      </c>
      <c r="K680" t="s">
        <v>55</v>
      </c>
      <c r="L680">
        <v>3</v>
      </c>
      <c r="M680">
        <v>13</v>
      </c>
      <c r="N680" t="s">
        <v>26</v>
      </c>
      <c r="O680">
        <v>4</v>
      </c>
      <c r="P680">
        <f>SUM(Table1[Total Sales (INR)])</f>
        <v>75213112.740000069</v>
      </c>
      <c r="Q680">
        <f t="shared" si="10"/>
        <v>1048576</v>
      </c>
      <c r="R680">
        <f>Table1[[#This Row],[Column1]]/Table1[[#This Row],[Column2]]</f>
        <v>71.728813877105779</v>
      </c>
    </row>
    <row r="681" spans="1:18" x14ac:dyDescent="0.3">
      <c r="A681" t="s">
        <v>749</v>
      </c>
      <c r="B681" t="s">
        <v>84</v>
      </c>
      <c r="C681" t="s">
        <v>39</v>
      </c>
      <c r="D681">
        <v>6002.25</v>
      </c>
      <c r="E681">
        <v>3</v>
      </c>
      <c r="F681">
        <v>18006.75</v>
      </c>
      <c r="G681" s="1">
        <v>45569</v>
      </c>
      <c r="H681" t="s">
        <v>63</v>
      </c>
      <c r="I681">
        <v>3.5</v>
      </c>
      <c r="J681">
        <v>2024</v>
      </c>
      <c r="K681" t="s">
        <v>43</v>
      </c>
      <c r="L681">
        <v>10</v>
      </c>
      <c r="M681">
        <v>4</v>
      </c>
      <c r="N681" t="s">
        <v>36</v>
      </c>
      <c r="O681">
        <v>6</v>
      </c>
      <c r="P681">
        <f>SUM(Table1[Total Sales (INR)])</f>
        <v>75213112.740000069</v>
      </c>
      <c r="Q681">
        <f t="shared" si="10"/>
        <v>1048576</v>
      </c>
      <c r="R681">
        <f>Table1[[#This Row],[Column1]]/Table1[[#This Row],[Column2]]</f>
        <v>71.728813877105779</v>
      </c>
    </row>
    <row r="682" spans="1:18" x14ac:dyDescent="0.3">
      <c r="A682" t="s">
        <v>750</v>
      </c>
      <c r="B682" t="s">
        <v>125</v>
      </c>
      <c r="C682" t="s">
        <v>17</v>
      </c>
      <c r="D682">
        <v>31332.42</v>
      </c>
      <c r="E682">
        <v>4</v>
      </c>
      <c r="F682">
        <v>125329.68</v>
      </c>
      <c r="G682" s="1">
        <v>45543</v>
      </c>
      <c r="H682" t="s">
        <v>70</v>
      </c>
      <c r="I682">
        <v>1.4</v>
      </c>
      <c r="J682">
        <v>2024</v>
      </c>
      <c r="K682" t="s">
        <v>19</v>
      </c>
      <c r="L682">
        <v>9</v>
      </c>
      <c r="M682">
        <v>8</v>
      </c>
      <c r="N682" t="s">
        <v>67</v>
      </c>
      <c r="O682">
        <v>1</v>
      </c>
      <c r="P682">
        <f>SUM(Table1[Total Sales (INR)])</f>
        <v>75213112.740000069</v>
      </c>
      <c r="Q682">
        <f t="shared" si="10"/>
        <v>1048576</v>
      </c>
      <c r="R682">
        <f>Table1[[#This Row],[Column1]]/Table1[[#This Row],[Column2]]</f>
        <v>71.728813877105779</v>
      </c>
    </row>
    <row r="683" spans="1:18" x14ac:dyDescent="0.3">
      <c r="A683" t="s">
        <v>751</v>
      </c>
      <c r="B683" t="s">
        <v>84</v>
      </c>
      <c r="C683" t="s">
        <v>39</v>
      </c>
      <c r="D683">
        <v>17539.189999999999</v>
      </c>
      <c r="E683">
        <v>1</v>
      </c>
      <c r="F683">
        <v>17539.189999999999</v>
      </c>
      <c r="G683" s="1">
        <v>45480</v>
      </c>
      <c r="H683" t="s">
        <v>42</v>
      </c>
      <c r="I683">
        <v>3.9</v>
      </c>
      <c r="J683">
        <v>2024</v>
      </c>
      <c r="K683" t="s">
        <v>47</v>
      </c>
      <c r="L683">
        <v>7</v>
      </c>
      <c r="M683">
        <v>7</v>
      </c>
      <c r="N683" t="s">
        <v>67</v>
      </c>
      <c r="O683">
        <v>1</v>
      </c>
      <c r="P683">
        <f>SUM(Table1[Total Sales (INR)])</f>
        <v>75213112.740000069</v>
      </c>
      <c r="Q683">
        <f t="shared" si="10"/>
        <v>1048576</v>
      </c>
      <c r="R683">
        <f>Table1[[#This Row],[Column1]]/Table1[[#This Row],[Column2]]</f>
        <v>71.728813877105779</v>
      </c>
    </row>
    <row r="684" spans="1:18" x14ac:dyDescent="0.3">
      <c r="A684" t="s">
        <v>752</v>
      </c>
      <c r="B684" t="s">
        <v>118</v>
      </c>
      <c r="C684" t="s">
        <v>17</v>
      </c>
      <c r="D684">
        <v>14865.47</v>
      </c>
      <c r="E684">
        <v>2</v>
      </c>
      <c r="F684">
        <v>29730.94</v>
      </c>
      <c r="G684" s="1">
        <v>45527</v>
      </c>
      <c r="H684" t="s">
        <v>24</v>
      </c>
      <c r="I684">
        <v>1.6</v>
      </c>
      <c r="J684">
        <v>2024</v>
      </c>
      <c r="K684" t="s">
        <v>88</v>
      </c>
      <c r="L684">
        <v>8</v>
      </c>
      <c r="M684">
        <v>23</v>
      </c>
      <c r="N684" t="s">
        <v>36</v>
      </c>
      <c r="O684">
        <v>6</v>
      </c>
      <c r="P684">
        <f>SUM(Table1[Total Sales (INR)])</f>
        <v>75213112.740000069</v>
      </c>
      <c r="Q684">
        <f t="shared" si="10"/>
        <v>1048576</v>
      </c>
      <c r="R684">
        <f>Table1[[#This Row],[Column1]]/Table1[[#This Row],[Column2]]</f>
        <v>71.728813877105779</v>
      </c>
    </row>
    <row r="685" spans="1:18" x14ac:dyDescent="0.3">
      <c r="A685" t="s">
        <v>753</v>
      </c>
      <c r="B685" t="s">
        <v>176</v>
      </c>
      <c r="C685" t="s">
        <v>23</v>
      </c>
      <c r="D685">
        <v>48130.6</v>
      </c>
      <c r="E685">
        <v>5</v>
      </c>
      <c r="F685">
        <v>240653</v>
      </c>
      <c r="G685" s="1">
        <v>45619</v>
      </c>
      <c r="H685" t="s">
        <v>24</v>
      </c>
      <c r="I685">
        <v>4</v>
      </c>
      <c r="J685">
        <v>2024</v>
      </c>
      <c r="K685" t="s">
        <v>35</v>
      </c>
      <c r="L685">
        <v>11</v>
      </c>
      <c r="M685">
        <v>23</v>
      </c>
      <c r="N685" t="s">
        <v>31</v>
      </c>
      <c r="O685">
        <v>7</v>
      </c>
      <c r="P685">
        <f>SUM(Table1[Total Sales (INR)])</f>
        <v>75213112.740000069</v>
      </c>
      <c r="Q685">
        <f t="shared" si="10"/>
        <v>1048576</v>
      </c>
      <c r="R685">
        <f>Table1[[#This Row],[Column1]]/Table1[[#This Row],[Column2]]</f>
        <v>71.728813877105779</v>
      </c>
    </row>
    <row r="686" spans="1:18" x14ac:dyDescent="0.3">
      <c r="A686" t="s">
        <v>754</v>
      </c>
      <c r="B686" t="s">
        <v>16</v>
      </c>
      <c r="C686" t="s">
        <v>17</v>
      </c>
      <c r="D686">
        <v>8970.27</v>
      </c>
      <c r="E686">
        <v>3</v>
      </c>
      <c r="F686">
        <v>26910.81</v>
      </c>
      <c r="G686" s="1">
        <v>45464</v>
      </c>
      <c r="H686" t="s">
        <v>63</v>
      </c>
      <c r="I686">
        <v>1.1000000000000001</v>
      </c>
      <c r="J686">
        <v>2024</v>
      </c>
      <c r="K686" t="s">
        <v>66</v>
      </c>
      <c r="L686">
        <v>6</v>
      </c>
      <c r="M686">
        <v>21</v>
      </c>
      <c r="N686" t="s">
        <v>36</v>
      </c>
      <c r="O686">
        <v>6</v>
      </c>
      <c r="P686">
        <f>SUM(Table1[Total Sales (INR)])</f>
        <v>75213112.740000069</v>
      </c>
      <c r="Q686">
        <f t="shared" si="10"/>
        <v>1048576</v>
      </c>
      <c r="R686">
        <f>Table1[[#This Row],[Column1]]/Table1[[#This Row],[Column2]]</f>
        <v>71.728813877105779</v>
      </c>
    </row>
    <row r="687" spans="1:18" x14ac:dyDescent="0.3">
      <c r="A687" t="s">
        <v>755</v>
      </c>
      <c r="B687" t="s">
        <v>107</v>
      </c>
      <c r="C687" t="s">
        <v>34</v>
      </c>
      <c r="D687">
        <v>14359.73</v>
      </c>
      <c r="E687">
        <v>2</v>
      </c>
      <c r="F687">
        <v>28719.46</v>
      </c>
      <c r="G687" s="1">
        <v>45465</v>
      </c>
      <c r="H687" t="s">
        <v>24</v>
      </c>
      <c r="I687">
        <v>4.4000000000000004</v>
      </c>
      <c r="J687">
        <v>2024</v>
      </c>
      <c r="K687" t="s">
        <v>66</v>
      </c>
      <c r="L687">
        <v>6</v>
      </c>
      <c r="M687">
        <v>22</v>
      </c>
      <c r="N687" t="s">
        <v>31</v>
      </c>
      <c r="O687">
        <v>7</v>
      </c>
      <c r="P687">
        <f>SUM(Table1[Total Sales (INR)])</f>
        <v>75213112.740000069</v>
      </c>
      <c r="Q687">
        <f t="shared" si="10"/>
        <v>1048576</v>
      </c>
      <c r="R687">
        <f>Table1[[#This Row],[Column1]]/Table1[[#This Row],[Column2]]</f>
        <v>71.728813877105779</v>
      </c>
    </row>
    <row r="688" spans="1:18" x14ac:dyDescent="0.3">
      <c r="A688" t="s">
        <v>756</v>
      </c>
      <c r="B688" t="s">
        <v>57</v>
      </c>
      <c r="C688" t="s">
        <v>29</v>
      </c>
      <c r="D688">
        <v>17009.73</v>
      </c>
      <c r="E688">
        <v>4</v>
      </c>
      <c r="F688">
        <v>68038.92</v>
      </c>
      <c r="G688" s="1">
        <v>45608</v>
      </c>
      <c r="H688" t="s">
        <v>18</v>
      </c>
      <c r="I688">
        <v>3.7</v>
      </c>
      <c r="J688">
        <v>2024</v>
      </c>
      <c r="K688" t="s">
        <v>35</v>
      </c>
      <c r="L688">
        <v>11</v>
      </c>
      <c r="M688">
        <v>12</v>
      </c>
      <c r="N688" t="s">
        <v>44</v>
      </c>
      <c r="O688">
        <v>3</v>
      </c>
      <c r="P688">
        <f>SUM(Table1[Total Sales (INR)])</f>
        <v>75213112.740000069</v>
      </c>
      <c r="Q688">
        <f t="shared" si="10"/>
        <v>1048576</v>
      </c>
      <c r="R688">
        <f>Table1[[#This Row],[Column1]]/Table1[[#This Row],[Column2]]</f>
        <v>71.728813877105779</v>
      </c>
    </row>
    <row r="689" spans="1:18" x14ac:dyDescent="0.3">
      <c r="A689" t="s">
        <v>757</v>
      </c>
      <c r="B689" t="s">
        <v>78</v>
      </c>
      <c r="C689" t="s">
        <v>23</v>
      </c>
      <c r="D689">
        <v>10385.24</v>
      </c>
      <c r="E689">
        <v>2</v>
      </c>
      <c r="F689">
        <v>20770.48</v>
      </c>
      <c r="G689" s="1">
        <v>45373</v>
      </c>
      <c r="H689" t="s">
        <v>24</v>
      </c>
      <c r="I689">
        <v>4.7</v>
      </c>
      <c r="J689">
        <v>2024</v>
      </c>
      <c r="K689" t="s">
        <v>55</v>
      </c>
      <c r="L689">
        <v>3</v>
      </c>
      <c r="M689">
        <v>22</v>
      </c>
      <c r="N689" t="s">
        <v>36</v>
      </c>
      <c r="O689">
        <v>6</v>
      </c>
      <c r="P689">
        <f>SUM(Table1[Total Sales (INR)])</f>
        <v>75213112.740000069</v>
      </c>
      <c r="Q689">
        <f t="shared" si="10"/>
        <v>1048576</v>
      </c>
      <c r="R689">
        <f>Table1[[#This Row],[Column1]]/Table1[[#This Row],[Column2]]</f>
        <v>71.728813877105779</v>
      </c>
    </row>
    <row r="690" spans="1:18" x14ac:dyDescent="0.3">
      <c r="A690" t="s">
        <v>758</v>
      </c>
      <c r="B690" t="s">
        <v>54</v>
      </c>
      <c r="C690" t="s">
        <v>34</v>
      </c>
      <c r="D690">
        <v>28261.1</v>
      </c>
      <c r="E690">
        <v>2</v>
      </c>
      <c r="F690">
        <v>56522.2</v>
      </c>
      <c r="G690" s="1">
        <v>45683</v>
      </c>
      <c r="H690" t="s">
        <v>42</v>
      </c>
      <c r="I690">
        <v>4.3</v>
      </c>
      <c r="J690">
        <v>2025</v>
      </c>
      <c r="K690" t="s">
        <v>52</v>
      </c>
      <c r="L690">
        <v>1</v>
      </c>
      <c r="M690">
        <v>26</v>
      </c>
      <c r="N690" t="s">
        <v>67</v>
      </c>
      <c r="O690">
        <v>1</v>
      </c>
      <c r="P690">
        <f>SUM(Table1[Total Sales (INR)])</f>
        <v>75213112.740000069</v>
      </c>
      <c r="Q690">
        <f t="shared" si="10"/>
        <v>1048576</v>
      </c>
      <c r="R690">
        <f>Table1[[#This Row],[Column1]]/Table1[[#This Row],[Column2]]</f>
        <v>71.728813877105779</v>
      </c>
    </row>
    <row r="691" spans="1:18" x14ac:dyDescent="0.3">
      <c r="A691" t="s">
        <v>759</v>
      </c>
      <c r="B691" t="s">
        <v>22</v>
      </c>
      <c r="C691" t="s">
        <v>23</v>
      </c>
      <c r="D691">
        <v>23320.94</v>
      </c>
      <c r="E691">
        <v>2</v>
      </c>
      <c r="F691">
        <v>46641.88</v>
      </c>
      <c r="G691" s="1">
        <v>45414</v>
      </c>
      <c r="H691" t="s">
        <v>42</v>
      </c>
      <c r="I691">
        <v>3.2</v>
      </c>
      <c r="J691">
        <v>2024</v>
      </c>
      <c r="K691" t="s">
        <v>30</v>
      </c>
      <c r="L691">
        <v>5</v>
      </c>
      <c r="M691">
        <v>2</v>
      </c>
      <c r="N691" t="s">
        <v>20</v>
      </c>
      <c r="O691">
        <v>5</v>
      </c>
      <c r="P691">
        <f>SUM(Table1[Total Sales (INR)])</f>
        <v>75213112.740000069</v>
      </c>
      <c r="Q691">
        <f t="shared" si="10"/>
        <v>1048576</v>
      </c>
      <c r="R691">
        <f>Table1[[#This Row],[Column1]]/Table1[[#This Row],[Column2]]</f>
        <v>71.728813877105779</v>
      </c>
    </row>
    <row r="692" spans="1:18" x14ac:dyDescent="0.3">
      <c r="A692" t="s">
        <v>760</v>
      </c>
      <c r="B692" t="s">
        <v>78</v>
      </c>
      <c r="C692" t="s">
        <v>23</v>
      </c>
      <c r="D692">
        <v>16038</v>
      </c>
      <c r="E692">
        <v>5</v>
      </c>
      <c r="F692">
        <v>80190</v>
      </c>
      <c r="G692" s="1">
        <v>45646</v>
      </c>
      <c r="H692" t="s">
        <v>70</v>
      </c>
      <c r="I692">
        <v>2.2999999999999998</v>
      </c>
      <c r="J692">
        <v>2024</v>
      </c>
      <c r="K692" t="s">
        <v>25</v>
      </c>
      <c r="L692">
        <v>12</v>
      </c>
      <c r="M692">
        <v>20</v>
      </c>
      <c r="N692" t="s">
        <v>36</v>
      </c>
      <c r="O692">
        <v>6</v>
      </c>
      <c r="P692">
        <f>SUM(Table1[Total Sales (INR)])</f>
        <v>75213112.740000069</v>
      </c>
      <c r="Q692">
        <f t="shared" si="10"/>
        <v>1048576</v>
      </c>
      <c r="R692">
        <f>Table1[[#This Row],[Column1]]/Table1[[#This Row],[Column2]]</f>
        <v>71.728813877105779</v>
      </c>
    </row>
    <row r="693" spans="1:18" x14ac:dyDescent="0.3">
      <c r="A693" t="s">
        <v>761</v>
      </c>
      <c r="B693" t="s">
        <v>46</v>
      </c>
      <c r="C693" t="s">
        <v>23</v>
      </c>
      <c r="D693">
        <v>43719.71</v>
      </c>
      <c r="E693">
        <v>5</v>
      </c>
      <c r="F693">
        <v>218598.55</v>
      </c>
      <c r="G693" s="1">
        <v>45608</v>
      </c>
      <c r="H693" t="s">
        <v>24</v>
      </c>
      <c r="I693">
        <v>3.4</v>
      </c>
      <c r="J693">
        <v>2024</v>
      </c>
      <c r="K693" t="s">
        <v>35</v>
      </c>
      <c r="L693">
        <v>11</v>
      </c>
      <c r="M693">
        <v>12</v>
      </c>
      <c r="N693" t="s">
        <v>44</v>
      </c>
      <c r="O693">
        <v>3</v>
      </c>
      <c r="P693">
        <f>SUM(Table1[Total Sales (INR)])</f>
        <v>75213112.740000069</v>
      </c>
      <c r="Q693">
        <f t="shared" si="10"/>
        <v>1048576</v>
      </c>
      <c r="R693">
        <f>Table1[[#This Row],[Column1]]/Table1[[#This Row],[Column2]]</f>
        <v>71.728813877105779</v>
      </c>
    </row>
    <row r="694" spans="1:18" x14ac:dyDescent="0.3">
      <c r="A694" t="s">
        <v>762</v>
      </c>
      <c r="B694" t="s">
        <v>73</v>
      </c>
      <c r="C694" t="s">
        <v>17</v>
      </c>
      <c r="D694">
        <v>19669.48</v>
      </c>
      <c r="E694">
        <v>2</v>
      </c>
      <c r="F694">
        <v>39338.959999999999</v>
      </c>
      <c r="G694" s="1">
        <v>45429</v>
      </c>
      <c r="H694" t="s">
        <v>42</v>
      </c>
      <c r="I694">
        <v>2</v>
      </c>
      <c r="J694">
        <v>2024</v>
      </c>
      <c r="K694" t="s">
        <v>30</v>
      </c>
      <c r="L694">
        <v>5</v>
      </c>
      <c r="M694">
        <v>17</v>
      </c>
      <c r="N694" t="s">
        <v>36</v>
      </c>
      <c r="O694">
        <v>6</v>
      </c>
      <c r="P694">
        <f>SUM(Table1[Total Sales (INR)])</f>
        <v>75213112.740000069</v>
      </c>
      <c r="Q694">
        <f t="shared" si="10"/>
        <v>1048576</v>
      </c>
      <c r="R694">
        <f>Table1[[#This Row],[Column1]]/Table1[[#This Row],[Column2]]</f>
        <v>71.728813877105779</v>
      </c>
    </row>
    <row r="695" spans="1:18" x14ac:dyDescent="0.3">
      <c r="A695" t="s">
        <v>763</v>
      </c>
      <c r="B695" t="s">
        <v>60</v>
      </c>
      <c r="C695" t="s">
        <v>29</v>
      </c>
      <c r="D695">
        <v>27396.01</v>
      </c>
      <c r="E695">
        <v>1</v>
      </c>
      <c r="F695">
        <v>27396.01</v>
      </c>
      <c r="G695" s="1">
        <v>45371</v>
      </c>
      <c r="H695" t="s">
        <v>63</v>
      </c>
      <c r="I695">
        <v>4.9000000000000004</v>
      </c>
      <c r="J695">
        <v>2024</v>
      </c>
      <c r="K695" t="s">
        <v>55</v>
      </c>
      <c r="L695">
        <v>3</v>
      </c>
      <c r="M695">
        <v>20</v>
      </c>
      <c r="N695" t="s">
        <v>26</v>
      </c>
      <c r="O695">
        <v>4</v>
      </c>
      <c r="P695">
        <f>SUM(Table1[Total Sales (INR)])</f>
        <v>75213112.740000069</v>
      </c>
      <c r="Q695">
        <f t="shared" si="10"/>
        <v>1048576</v>
      </c>
      <c r="R695">
        <f>Table1[[#This Row],[Column1]]/Table1[[#This Row],[Column2]]</f>
        <v>71.728813877105779</v>
      </c>
    </row>
    <row r="696" spans="1:18" x14ac:dyDescent="0.3">
      <c r="A696" t="s">
        <v>764</v>
      </c>
      <c r="B696" t="s">
        <v>51</v>
      </c>
      <c r="C696" t="s">
        <v>23</v>
      </c>
      <c r="D696">
        <v>13763.17</v>
      </c>
      <c r="E696">
        <v>5</v>
      </c>
      <c r="F696">
        <v>68815.850000000006</v>
      </c>
      <c r="G696" s="1">
        <v>45434</v>
      </c>
      <c r="H696" t="s">
        <v>42</v>
      </c>
      <c r="I696">
        <v>3.6</v>
      </c>
      <c r="J696">
        <v>2024</v>
      </c>
      <c r="K696" t="s">
        <v>30</v>
      </c>
      <c r="L696">
        <v>5</v>
      </c>
      <c r="M696">
        <v>22</v>
      </c>
      <c r="N696" t="s">
        <v>26</v>
      </c>
      <c r="O696">
        <v>4</v>
      </c>
      <c r="P696">
        <f>SUM(Table1[Total Sales (INR)])</f>
        <v>75213112.740000069</v>
      </c>
      <c r="Q696">
        <f t="shared" si="10"/>
        <v>1048576</v>
      </c>
      <c r="R696">
        <f>Table1[[#This Row],[Column1]]/Table1[[#This Row],[Column2]]</f>
        <v>71.728813877105779</v>
      </c>
    </row>
    <row r="697" spans="1:18" x14ac:dyDescent="0.3">
      <c r="A697" t="s">
        <v>765</v>
      </c>
      <c r="B697" t="s">
        <v>38</v>
      </c>
      <c r="C697" t="s">
        <v>39</v>
      </c>
      <c r="D697">
        <v>6421.63</v>
      </c>
      <c r="E697">
        <v>2</v>
      </c>
      <c r="F697">
        <v>12843.26</v>
      </c>
      <c r="G697" s="1">
        <v>45356</v>
      </c>
      <c r="H697" t="s">
        <v>80</v>
      </c>
      <c r="I697">
        <v>1.5</v>
      </c>
      <c r="J697">
        <v>2024</v>
      </c>
      <c r="K697" t="s">
        <v>55</v>
      </c>
      <c r="L697">
        <v>3</v>
      </c>
      <c r="M697">
        <v>5</v>
      </c>
      <c r="N697" t="s">
        <v>44</v>
      </c>
      <c r="O697">
        <v>3</v>
      </c>
      <c r="P697">
        <f>SUM(Table1[Total Sales (INR)])</f>
        <v>75213112.740000069</v>
      </c>
      <c r="Q697">
        <f t="shared" si="10"/>
        <v>1048576</v>
      </c>
      <c r="R697">
        <f>Table1[[#This Row],[Column1]]/Table1[[#This Row],[Column2]]</f>
        <v>71.728813877105779</v>
      </c>
    </row>
    <row r="698" spans="1:18" x14ac:dyDescent="0.3">
      <c r="A698" t="s">
        <v>766</v>
      </c>
      <c r="B698" t="s">
        <v>125</v>
      </c>
      <c r="C698" t="s">
        <v>17</v>
      </c>
      <c r="D698">
        <v>4617.2</v>
      </c>
      <c r="E698">
        <v>4</v>
      </c>
      <c r="F698">
        <v>18468.8</v>
      </c>
      <c r="G698" s="1">
        <v>45370</v>
      </c>
      <c r="H698" t="s">
        <v>24</v>
      </c>
      <c r="I698">
        <v>3.8</v>
      </c>
      <c r="J698">
        <v>2024</v>
      </c>
      <c r="K698" t="s">
        <v>55</v>
      </c>
      <c r="L698">
        <v>3</v>
      </c>
      <c r="M698">
        <v>19</v>
      </c>
      <c r="N698" t="s">
        <v>44</v>
      </c>
      <c r="O698">
        <v>3</v>
      </c>
      <c r="P698">
        <f>SUM(Table1[Total Sales (INR)])</f>
        <v>75213112.740000069</v>
      </c>
      <c r="Q698">
        <f t="shared" si="10"/>
        <v>1048576</v>
      </c>
      <c r="R698">
        <f>Table1[[#This Row],[Column1]]/Table1[[#This Row],[Column2]]</f>
        <v>71.728813877105779</v>
      </c>
    </row>
    <row r="699" spans="1:18" x14ac:dyDescent="0.3">
      <c r="A699" t="s">
        <v>767</v>
      </c>
      <c r="B699" t="s">
        <v>78</v>
      </c>
      <c r="C699" t="s">
        <v>23</v>
      </c>
      <c r="D699">
        <v>6022.31</v>
      </c>
      <c r="E699">
        <v>5</v>
      </c>
      <c r="F699">
        <v>30111.55</v>
      </c>
      <c r="G699" s="1">
        <v>45513</v>
      </c>
      <c r="H699" t="s">
        <v>70</v>
      </c>
      <c r="I699">
        <v>3.5</v>
      </c>
      <c r="J699">
        <v>2024</v>
      </c>
      <c r="K699" t="s">
        <v>88</v>
      </c>
      <c r="L699">
        <v>8</v>
      </c>
      <c r="M699">
        <v>9</v>
      </c>
      <c r="N699" t="s">
        <v>36</v>
      </c>
      <c r="O699">
        <v>6</v>
      </c>
      <c r="P699">
        <f>SUM(Table1[Total Sales (INR)])</f>
        <v>75213112.740000069</v>
      </c>
      <c r="Q699">
        <f t="shared" si="10"/>
        <v>1048576</v>
      </c>
      <c r="R699">
        <f>Table1[[#This Row],[Column1]]/Table1[[#This Row],[Column2]]</f>
        <v>71.728813877105779</v>
      </c>
    </row>
    <row r="700" spans="1:18" x14ac:dyDescent="0.3">
      <c r="A700" t="s">
        <v>768</v>
      </c>
      <c r="B700" t="s">
        <v>28</v>
      </c>
      <c r="C700" t="s">
        <v>29</v>
      </c>
      <c r="D700">
        <v>38968.519999999997</v>
      </c>
      <c r="E700">
        <v>4</v>
      </c>
      <c r="F700">
        <v>155874.07999999999</v>
      </c>
      <c r="G700" s="1">
        <v>45600</v>
      </c>
      <c r="H700" t="s">
        <v>80</v>
      </c>
      <c r="I700">
        <v>3.9</v>
      </c>
      <c r="J700">
        <v>2024</v>
      </c>
      <c r="K700" t="s">
        <v>35</v>
      </c>
      <c r="L700">
        <v>11</v>
      </c>
      <c r="M700">
        <v>4</v>
      </c>
      <c r="N700" t="s">
        <v>75</v>
      </c>
      <c r="O700">
        <v>2</v>
      </c>
      <c r="P700">
        <f>SUM(Table1[Total Sales (INR)])</f>
        <v>75213112.740000069</v>
      </c>
      <c r="Q700">
        <f t="shared" si="10"/>
        <v>1048576</v>
      </c>
      <c r="R700">
        <f>Table1[[#This Row],[Column1]]/Table1[[#This Row],[Column2]]</f>
        <v>71.728813877105779</v>
      </c>
    </row>
    <row r="701" spans="1:18" x14ac:dyDescent="0.3">
      <c r="A701" t="s">
        <v>769</v>
      </c>
      <c r="B701" t="s">
        <v>96</v>
      </c>
      <c r="C701" t="s">
        <v>34</v>
      </c>
      <c r="D701">
        <v>20435.34</v>
      </c>
      <c r="E701">
        <v>5</v>
      </c>
      <c r="F701">
        <v>102176.7</v>
      </c>
      <c r="G701" s="1">
        <v>45582</v>
      </c>
      <c r="H701" t="s">
        <v>70</v>
      </c>
      <c r="I701">
        <v>3.8</v>
      </c>
      <c r="J701">
        <v>2024</v>
      </c>
      <c r="K701" t="s">
        <v>43</v>
      </c>
      <c r="L701">
        <v>10</v>
      </c>
      <c r="M701">
        <v>17</v>
      </c>
      <c r="N701" t="s">
        <v>20</v>
      </c>
      <c r="O701">
        <v>5</v>
      </c>
      <c r="P701">
        <f>SUM(Table1[Total Sales (INR)])</f>
        <v>75213112.740000069</v>
      </c>
      <c r="Q701">
        <f t="shared" si="10"/>
        <v>1048576</v>
      </c>
      <c r="R701">
        <f>Table1[[#This Row],[Column1]]/Table1[[#This Row],[Column2]]</f>
        <v>71.728813877105779</v>
      </c>
    </row>
    <row r="702" spans="1:18" x14ac:dyDescent="0.3">
      <c r="A702" t="s">
        <v>770</v>
      </c>
      <c r="B702" t="s">
        <v>54</v>
      </c>
      <c r="C702" t="s">
        <v>34</v>
      </c>
      <c r="D702">
        <v>25115.71</v>
      </c>
      <c r="E702">
        <v>2</v>
      </c>
      <c r="F702">
        <v>50231.42</v>
      </c>
      <c r="G702" s="1">
        <v>45522</v>
      </c>
      <c r="H702" t="s">
        <v>42</v>
      </c>
      <c r="I702">
        <v>2.5</v>
      </c>
      <c r="J702">
        <v>2024</v>
      </c>
      <c r="K702" t="s">
        <v>88</v>
      </c>
      <c r="L702">
        <v>8</v>
      </c>
      <c r="M702">
        <v>18</v>
      </c>
      <c r="N702" t="s">
        <v>67</v>
      </c>
      <c r="O702">
        <v>1</v>
      </c>
      <c r="P702">
        <f>SUM(Table1[Total Sales (INR)])</f>
        <v>75213112.740000069</v>
      </c>
      <c r="Q702">
        <f t="shared" si="10"/>
        <v>1048576</v>
      </c>
      <c r="R702">
        <f>Table1[[#This Row],[Column1]]/Table1[[#This Row],[Column2]]</f>
        <v>71.728813877105779</v>
      </c>
    </row>
    <row r="703" spans="1:18" x14ac:dyDescent="0.3">
      <c r="A703" t="s">
        <v>771</v>
      </c>
      <c r="B703" t="s">
        <v>107</v>
      </c>
      <c r="C703" t="s">
        <v>34</v>
      </c>
      <c r="D703">
        <v>36115.480000000003</v>
      </c>
      <c r="E703">
        <v>1</v>
      </c>
      <c r="F703">
        <v>36115.480000000003</v>
      </c>
      <c r="G703" s="1">
        <v>45395</v>
      </c>
      <c r="H703" t="s">
        <v>24</v>
      </c>
      <c r="I703">
        <v>3</v>
      </c>
      <c r="J703">
        <v>2024</v>
      </c>
      <c r="K703" t="s">
        <v>61</v>
      </c>
      <c r="L703">
        <v>4</v>
      </c>
      <c r="M703">
        <v>13</v>
      </c>
      <c r="N703" t="s">
        <v>31</v>
      </c>
      <c r="O703">
        <v>7</v>
      </c>
      <c r="P703">
        <f>SUM(Table1[Total Sales (INR)])</f>
        <v>75213112.740000069</v>
      </c>
      <c r="Q703">
        <f t="shared" si="10"/>
        <v>1048576</v>
      </c>
      <c r="R703">
        <f>Table1[[#This Row],[Column1]]/Table1[[#This Row],[Column2]]</f>
        <v>71.728813877105779</v>
      </c>
    </row>
    <row r="704" spans="1:18" x14ac:dyDescent="0.3">
      <c r="A704" t="s">
        <v>772</v>
      </c>
      <c r="B704" t="s">
        <v>49</v>
      </c>
      <c r="C704" t="s">
        <v>39</v>
      </c>
      <c r="D704">
        <v>13372.74</v>
      </c>
      <c r="E704">
        <v>2</v>
      </c>
      <c r="F704">
        <v>26745.48</v>
      </c>
      <c r="G704" s="1">
        <v>45543</v>
      </c>
      <c r="H704" t="s">
        <v>42</v>
      </c>
      <c r="I704">
        <v>1.7</v>
      </c>
      <c r="J704">
        <v>2024</v>
      </c>
      <c r="K704" t="s">
        <v>19</v>
      </c>
      <c r="L704">
        <v>9</v>
      </c>
      <c r="M704">
        <v>8</v>
      </c>
      <c r="N704" t="s">
        <v>67</v>
      </c>
      <c r="O704">
        <v>1</v>
      </c>
      <c r="P704">
        <f>SUM(Table1[Total Sales (INR)])</f>
        <v>75213112.740000069</v>
      </c>
      <c r="Q704">
        <f t="shared" si="10"/>
        <v>1048576</v>
      </c>
      <c r="R704">
        <f>Table1[[#This Row],[Column1]]/Table1[[#This Row],[Column2]]</f>
        <v>71.728813877105779</v>
      </c>
    </row>
    <row r="705" spans="1:18" x14ac:dyDescent="0.3">
      <c r="A705" t="s">
        <v>773</v>
      </c>
      <c r="B705" t="s">
        <v>16</v>
      </c>
      <c r="C705" t="s">
        <v>17</v>
      </c>
      <c r="D705">
        <v>32472.59</v>
      </c>
      <c r="E705">
        <v>1</v>
      </c>
      <c r="F705">
        <v>32472.59</v>
      </c>
      <c r="G705" s="1">
        <v>45378</v>
      </c>
      <c r="H705" t="s">
        <v>42</v>
      </c>
      <c r="I705">
        <v>1</v>
      </c>
      <c r="J705">
        <v>2024</v>
      </c>
      <c r="K705" t="s">
        <v>55</v>
      </c>
      <c r="L705">
        <v>3</v>
      </c>
      <c r="M705">
        <v>27</v>
      </c>
      <c r="N705" t="s">
        <v>26</v>
      </c>
      <c r="O705">
        <v>4</v>
      </c>
      <c r="P705">
        <f>SUM(Table1[Total Sales (INR)])</f>
        <v>75213112.740000069</v>
      </c>
      <c r="Q705">
        <f t="shared" si="10"/>
        <v>1048576</v>
      </c>
      <c r="R705">
        <f>Table1[[#This Row],[Column1]]/Table1[[#This Row],[Column2]]</f>
        <v>71.728813877105779</v>
      </c>
    </row>
    <row r="706" spans="1:18" x14ac:dyDescent="0.3">
      <c r="A706" t="s">
        <v>774</v>
      </c>
      <c r="B706" t="s">
        <v>118</v>
      </c>
      <c r="C706" t="s">
        <v>17</v>
      </c>
      <c r="D706">
        <v>12097.46</v>
      </c>
      <c r="E706">
        <v>5</v>
      </c>
      <c r="F706">
        <v>60487.3</v>
      </c>
      <c r="G706" s="1">
        <v>45433</v>
      </c>
      <c r="H706" t="s">
        <v>63</v>
      </c>
      <c r="I706">
        <v>4.2</v>
      </c>
      <c r="J706">
        <v>2024</v>
      </c>
      <c r="K706" t="s">
        <v>30</v>
      </c>
      <c r="L706">
        <v>5</v>
      </c>
      <c r="M706">
        <v>21</v>
      </c>
      <c r="N706" t="s">
        <v>44</v>
      </c>
      <c r="O706">
        <v>3</v>
      </c>
      <c r="P706">
        <f>SUM(Table1[Total Sales (INR)])</f>
        <v>75213112.740000069</v>
      </c>
      <c r="Q706">
        <f t="shared" ref="Q706:Q769" si="11">COUNTA(_xlfn.UNIQUE(A:A,TRUE))</f>
        <v>1048576</v>
      </c>
      <c r="R706">
        <f>Table1[[#This Row],[Column1]]/Table1[[#This Row],[Column2]]</f>
        <v>71.728813877105779</v>
      </c>
    </row>
    <row r="707" spans="1:18" x14ac:dyDescent="0.3">
      <c r="A707" t="s">
        <v>775</v>
      </c>
      <c r="B707" t="s">
        <v>73</v>
      </c>
      <c r="C707" t="s">
        <v>17</v>
      </c>
      <c r="D707">
        <v>34446.42</v>
      </c>
      <c r="E707">
        <v>3</v>
      </c>
      <c r="F707">
        <v>103339.26</v>
      </c>
      <c r="G707" s="1">
        <v>45349</v>
      </c>
      <c r="H707" t="s">
        <v>24</v>
      </c>
      <c r="I707">
        <v>2.4</v>
      </c>
      <c r="J707">
        <v>2024</v>
      </c>
      <c r="K707" t="s">
        <v>58</v>
      </c>
      <c r="L707">
        <v>2</v>
      </c>
      <c r="M707">
        <v>27</v>
      </c>
      <c r="N707" t="s">
        <v>44</v>
      </c>
      <c r="O707">
        <v>3</v>
      </c>
      <c r="P707">
        <f>SUM(Table1[Total Sales (INR)])</f>
        <v>75213112.740000069</v>
      </c>
      <c r="Q707">
        <f t="shared" si="11"/>
        <v>1048576</v>
      </c>
      <c r="R707">
        <f>Table1[[#This Row],[Column1]]/Table1[[#This Row],[Column2]]</f>
        <v>71.728813877105779</v>
      </c>
    </row>
    <row r="708" spans="1:18" x14ac:dyDescent="0.3">
      <c r="A708" t="s">
        <v>776</v>
      </c>
      <c r="B708" t="s">
        <v>16</v>
      </c>
      <c r="C708" t="s">
        <v>17</v>
      </c>
      <c r="D708">
        <v>13420.4</v>
      </c>
      <c r="E708">
        <v>4</v>
      </c>
      <c r="F708">
        <v>53681.599999999999</v>
      </c>
      <c r="G708" s="1">
        <v>45652</v>
      </c>
      <c r="H708" t="s">
        <v>63</v>
      </c>
      <c r="I708">
        <v>4.7</v>
      </c>
      <c r="J708">
        <v>2024</v>
      </c>
      <c r="K708" t="s">
        <v>25</v>
      </c>
      <c r="L708">
        <v>12</v>
      </c>
      <c r="M708">
        <v>26</v>
      </c>
      <c r="N708" t="s">
        <v>20</v>
      </c>
      <c r="O708">
        <v>5</v>
      </c>
      <c r="P708">
        <f>SUM(Table1[Total Sales (INR)])</f>
        <v>75213112.740000069</v>
      </c>
      <c r="Q708">
        <f t="shared" si="11"/>
        <v>1048576</v>
      </c>
      <c r="R708">
        <f>Table1[[#This Row],[Column1]]/Table1[[#This Row],[Column2]]</f>
        <v>71.728813877105779</v>
      </c>
    </row>
    <row r="709" spans="1:18" x14ac:dyDescent="0.3">
      <c r="A709" t="s">
        <v>777</v>
      </c>
      <c r="B709" t="s">
        <v>69</v>
      </c>
      <c r="C709" t="s">
        <v>17</v>
      </c>
      <c r="D709">
        <v>20686.939999999999</v>
      </c>
      <c r="E709">
        <v>3</v>
      </c>
      <c r="F709">
        <v>62060.82</v>
      </c>
      <c r="G709" s="1">
        <v>45652</v>
      </c>
      <c r="H709" t="s">
        <v>42</v>
      </c>
      <c r="I709">
        <v>4.0999999999999996</v>
      </c>
      <c r="J709">
        <v>2024</v>
      </c>
      <c r="K709" t="s">
        <v>25</v>
      </c>
      <c r="L709">
        <v>12</v>
      </c>
      <c r="M709">
        <v>26</v>
      </c>
      <c r="N709" t="s">
        <v>20</v>
      </c>
      <c r="O709">
        <v>5</v>
      </c>
      <c r="P709">
        <f>SUM(Table1[Total Sales (INR)])</f>
        <v>75213112.740000069</v>
      </c>
      <c r="Q709">
        <f t="shared" si="11"/>
        <v>1048576</v>
      </c>
      <c r="R709">
        <f>Table1[[#This Row],[Column1]]/Table1[[#This Row],[Column2]]</f>
        <v>71.728813877105779</v>
      </c>
    </row>
    <row r="710" spans="1:18" x14ac:dyDescent="0.3">
      <c r="A710" t="s">
        <v>778</v>
      </c>
      <c r="B710" t="s">
        <v>107</v>
      </c>
      <c r="C710" t="s">
        <v>34</v>
      </c>
      <c r="D710">
        <v>29418.33</v>
      </c>
      <c r="E710">
        <v>2</v>
      </c>
      <c r="F710">
        <v>58836.66</v>
      </c>
      <c r="G710" s="1">
        <v>45503</v>
      </c>
      <c r="H710" t="s">
        <v>63</v>
      </c>
      <c r="I710">
        <v>3.3</v>
      </c>
      <c r="J710">
        <v>2024</v>
      </c>
      <c r="K710" t="s">
        <v>47</v>
      </c>
      <c r="L710">
        <v>7</v>
      </c>
      <c r="M710">
        <v>30</v>
      </c>
      <c r="N710" t="s">
        <v>44</v>
      </c>
      <c r="O710">
        <v>3</v>
      </c>
      <c r="P710">
        <f>SUM(Table1[Total Sales (INR)])</f>
        <v>75213112.740000069</v>
      </c>
      <c r="Q710">
        <f t="shared" si="11"/>
        <v>1048576</v>
      </c>
      <c r="R710">
        <f>Table1[[#This Row],[Column1]]/Table1[[#This Row],[Column2]]</f>
        <v>71.728813877105779</v>
      </c>
    </row>
    <row r="711" spans="1:18" x14ac:dyDescent="0.3">
      <c r="A711" t="s">
        <v>779</v>
      </c>
      <c r="B711" t="s">
        <v>125</v>
      </c>
      <c r="C711" t="s">
        <v>17</v>
      </c>
      <c r="D711">
        <v>6115.91</v>
      </c>
      <c r="E711">
        <v>1</v>
      </c>
      <c r="F711">
        <v>6115.91</v>
      </c>
      <c r="G711" s="1">
        <v>45426</v>
      </c>
      <c r="H711" t="s">
        <v>24</v>
      </c>
      <c r="I711">
        <v>1.5</v>
      </c>
      <c r="J711">
        <v>2024</v>
      </c>
      <c r="K711" t="s">
        <v>30</v>
      </c>
      <c r="L711">
        <v>5</v>
      </c>
      <c r="M711">
        <v>14</v>
      </c>
      <c r="N711" t="s">
        <v>44</v>
      </c>
      <c r="O711">
        <v>3</v>
      </c>
      <c r="P711">
        <f>SUM(Table1[Total Sales (INR)])</f>
        <v>75213112.740000069</v>
      </c>
      <c r="Q711">
        <f t="shared" si="11"/>
        <v>1048576</v>
      </c>
      <c r="R711">
        <f>Table1[[#This Row],[Column1]]/Table1[[#This Row],[Column2]]</f>
        <v>71.728813877105779</v>
      </c>
    </row>
    <row r="712" spans="1:18" x14ac:dyDescent="0.3">
      <c r="A712" t="s">
        <v>780</v>
      </c>
      <c r="B712" t="s">
        <v>125</v>
      </c>
      <c r="C712" t="s">
        <v>17</v>
      </c>
      <c r="D712">
        <v>33404.120000000003</v>
      </c>
      <c r="E712">
        <v>3</v>
      </c>
      <c r="F712">
        <v>100212.36</v>
      </c>
      <c r="G712" s="1">
        <v>45525</v>
      </c>
      <c r="H712" t="s">
        <v>18</v>
      </c>
      <c r="I712">
        <v>2.7</v>
      </c>
      <c r="J712">
        <v>2024</v>
      </c>
      <c r="K712" t="s">
        <v>88</v>
      </c>
      <c r="L712">
        <v>8</v>
      </c>
      <c r="M712">
        <v>21</v>
      </c>
      <c r="N712" t="s">
        <v>26</v>
      </c>
      <c r="O712">
        <v>4</v>
      </c>
      <c r="P712">
        <f>SUM(Table1[Total Sales (INR)])</f>
        <v>75213112.740000069</v>
      </c>
      <c r="Q712">
        <f t="shared" si="11"/>
        <v>1048576</v>
      </c>
      <c r="R712">
        <f>Table1[[#This Row],[Column1]]/Table1[[#This Row],[Column2]]</f>
        <v>71.728813877105779</v>
      </c>
    </row>
    <row r="713" spans="1:18" x14ac:dyDescent="0.3">
      <c r="A713" t="s">
        <v>781</v>
      </c>
      <c r="B713" t="s">
        <v>22</v>
      </c>
      <c r="C713" t="s">
        <v>23</v>
      </c>
      <c r="D713">
        <v>40046.19</v>
      </c>
      <c r="E713">
        <v>2</v>
      </c>
      <c r="F713">
        <v>80092.38</v>
      </c>
      <c r="G713" s="1">
        <v>45419</v>
      </c>
      <c r="H713" t="s">
        <v>24</v>
      </c>
      <c r="I713">
        <v>1.2</v>
      </c>
      <c r="J713">
        <v>2024</v>
      </c>
      <c r="K713" t="s">
        <v>30</v>
      </c>
      <c r="L713">
        <v>5</v>
      </c>
      <c r="M713">
        <v>7</v>
      </c>
      <c r="N713" t="s">
        <v>44</v>
      </c>
      <c r="O713">
        <v>3</v>
      </c>
      <c r="P713">
        <f>SUM(Table1[Total Sales (INR)])</f>
        <v>75213112.740000069</v>
      </c>
      <c r="Q713">
        <f t="shared" si="11"/>
        <v>1048576</v>
      </c>
      <c r="R713">
        <f>Table1[[#This Row],[Column1]]/Table1[[#This Row],[Column2]]</f>
        <v>71.728813877105779</v>
      </c>
    </row>
    <row r="714" spans="1:18" x14ac:dyDescent="0.3">
      <c r="A714" t="s">
        <v>782</v>
      </c>
      <c r="B714" t="s">
        <v>125</v>
      </c>
      <c r="C714" t="s">
        <v>17</v>
      </c>
      <c r="D714">
        <v>22709.95</v>
      </c>
      <c r="E714">
        <v>2</v>
      </c>
      <c r="F714">
        <v>45419.9</v>
      </c>
      <c r="G714" s="1">
        <v>45589</v>
      </c>
      <c r="H714" t="s">
        <v>70</v>
      </c>
      <c r="I714">
        <v>4</v>
      </c>
      <c r="J714">
        <v>2024</v>
      </c>
      <c r="K714" t="s">
        <v>43</v>
      </c>
      <c r="L714">
        <v>10</v>
      </c>
      <c r="M714">
        <v>24</v>
      </c>
      <c r="N714" t="s">
        <v>20</v>
      </c>
      <c r="O714">
        <v>5</v>
      </c>
      <c r="P714">
        <f>SUM(Table1[Total Sales (INR)])</f>
        <v>75213112.740000069</v>
      </c>
      <c r="Q714">
        <f t="shared" si="11"/>
        <v>1048576</v>
      </c>
      <c r="R714">
        <f>Table1[[#This Row],[Column1]]/Table1[[#This Row],[Column2]]</f>
        <v>71.728813877105779</v>
      </c>
    </row>
    <row r="715" spans="1:18" x14ac:dyDescent="0.3">
      <c r="A715" t="s">
        <v>783</v>
      </c>
      <c r="B715" t="s">
        <v>118</v>
      </c>
      <c r="C715" t="s">
        <v>17</v>
      </c>
      <c r="D715">
        <v>22315.58</v>
      </c>
      <c r="E715">
        <v>1</v>
      </c>
      <c r="F715">
        <v>22315.58</v>
      </c>
      <c r="G715" s="1">
        <v>45543</v>
      </c>
      <c r="H715" t="s">
        <v>24</v>
      </c>
      <c r="I715">
        <v>2.6</v>
      </c>
      <c r="J715">
        <v>2024</v>
      </c>
      <c r="K715" t="s">
        <v>19</v>
      </c>
      <c r="L715">
        <v>9</v>
      </c>
      <c r="M715">
        <v>8</v>
      </c>
      <c r="N715" t="s">
        <v>67</v>
      </c>
      <c r="O715">
        <v>1</v>
      </c>
      <c r="P715">
        <f>SUM(Table1[Total Sales (INR)])</f>
        <v>75213112.740000069</v>
      </c>
      <c r="Q715">
        <f t="shared" si="11"/>
        <v>1048576</v>
      </c>
      <c r="R715">
        <f>Table1[[#This Row],[Column1]]/Table1[[#This Row],[Column2]]</f>
        <v>71.728813877105779</v>
      </c>
    </row>
    <row r="716" spans="1:18" x14ac:dyDescent="0.3">
      <c r="A716" t="s">
        <v>784</v>
      </c>
      <c r="B716" t="s">
        <v>22</v>
      </c>
      <c r="C716" t="s">
        <v>23</v>
      </c>
      <c r="D716">
        <v>47608.93</v>
      </c>
      <c r="E716">
        <v>1</v>
      </c>
      <c r="F716">
        <v>47608.93</v>
      </c>
      <c r="G716" s="1">
        <v>45347</v>
      </c>
      <c r="H716" t="s">
        <v>24</v>
      </c>
      <c r="I716">
        <v>4.2</v>
      </c>
      <c r="J716">
        <v>2024</v>
      </c>
      <c r="K716" t="s">
        <v>58</v>
      </c>
      <c r="L716">
        <v>2</v>
      </c>
      <c r="M716">
        <v>25</v>
      </c>
      <c r="N716" t="s">
        <v>67</v>
      </c>
      <c r="O716">
        <v>1</v>
      </c>
      <c r="P716">
        <f>SUM(Table1[Total Sales (INR)])</f>
        <v>75213112.740000069</v>
      </c>
      <c r="Q716">
        <f t="shared" si="11"/>
        <v>1048576</v>
      </c>
      <c r="R716">
        <f>Table1[[#This Row],[Column1]]/Table1[[#This Row],[Column2]]</f>
        <v>71.728813877105779</v>
      </c>
    </row>
    <row r="717" spans="1:18" x14ac:dyDescent="0.3">
      <c r="A717" t="s">
        <v>785</v>
      </c>
      <c r="B717" t="s">
        <v>51</v>
      </c>
      <c r="C717" t="s">
        <v>23</v>
      </c>
      <c r="D717">
        <v>19846.64</v>
      </c>
      <c r="E717">
        <v>1</v>
      </c>
      <c r="F717">
        <v>19846.64</v>
      </c>
      <c r="G717" s="1">
        <v>45513</v>
      </c>
      <c r="H717" t="s">
        <v>80</v>
      </c>
      <c r="I717">
        <v>3.3</v>
      </c>
      <c r="J717">
        <v>2024</v>
      </c>
      <c r="K717" t="s">
        <v>88</v>
      </c>
      <c r="L717">
        <v>8</v>
      </c>
      <c r="M717">
        <v>9</v>
      </c>
      <c r="N717" t="s">
        <v>36</v>
      </c>
      <c r="O717">
        <v>6</v>
      </c>
      <c r="P717">
        <f>SUM(Table1[Total Sales (INR)])</f>
        <v>75213112.740000069</v>
      </c>
      <c r="Q717">
        <f t="shared" si="11"/>
        <v>1048576</v>
      </c>
      <c r="R717">
        <f>Table1[[#This Row],[Column1]]/Table1[[#This Row],[Column2]]</f>
        <v>71.728813877105779</v>
      </c>
    </row>
    <row r="718" spans="1:18" x14ac:dyDescent="0.3">
      <c r="A718" t="s">
        <v>786</v>
      </c>
      <c r="B718" t="s">
        <v>118</v>
      </c>
      <c r="C718" t="s">
        <v>17</v>
      </c>
      <c r="D718">
        <v>5975.89</v>
      </c>
      <c r="E718">
        <v>3</v>
      </c>
      <c r="F718">
        <v>17927.669999999998</v>
      </c>
      <c r="G718" s="1">
        <v>45536</v>
      </c>
      <c r="H718" t="s">
        <v>24</v>
      </c>
      <c r="I718">
        <v>4.8</v>
      </c>
      <c r="J718">
        <v>2024</v>
      </c>
      <c r="K718" t="s">
        <v>19</v>
      </c>
      <c r="L718">
        <v>9</v>
      </c>
      <c r="M718">
        <v>1</v>
      </c>
      <c r="N718" t="s">
        <v>67</v>
      </c>
      <c r="O718">
        <v>1</v>
      </c>
      <c r="P718">
        <f>SUM(Table1[Total Sales (INR)])</f>
        <v>75213112.740000069</v>
      </c>
      <c r="Q718">
        <f t="shared" si="11"/>
        <v>1048576</v>
      </c>
      <c r="R718">
        <f>Table1[[#This Row],[Column1]]/Table1[[#This Row],[Column2]]</f>
        <v>71.728813877105779</v>
      </c>
    </row>
    <row r="719" spans="1:18" x14ac:dyDescent="0.3">
      <c r="A719" t="s">
        <v>787</v>
      </c>
      <c r="B719" t="s">
        <v>118</v>
      </c>
      <c r="C719" t="s">
        <v>17</v>
      </c>
      <c r="D719">
        <v>49409.89</v>
      </c>
      <c r="E719">
        <v>4</v>
      </c>
      <c r="F719">
        <v>197639.56</v>
      </c>
      <c r="G719" s="1">
        <v>45561</v>
      </c>
      <c r="H719" t="s">
        <v>80</v>
      </c>
      <c r="I719">
        <v>4.0999999999999996</v>
      </c>
      <c r="J719">
        <v>2024</v>
      </c>
      <c r="K719" t="s">
        <v>19</v>
      </c>
      <c r="L719">
        <v>9</v>
      </c>
      <c r="M719">
        <v>26</v>
      </c>
      <c r="N719" t="s">
        <v>20</v>
      </c>
      <c r="O719">
        <v>5</v>
      </c>
      <c r="P719">
        <f>SUM(Table1[Total Sales (INR)])</f>
        <v>75213112.740000069</v>
      </c>
      <c r="Q719">
        <f t="shared" si="11"/>
        <v>1048576</v>
      </c>
      <c r="R719">
        <f>Table1[[#This Row],[Column1]]/Table1[[#This Row],[Column2]]</f>
        <v>71.728813877105779</v>
      </c>
    </row>
    <row r="720" spans="1:18" x14ac:dyDescent="0.3">
      <c r="A720" t="s">
        <v>788</v>
      </c>
      <c r="B720" t="s">
        <v>176</v>
      </c>
      <c r="C720" t="s">
        <v>23</v>
      </c>
      <c r="D720">
        <v>13885.05</v>
      </c>
      <c r="E720">
        <v>5</v>
      </c>
      <c r="F720">
        <v>69425.25</v>
      </c>
      <c r="G720" s="1">
        <v>45577</v>
      </c>
      <c r="H720" t="s">
        <v>70</v>
      </c>
      <c r="I720">
        <v>3.5</v>
      </c>
      <c r="J720">
        <v>2024</v>
      </c>
      <c r="K720" t="s">
        <v>43</v>
      </c>
      <c r="L720">
        <v>10</v>
      </c>
      <c r="M720">
        <v>12</v>
      </c>
      <c r="N720" t="s">
        <v>31</v>
      </c>
      <c r="O720">
        <v>7</v>
      </c>
      <c r="P720">
        <f>SUM(Table1[Total Sales (INR)])</f>
        <v>75213112.740000069</v>
      </c>
      <c r="Q720">
        <f t="shared" si="11"/>
        <v>1048576</v>
      </c>
      <c r="R720">
        <f>Table1[[#This Row],[Column1]]/Table1[[#This Row],[Column2]]</f>
        <v>71.728813877105779</v>
      </c>
    </row>
    <row r="721" spans="1:18" x14ac:dyDescent="0.3">
      <c r="A721" t="s">
        <v>789</v>
      </c>
      <c r="B721" t="s">
        <v>100</v>
      </c>
      <c r="C721" t="s">
        <v>29</v>
      </c>
      <c r="D721">
        <v>4080.78</v>
      </c>
      <c r="E721">
        <v>3</v>
      </c>
      <c r="F721">
        <v>12242.34</v>
      </c>
      <c r="G721" s="1">
        <v>45390</v>
      </c>
      <c r="H721" t="s">
        <v>70</v>
      </c>
      <c r="I721">
        <v>4.9000000000000004</v>
      </c>
      <c r="J721">
        <v>2024</v>
      </c>
      <c r="K721" t="s">
        <v>61</v>
      </c>
      <c r="L721">
        <v>4</v>
      </c>
      <c r="M721">
        <v>8</v>
      </c>
      <c r="N721" t="s">
        <v>75</v>
      </c>
      <c r="O721">
        <v>2</v>
      </c>
      <c r="P721">
        <f>SUM(Table1[Total Sales (INR)])</f>
        <v>75213112.740000069</v>
      </c>
      <c r="Q721">
        <f t="shared" si="11"/>
        <v>1048576</v>
      </c>
      <c r="R721">
        <f>Table1[[#This Row],[Column1]]/Table1[[#This Row],[Column2]]</f>
        <v>71.728813877105779</v>
      </c>
    </row>
    <row r="722" spans="1:18" x14ac:dyDescent="0.3">
      <c r="A722" t="s">
        <v>790</v>
      </c>
      <c r="B722" t="s">
        <v>107</v>
      </c>
      <c r="C722" t="s">
        <v>34</v>
      </c>
      <c r="D722">
        <v>27306.31</v>
      </c>
      <c r="E722">
        <v>3</v>
      </c>
      <c r="F722">
        <v>81918.929999999993</v>
      </c>
      <c r="G722" s="1">
        <v>45369</v>
      </c>
      <c r="H722" t="s">
        <v>70</v>
      </c>
      <c r="I722">
        <v>3.8</v>
      </c>
      <c r="J722">
        <v>2024</v>
      </c>
      <c r="K722" t="s">
        <v>55</v>
      </c>
      <c r="L722">
        <v>3</v>
      </c>
      <c r="M722">
        <v>18</v>
      </c>
      <c r="N722" t="s">
        <v>75</v>
      </c>
      <c r="O722">
        <v>2</v>
      </c>
      <c r="P722">
        <f>SUM(Table1[Total Sales (INR)])</f>
        <v>75213112.740000069</v>
      </c>
      <c r="Q722">
        <f t="shared" si="11"/>
        <v>1048576</v>
      </c>
      <c r="R722">
        <f>Table1[[#This Row],[Column1]]/Table1[[#This Row],[Column2]]</f>
        <v>71.728813877105779</v>
      </c>
    </row>
    <row r="723" spans="1:18" x14ac:dyDescent="0.3">
      <c r="A723" t="s">
        <v>791</v>
      </c>
      <c r="B723" t="s">
        <v>38</v>
      </c>
      <c r="C723" t="s">
        <v>39</v>
      </c>
      <c r="D723">
        <v>16580.240000000002</v>
      </c>
      <c r="E723">
        <v>5</v>
      </c>
      <c r="F723">
        <v>82901.2</v>
      </c>
      <c r="G723" s="1">
        <v>45628</v>
      </c>
      <c r="H723" t="s">
        <v>80</v>
      </c>
      <c r="I723">
        <v>4.5999999999999996</v>
      </c>
      <c r="J723">
        <v>2024</v>
      </c>
      <c r="K723" t="s">
        <v>25</v>
      </c>
      <c r="L723">
        <v>12</v>
      </c>
      <c r="M723">
        <v>2</v>
      </c>
      <c r="N723" t="s">
        <v>75</v>
      </c>
      <c r="O723">
        <v>2</v>
      </c>
      <c r="P723">
        <f>SUM(Table1[Total Sales (INR)])</f>
        <v>75213112.740000069</v>
      </c>
      <c r="Q723">
        <f t="shared" si="11"/>
        <v>1048576</v>
      </c>
      <c r="R723">
        <f>Table1[[#This Row],[Column1]]/Table1[[#This Row],[Column2]]</f>
        <v>71.728813877105779</v>
      </c>
    </row>
    <row r="724" spans="1:18" x14ac:dyDescent="0.3">
      <c r="A724" t="s">
        <v>792</v>
      </c>
      <c r="B724" t="s">
        <v>69</v>
      </c>
      <c r="C724" t="s">
        <v>17</v>
      </c>
      <c r="D724">
        <v>12798.83</v>
      </c>
      <c r="E724">
        <v>4</v>
      </c>
      <c r="F724">
        <v>51195.32</v>
      </c>
      <c r="G724" s="1">
        <v>45602</v>
      </c>
      <c r="H724" t="s">
        <v>24</v>
      </c>
      <c r="I724">
        <v>5</v>
      </c>
      <c r="J724">
        <v>2024</v>
      </c>
      <c r="K724" t="s">
        <v>35</v>
      </c>
      <c r="L724">
        <v>11</v>
      </c>
      <c r="M724">
        <v>6</v>
      </c>
      <c r="N724" t="s">
        <v>26</v>
      </c>
      <c r="O724">
        <v>4</v>
      </c>
      <c r="P724">
        <f>SUM(Table1[Total Sales (INR)])</f>
        <v>75213112.740000069</v>
      </c>
      <c r="Q724">
        <f t="shared" si="11"/>
        <v>1048576</v>
      </c>
      <c r="R724">
        <f>Table1[[#This Row],[Column1]]/Table1[[#This Row],[Column2]]</f>
        <v>71.728813877105779</v>
      </c>
    </row>
    <row r="725" spans="1:18" x14ac:dyDescent="0.3">
      <c r="A725" t="s">
        <v>793</v>
      </c>
      <c r="B725" t="s">
        <v>16</v>
      </c>
      <c r="C725" t="s">
        <v>17</v>
      </c>
      <c r="D725">
        <v>18574.12</v>
      </c>
      <c r="E725">
        <v>1</v>
      </c>
      <c r="F725">
        <v>18574.12</v>
      </c>
      <c r="G725" s="1">
        <v>45579</v>
      </c>
      <c r="H725" t="s">
        <v>42</v>
      </c>
      <c r="I725">
        <v>3.3</v>
      </c>
      <c r="J725">
        <v>2024</v>
      </c>
      <c r="K725" t="s">
        <v>43</v>
      </c>
      <c r="L725">
        <v>10</v>
      </c>
      <c r="M725">
        <v>14</v>
      </c>
      <c r="N725" t="s">
        <v>75</v>
      </c>
      <c r="O725">
        <v>2</v>
      </c>
      <c r="P725">
        <f>SUM(Table1[Total Sales (INR)])</f>
        <v>75213112.740000069</v>
      </c>
      <c r="Q725">
        <f t="shared" si="11"/>
        <v>1048576</v>
      </c>
      <c r="R725">
        <f>Table1[[#This Row],[Column1]]/Table1[[#This Row],[Column2]]</f>
        <v>71.728813877105779</v>
      </c>
    </row>
    <row r="726" spans="1:18" x14ac:dyDescent="0.3">
      <c r="A726" t="s">
        <v>794</v>
      </c>
      <c r="B726" t="s">
        <v>38</v>
      </c>
      <c r="C726" t="s">
        <v>39</v>
      </c>
      <c r="D726">
        <v>30836.98</v>
      </c>
      <c r="E726">
        <v>4</v>
      </c>
      <c r="F726">
        <v>123347.92</v>
      </c>
      <c r="G726" s="1">
        <v>45336</v>
      </c>
      <c r="H726" t="s">
        <v>42</v>
      </c>
      <c r="I726">
        <v>1.1000000000000001</v>
      </c>
      <c r="J726">
        <v>2024</v>
      </c>
      <c r="K726" t="s">
        <v>58</v>
      </c>
      <c r="L726">
        <v>2</v>
      </c>
      <c r="M726">
        <v>14</v>
      </c>
      <c r="N726" t="s">
        <v>26</v>
      </c>
      <c r="O726">
        <v>4</v>
      </c>
      <c r="P726">
        <f>SUM(Table1[Total Sales (INR)])</f>
        <v>75213112.740000069</v>
      </c>
      <c r="Q726">
        <f t="shared" si="11"/>
        <v>1048576</v>
      </c>
      <c r="R726">
        <f>Table1[[#This Row],[Column1]]/Table1[[#This Row],[Column2]]</f>
        <v>71.728813877105779</v>
      </c>
    </row>
    <row r="727" spans="1:18" x14ac:dyDescent="0.3">
      <c r="A727" t="s">
        <v>795</v>
      </c>
      <c r="B727" t="s">
        <v>46</v>
      </c>
      <c r="C727" t="s">
        <v>23</v>
      </c>
      <c r="D727">
        <v>48620.13</v>
      </c>
      <c r="E727">
        <v>4</v>
      </c>
      <c r="F727">
        <v>194480.52</v>
      </c>
      <c r="G727" s="1">
        <v>45494</v>
      </c>
      <c r="H727" t="s">
        <v>18</v>
      </c>
      <c r="I727">
        <v>1.9</v>
      </c>
      <c r="J727">
        <v>2024</v>
      </c>
      <c r="K727" t="s">
        <v>47</v>
      </c>
      <c r="L727">
        <v>7</v>
      </c>
      <c r="M727">
        <v>21</v>
      </c>
      <c r="N727" t="s">
        <v>67</v>
      </c>
      <c r="O727">
        <v>1</v>
      </c>
      <c r="P727">
        <f>SUM(Table1[Total Sales (INR)])</f>
        <v>75213112.740000069</v>
      </c>
      <c r="Q727">
        <f t="shared" si="11"/>
        <v>1048576</v>
      </c>
      <c r="R727">
        <f>Table1[[#This Row],[Column1]]/Table1[[#This Row],[Column2]]</f>
        <v>71.728813877105779</v>
      </c>
    </row>
    <row r="728" spans="1:18" x14ac:dyDescent="0.3">
      <c r="A728" t="s">
        <v>796</v>
      </c>
      <c r="B728" t="s">
        <v>73</v>
      </c>
      <c r="C728" t="s">
        <v>17</v>
      </c>
      <c r="D728">
        <v>16390.439999999999</v>
      </c>
      <c r="E728">
        <v>2</v>
      </c>
      <c r="F728">
        <v>32780.879999999997</v>
      </c>
      <c r="G728" s="1">
        <v>45516</v>
      </c>
      <c r="H728" t="s">
        <v>70</v>
      </c>
      <c r="I728">
        <v>4.2</v>
      </c>
      <c r="J728">
        <v>2024</v>
      </c>
      <c r="K728" t="s">
        <v>88</v>
      </c>
      <c r="L728">
        <v>8</v>
      </c>
      <c r="M728">
        <v>12</v>
      </c>
      <c r="N728" t="s">
        <v>75</v>
      </c>
      <c r="O728">
        <v>2</v>
      </c>
      <c r="P728">
        <f>SUM(Table1[Total Sales (INR)])</f>
        <v>75213112.740000069</v>
      </c>
      <c r="Q728">
        <f t="shared" si="11"/>
        <v>1048576</v>
      </c>
      <c r="R728">
        <f>Table1[[#This Row],[Column1]]/Table1[[#This Row],[Column2]]</f>
        <v>71.728813877105779</v>
      </c>
    </row>
    <row r="729" spans="1:18" x14ac:dyDescent="0.3">
      <c r="A729" t="s">
        <v>797</v>
      </c>
      <c r="B729" t="s">
        <v>28</v>
      </c>
      <c r="C729" t="s">
        <v>29</v>
      </c>
      <c r="D729">
        <v>18862.009999999998</v>
      </c>
      <c r="E729">
        <v>3</v>
      </c>
      <c r="F729">
        <v>56586.03</v>
      </c>
      <c r="G729" s="1">
        <v>45636</v>
      </c>
      <c r="H729" t="s">
        <v>42</v>
      </c>
      <c r="I729">
        <v>3</v>
      </c>
      <c r="J729">
        <v>2024</v>
      </c>
      <c r="K729" t="s">
        <v>25</v>
      </c>
      <c r="L729">
        <v>12</v>
      </c>
      <c r="M729">
        <v>10</v>
      </c>
      <c r="N729" t="s">
        <v>44</v>
      </c>
      <c r="O729">
        <v>3</v>
      </c>
      <c r="P729">
        <f>SUM(Table1[Total Sales (INR)])</f>
        <v>75213112.740000069</v>
      </c>
      <c r="Q729">
        <f t="shared" si="11"/>
        <v>1048576</v>
      </c>
      <c r="R729">
        <f>Table1[[#This Row],[Column1]]/Table1[[#This Row],[Column2]]</f>
        <v>71.728813877105779</v>
      </c>
    </row>
    <row r="730" spans="1:18" x14ac:dyDescent="0.3">
      <c r="A730" t="s">
        <v>798</v>
      </c>
      <c r="B730" t="s">
        <v>33</v>
      </c>
      <c r="C730" t="s">
        <v>34</v>
      </c>
      <c r="D730">
        <v>11448.28</v>
      </c>
      <c r="E730">
        <v>1</v>
      </c>
      <c r="F730">
        <v>11448.28</v>
      </c>
      <c r="G730" s="1">
        <v>45508</v>
      </c>
      <c r="H730" t="s">
        <v>80</v>
      </c>
      <c r="I730">
        <v>3.6</v>
      </c>
      <c r="J730">
        <v>2024</v>
      </c>
      <c r="K730" t="s">
        <v>88</v>
      </c>
      <c r="L730">
        <v>8</v>
      </c>
      <c r="M730">
        <v>4</v>
      </c>
      <c r="N730" t="s">
        <v>67</v>
      </c>
      <c r="O730">
        <v>1</v>
      </c>
      <c r="P730">
        <f>SUM(Table1[Total Sales (INR)])</f>
        <v>75213112.740000069</v>
      </c>
      <c r="Q730">
        <f t="shared" si="11"/>
        <v>1048576</v>
      </c>
      <c r="R730">
        <f>Table1[[#This Row],[Column1]]/Table1[[#This Row],[Column2]]</f>
        <v>71.728813877105779</v>
      </c>
    </row>
    <row r="731" spans="1:18" x14ac:dyDescent="0.3">
      <c r="A731" t="s">
        <v>799</v>
      </c>
      <c r="B731" t="s">
        <v>94</v>
      </c>
      <c r="C731" t="s">
        <v>29</v>
      </c>
      <c r="D731">
        <v>24384.05</v>
      </c>
      <c r="E731">
        <v>2</v>
      </c>
      <c r="F731">
        <v>48768.1</v>
      </c>
      <c r="G731" s="1">
        <v>45499</v>
      </c>
      <c r="H731" t="s">
        <v>18</v>
      </c>
      <c r="I731">
        <v>3</v>
      </c>
      <c r="J731">
        <v>2024</v>
      </c>
      <c r="K731" t="s">
        <v>47</v>
      </c>
      <c r="L731">
        <v>7</v>
      </c>
      <c r="M731">
        <v>26</v>
      </c>
      <c r="N731" t="s">
        <v>36</v>
      </c>
      <c r="O731">
        <v>6</v>
      </c>
      <c r="P731">
        <f>SUM(Table1[Total Sales (INR)])</f>
        <v>75213112.740000069</v>
      </c>
      <c r="Q731">
        <f t="shared" si="11"/>
        <v>1048576</v>
      </c>
      <c r="R731">
        <f>Table1[[#This Row],[Column1]]/Table1[[#This Row],[Column2]]</f>
        <v>71.728813877105779</v>
      </c>
    </row>
    <row r="732" spans="1:18" x14ac:dyDescent="0.3">
      <c r="A732" t="s">
        <v>800</v>
      </c>
      <c r="B732" t="s">
        <v>57</v>
      </c>
      <c r="C732" t="s">
        <v>29</v>
      </c>
      <c r="D732">
        <v>18179.43</v>
      </c>
      <c r="E732">
        <v>1</v>
      </c>
      <c r="F732">
        <v>18179.43</v>
      </c>
      <c r="G732" s="1">
        <v>45371</v>
      </c>
      <c r="H732" t="s">
        <v>42</v>
      </c>
      <c r="I732">
        <v>4.3</v>
      </c>
      <c r="J732">
        <v>2024</v>
      </c>
      <c r="K732" t="s">
        <v>55</v>
      </c>
      <c r="L732">
        <v>3</v>
      </c>
      <c r="M732">
        <v>20</v>
      </c>
      <c r="N732" t="s">
        <v>26</v>
      </c>
      <c r="O732">
        <v>4</v>
      </c>
      <c r="P732">
        <f>SUM(Table1[Total Sales (INR)])</f>
        <v>75213112.740000069</v>
      </c>
      <c r="Q732">
        <f t="shared" si="11"/>
        <v>1048576</v>
      </c>
      <c r="R732">
        <f>Table1[[#This Row],[Column1]]/Table1[[#This Row],[Column2]]</f>
        <v>71.728813877105779</v>
      </c>
    </row>
    <row r="733" spans="1:18" x14ac:dyDescent="0.3">
      <c r="A733" t="s">
        <v>801</v>
      </c>
      <c r="B733" t="s">
        <v>38</v>
      </c>
      <c r="C733" t="s">
        <v>39</v>
      </c>
      <c r="D733">
        <v>22430.51</v>
      </c>
      <c r="E733">
        <v>1</v>
      </c>
      <c r="F733">
        <v>22430.51</v>
      </c>
      <c r="G733" s="1">
        <v>45554</v>
      </c>
      <c r="H733" t="s">
        <v>70</v>
      </c>
      <c r="I733">
        <v>4.5</v>
      </c>
      <c r="J733">
        <v>2024</v>
      </c>
      <c r="K733" t="s">
        <v>19</v>
      </c>
      <c r="L733">
        <v>9</v>
      </c>
      <c r="M733">
        <v>19</v>
      </c>
      <c r="N733" t="s">
        <v>20</v>
      </c>
      <c r="O733">
        <v>5</v>
      </c>
      <c r="P733">
        <f>SUM(Table1[Total Sales (INR)])</f>
        <v>75213112.740000069</v>
      </c>
      <c r="Q733">
        <f t="shared" si="11"/>
        <v>1048576</v>
      </c>
      <c r="R733">
        <f>Table1[[#This Row],[Column1]]/Table1[[#This Row],[Column2]]</f>
        <v>71.728813877105779</v>
      </c>
    </row>
    <row r="734" spans="1:18" x14ac:dyDescent="0.3">
      <c r="A734" t="s">
        <v>802</v>
      </c>
      <c r="B734" t="s">
        <v>145</v>
      </c>
      <c r="C734" t="s">
        <v>39</v>
      </c>
      <c r="D734">
        <v>10241.780000000001</v>
      </c>
      <c r="E734">
        <v>2</v>
      </c>
      <c r="F734">
        <v>20483.560000000001</v>
      </c>
      <c r="G734" s="1">
        <v>45672</v>
      </c>
      <c r="H734" t="s">
        <v>42</v>
      </c>
      <c r="I734">
        <v>3.7</v>
      </c>
      <c r="J734">
        <v>2025</v>
      </c>
      <c r="K734" t="s">
        <v>52</v>
      </c>
      <c r="L734">
        <v>1</v>
      </c>
      <c r="M734">
        <v>15</v>
      </c>
      <c r="N734" t="s">
        <v>26</v>
      </c>
      <c r="O734">
        <v>4</v>
      </c>
      <c r="P734">
        <f>SUM(Table1[Total Sales (INR)])</f>
        <v>75213112.740000069</v>
      </c>
      <c r="Q734">
        <f t="shared" si="11"/>
        <v>1048576</v>
      </c>
      <c r="R734">
        <f>Table1[[#This Row],[Column1]]/Table1[[#This Row],[Column2]]</f>
        <v>71.728813877105779</v>
      </c>
    </row>
    <row r="735" spans="1:18" x14ac:dyDescent="0.3">
      <c r="A735" t="s">
        <v>803</v>
      </c>
      <c r="B735" t="s">
        <v>176</v>
      </c>
      <c r="C735" t="s">
        <v>23</v>
      </c>
      <c r="D735">
        <v>17800.740000000002</v>
      </c>
      <c r="E735">
        <v>3</v>
      </c>
      <c r="F735">
        <v>53402.22</v>
      </c>
      <c r="G735" s="1">
        <v>45601</v>
      </c>
      <c r="H735" t="s">
        <v>42</v>
      </c>
      <c r="I735">
        <v>2.9</v>
      </c>
      <c r="J735">
        <v>2024</v>
      </c>
      <c r="K735" t="s">
        <v>35</v>
      </c>
      <c r="L735">
        <v>11</v>
      </c>
      <c r="M735">
        <v>5</v>
      </c>
      <c r="N735" t="s">
        <v>44</v>
      </c>
      <c r="O735">
        <v>3</v>
      </c>
      <c r="P735">
        <f>SUM(Table1[Total Sales (INR)])</f>
        <v>75213112.740000069</v>
      </c>
      <c r="Q735">
        <f t="shared" si="11"/>
        <v>1048576</v>
      </c>
      <c r="R735">
        <f>Table1[[#This Row],[Column1]]/Table1[[#This Row],[Column2]]</f>
        <v>71.728813877105779</v>
      </c>
    </row>
    <row r="736" spans="1:18" x14ac:dyDescent="0.3">
      <c r="A736" t="s">
        <v>804</v>
      </c>
      <c r="B736" t="s">
        <v>69</v>
      </c>
      <c r="C736" t="s">
        <v>17</v>
      </c>
      <c r="D736">
        <v>16174.96</v>
      </c>
      <c r="E736">
        <v>5</v>
      </c>
      <c r="F736">
        <v>80874.8</v>
      </c>
      <c r="G736" s="1">
        <v>45341</v>
      </c>
      <c r="H736" t="s">
        <v>70</v>
      </c>
      <c r="I736">
        <v>4.9000000000000004</v>
      </c>
      <c r="J736">
        <v>2024</v>
      </c>
      <c r="K736" t="s">
        <v>58</v>
      </c>
      <c r="L736">
        <v>2</v>
      </c>
      <c r="M736">
        <v>19</v>
      </c>
      <c r="N736" t="s">
        <v>75</v>
      </c>
      <c r="O736">
        <v>2</v>
      </c>
      <c r="P736">
        <f>SUM(Table1[Total Sales (INR)])</f>
        <v>75213112.740000069</v>
      </c>
      <c r="Q736">
        <f t="shared" si="11"/>
        <v>1048576</v>
      </c>
      <c r="R736">
        <f>Table1[[#This Row],[Column1]]/Table1[[#This Row],[Column2]]</f>
        <v>71.728813877105779</v>
      </c>
    </row>
    <row r="737" spans="1:18" x14ac:dyDescent="0.3">
      <c r="A737" t="s">
        <v>805</v>
      </c>
      <c r="B737" t="s">
        <v>38</v>
      </c>
      <c r="C737" t="s">
        <v>39</v>
      </c>
      <c r="D737">
        <v>2370.61</v>
      </c>
      <c r="E737">
        <v>5</v>
      </c>
      <c r="F737">
        <v>11853.05</v>
      </c>
      <c r="G737" s="1">
        <v>45451</v>
      </c>
      <c r="H737" t="s">
        <v>18</v>
      </c>
      <c r="I737">
        <v>3.1</v>
      </c>
      <c r="J737">
        <v>2024</v>
      </c>
      <c r="K737" t="s">
        <v>66</v>
      </c>
      <c r="L737">
        <v>6</v>
      </c>
      <c r="M737">
        <v>8</v>
      </c>
      <c r="N737" t="s">
        <v>31</v>
      </c>
      <c r="O737">
        <v>7</v>
      </c>
      <c r="P737">
        <f>SUM(Table1[Total Sales (INR)])</f>
        <v>75213112.740000069</v>
      </c>
      <c r="Q737">
        <f t="shared" si="11"/>
        <v>1048576</v>
      </c>
      <c r="R737">
        <f>Table1[[#This Row],[Column1]]/Table1[[#This Row],[Column2]]</f>
        <v>71.728813877105779</v>
      </c>
    </row>
    <row r="738" spans="1:18" x14ac:dyDescent="0.3">
      <c r="A738" t="s">
        <v>806</v>
      </c>
      <c r="B738" t="s">
        <v>94</v>
      </c>
      <c r="C738" t="s">
        <v>29</v>
      </c>
      <c r="D738">
        <v>139.85</v>
      </c>
      <c r="E738">
        <v>3</v>
      </c>
      <c r="F738">
        <v>419.55</v>
      </c>
      <c r="G738" s="1">
        <v>45549</v>
      </c>
      <c r="H738" t="s">
        <v>24</v>
      </c>
      <c r="I738">
        <v>2</v>
      </c>
      <c r="J738">
        <v>2024</v>
      </c>
      <c r="K738" t="s">
        <v>19</v>
      </c>
      <c r="L738">
        <v>9</v>
      </c>
      <c r="M738">
        <v>14</v>
      </c>
      <c r="N738" t="s">
        <v>31</v>
      </c>
      <c r="O738">
        <v>7</v>
      </c>
      <c r="P738">
        <f>SUM(Table1[Total Sales (INR)])</f>
        <v>75213112.740000069</v>
      </c>
      <c r="Q738">
        <f t="shared" si="11"/>
        <v>1048576</v>
      </c>
      <c r="R738">
        <f>Table1[[#This Row],[Column1]]/Table1[[#This Row],[Column2]]</f>
        <v>71.728813877105779</v>
      </c>
    </row>
    <row r="739" spans="1:18" x14ac:dyDescent="0.3">
      <c r="A739" t="s">
        <v>807</v>
      </c>
      <c r="B739" t="s">
        <v>33</v>
      </c>
      <c r="C739" t="s">
        <v>34</v>
      </c>
      <c r="D739">
        <v>2519.1799999999998</v>
      </c>
      <c r="E739">
        <v>1</v>
      </c>
      <c r="F739">
        <v>2519.1799999999998</v>
      </c>
      <c r="G739" s="1">
        <v>45627</v>
      </c>
      <c r="H739" t="s">
        <v>80</v>
      </c>
      <c r="I739">
        <v>2.4</v>
      </c>
      <c r="J739">
        <v>2024</v>
      </c>
      <c r="K739" t="s">
        <v>25</v>
      </c>
      <c r="L739">
        <v>12</v>
      </c>
      <c r="M739">
        <v>1</v>
      </c>
      <c r="N739" t="s">
        <v>67</v>
      </c>
      <c r="O739">
        <v>1</v>
      </c>
      <c r="P739">
        <f>SUM(Table1[Total Sales (INR)])</f>
        <v>75213112.740000069</v>
      </c>
      <c r="Q739">
        <f t="shared" si="11"/>
        <v>1048576</v>
      </c>
      <c r="R739">
        <f>Table1[[#This Row],[Column1]]/Table1[[#This Row],[Column2]]</f>
        <v>71.728813877105779</v>
      </c>
    </row>
    <row r="740" spans="1:18" x14ac:dyDescent="0.3">
      <c r="A740" t="s">
        <v>808</v>
      </c>
      <c r="B740" t="s">
        <v>94</v>
      </c>
      <c r="C740" t="s">
        <v>29</v>
      </c>
      <c r="D740">
        <v>32626.32</v>
      </c>
      <c r="E740">
        <v>4</v>
      </c>
      <c r="F740">
        <v>130505.28</v>
      </c>
      <c r="G740" s="1">
        <v>45586</v>
      </c>
      <c r="H740" t="s">
        <v>24</v>
      </c>
      <c r="I740">
        <v>2.9</v>
      </c>
      <c r="J740">
        <v>2024</v>
      </c>
      <c r="K740" t="s">
        <v>43</v>
      </c>
      <c r="L740">
        <v>10</v>
      </c>
      <c r="M740">
        <v>21</v>
      </c>
      <c r="N740" t="s">
        <v>75</v>
      </c>
      <c r="O740">
        <v>2</v>
      </c>
      <c r="P740">
        <f>SUM(Table1[Total Sales (INR)])</f>
        <v>75213112.740000069</v>
      </c>
      <c r="Q740">
        <f t="shared" si="11"/>
        <v>1048576</v>
      </c>
      <c r="R740">
        <f>Table1[[#This Row],[Column1]]/Table1[[#This Row],[Column2]]</f>
        <v>71.728813877105779</v>
      </c>
    </row>
    <row r="741" spans="1:18" x14ac:dyDescent="0.3">
      <c r="A741" t="s">
        <v>809</v>
      </c>
      <c r="B741" t="s">
        <v>65</v>
      </c>
      <c r="C741" t="s">
        <v>34</v>
      </c>
      <c r="D741">
        <v>14636.55</v>
      </c>
      <c r="E741">
        <v>3</v>
      </c>
      <c r="F741">
        <v>43909.65</v>
      </c>
      <c r="G741" s="1">
        <v>45421</v>
      </c>
      <c r="H741" t="s">
        <v>70</v>
      </c>
      <c r="I741">
        <v>3.6</v>
      </c>
      <c r="J741">
        <v>2024</v>
      </c>
      <c r="K741" t="s">
        <v>30</v>
      </c>
      <c r="L741">
        <v>5</v>
      </c>
      <c r="M741">
        <v>9</v>
      </c>
      <c r="N741" t="s">
        <v>20</v>
      </c>
      <c r="O741">
        <v>5</v>
      </c>
      <c r="P741">
        <f>SUM(Table1[Total Sales (INR)])</f>
        <v>75213112.740000069</v>
      </c>
      <c r="Q741">
        <f t="shared" si="11"/>
        <v>1048576</v>
      </c>
      <c r="R741">
        <f>Table1[[#This Row],[Column1]]/Table1[[#This Row],[Column2]]</f>
        <v>71.728813877105779</v>
      </c>
    </row>
    <row r="742" spans="1:18" x14ac:dyDescent="0.3">
      <c r="A742" t="s">
        <v>810</v>
      </c>
      <c r="B742" t="s">
        <v>28</v>
      </c>
      <c r="C742" t="s">
        <v>29</v>
      </c>
      <c r="D742">
        <v>19549.439999999999</v>
      </c>
      <c r="E742">
        <v>5</v>
      </c>
      <c r="F742">
        <v>97747.199999999997</v>
      </c>
      <c r="G742" s="1">
        <v>45511</v>
      </c>
      <c r="H742" t="s">
        <v>42</v>
      </c>
      <c r="I742">
        <v>1.7</v>
      </c>
      <c r="J742">
        <v>2024</v>
      </c>
      <c r="K742" t="s">
        <v>88</v>
      </c>
      <c r="L742">
        <v>8</v>
      </c>
      <c r="M742">
        <v>7</v>
      </c>
      <c r="N742" t="s">
        <v>26</v>
      </c>
      <c r="O742">
        <v>4</v>
      </c>
      <c r="P742">
        <f>SUM(Table1[Total Sales (INR)])</f>
        <v>75213112.740000069</v>
      </c>
      <c r="Q742">
        <f t="shared" si="11"/>
        <v>1048576</v>
      </c>
      <c r="R742">
        <f>Table1[[#This Row],[Column1]]/Table1[[#This Row],[Column2]]</f>
        <v>71.728813877105779</v>
      </c>
    </row>
    <row r="743" spans="1:18" x14ac:dyDescent="0.3">
      <c r="A743" t="s">
        <v>811</v>
      </c>
      <c r="B743" t="s">
        <v>107</v>
      </c>
      <c r="C743" t="s">
        <v>34</v>
      </c>
      <c r="D743">
        <v>37195.730000000003</v>
      </c>
      <c r="E743">
        <v>2</v>
      </c>
      <c r="F743">
        <v>74391.460000000006</v>
      </c>
      <c r="G743" s="1">
        <v>45624</v>
      </c>
      <c r="H743" t="s">
        <v>24</v>
      </c>
      <c r="I743">
        <v>2.7</v>
      </c>
      <c r="J743">
        <v>2024</v>
      </c>
      <c r="K743" t="s">
        <v>35</v>
      </c>
      <c r="L743">
        <v>11</v>
      </c>
      <c r="M743">
        <v>28</v>
      </c>
      <c r="N743" t="s">
        <v>20</v>
      </c>
      <c r="O743">
        <v>5</v>
      </c>
      <c r="P743">
        <f>SUM(Table1[Total Sales (INR)])</f>
        <v>75213112.740000069</v>
      </c>
      <c r="Q743">
        <f t="shared" si="11"/>
        <v>1048576</v>
      </c>
      <c r="R743">
        <f>Table1[[#This Row],[Column1]]/Table1[[#This Row],[Column2]]</f>
        <v>71.728813877105779</v>
      </c>
    </row>
    <row r="744" spans="1:18" x14ac:dyDescent="0.3">
      <c r="A744" t="s">
        <v>812</v>
      </c>
      <c r="B744" t="s">
        <v>145</v>
      </c>
      <c r="C744" t="s">
        <v>39</v>
      </c>
      <c r="D744">
        <v>34821.93</v>
      </c>
      <c r="E744">
        <v>3</v>
      </c>
      <c r="F744">
        <v>104465.79</v>
      </c>
      <c r="G744" s="1">
        <v>45585</v>
      </c>
      <c r="H744" t="s">
        <v>70</v>
      </c>
      <c r="I744">
        <v>4.4000000000000004</v>
      </c>
      <c r="J744">
        <v>2024</v>
      </c>
      <c r="K744" t="s">
        <v>43</v>
      </c>
      <c r="L744">
        <v>10</v>
      </c>
      <c r="M744">
        <v>20</v>
      </c>
      <c r="N744" t="s">
        <v>67</v>
      </c>
      <c r="O744">
        <v>1</v>
      </c>
      <c r="P744">
        <f>SUM(Table1[Total Sales (INR)])</f>
        <v>75213112.740000069</v>
      </c>
      <c r="Q744">
        <f t="shared" si="11"/>
        <v>1048576</v>
      </c>
      <c r="R744">
        <f>Table1[[#This Row],[Column1]]/Table1[[#This Row],[Column2]]</f>
        <v>71.728813877105779</v>
      </c>
    </row>
    <row r="745" spans="1:18" x14ac:dyDescent="0.3">
      <c r="A745" t="s">
        <v>813</v>
      </c>
      <c r="B745" t="s">
        <v>60</v>
      </c>
      <c r="C745" t="s">
        <v>29</v>
      </c>
      <c r="D745">
        <v>28630.92</v>
      </c>
      <c r="E745">
        <v>4</v>
      </c>
      <c r="F745">
        <v>114523.68</v>
      </c>
      <c r="G745" s="1">
        <v>45675</v>
      </c>
      <c r="H745" t="s">
        <v>70</v>
      </c>
      <c r="I745">
        <v>4.2</v>
      </c>
      <c r="J745">
        <v>2025</v>
      </c>
      <c r="K745" t="s">
        <v>52</v>
      </c>
      <c r="L745">
        <v>1</v>
      </c>
      <c r="M745">
        <v>18</v>
      </c>
      <c r="N745" t="s">
        <v>31</v>
      </c>
      <c r="O745">
        <v>7</v>
      </c>
      <c r="P745">
        <f>SUM(Table1[Total Sales (INR)])</f>
        <v>75213112.740000069</v>
      </c>
      <c r="Q745">
        <f t="shared" si="11"/>
        <v>1048576</v>
      </c>
      <c r="R745">
        <f>Table1[[#This Row],[Column1]]/Table1[[#This Row],[Column2]]</f>
        <v>71.728813877105779</v>
      </c>
    </row>
    <row r="746" spans="1:18" x14ac:dyDescent="0.3">
      <c r="A746" t="s">
        <v>814</v>
      </c>
      <c r="B746" t="s">
        <v>78</v>
      </c>
      <c r="C746" t="s">
        <v>23</v>
      </c>
      <c r="D746">
        <v>25059.360000000001</v>
      </c>
      <c r="E746">
        <v>5</v>
      </c>
      <c r="F746">
        <v>125296.8</v>
      </c>
      <c r="G746" s="1">
        <v>45358</v>
      </c>
      <c r="H746" t="s">
        <v>24</v>
      </c>
      <c r="I746">
        <v>2.4</v>
      </c>
      <c r="J746">
        <v>2024</v>
      </c>
      <c r="K746" t="s">
        <v>55</v>
      </c>
      <c r="L746">
        <v>3</v>
      </c>
      <c r="M746">
        <v>7</v>
      </c>
      <c r="N746" t="s">
        <v>20</v>
      </c>
      <c r="O746">
        <v>5</v>
      </c>
      <c r="P746">
        <f>SUM(Table1[Total Sales (INR)])</f>
        <v>75213112.740000069</v>
      </c>
      <c r="Q746">
        <f t="shared" si="11"/>
        <v>1048576</v>
      </c>
      <c r="R746">
        <f>Table1[[#This Row],[Column1]]/Table1[[#This Row],[Column2]]</f>
        <v>71.728813877105779</v>
      </c>
    </row>
    <row r="747" spans="1:18" x14ac:dyDescent="0.3">
      <c r="A747" t="s">
        <v>815</v>
      </c>
      <c r="B747" t="s">
        <v>145</v>
      </c>
      <c r="C747" t="s">
        <v>39</v>
      </c>
      <c r="D747">
        <v>47795.34</v>
      </c>
      <c r="E747">
        <v>1</v>
      </c>
      <c r="F747">
        <v>47795.34</v>
      </c>
      <c r="G747" s="1">
        <v>45639</v>
      </c>
      <c r="H747" t="s">
        <v>63</v>
      </c>
      <c r="I747">
        <v>2.2999999999999998</v>
      </c>
      <c r="J747">
        <v>2024</v>
      </c>
      <c r="K747" t="s">
        <v>25</v>
      </c>
      <c r="L747">
        <v>12</v>
      </c>
      <c r="M747">
        <v>13</v>
      </c>
      <c r="N747" t="s">
        <v>36</v>
      </c>
      <c r="O747">
        <v>6</v>
      </c>
      <c r="P747">
        <f>SUM(Table1[Total Sales (INR)])</f>
        <v>75213112.740000069</v>
      </c>
      <c r="Q747">
        <f t="shared" si="11"/>
        <v>1048576</v>
      </c>
      <c r="R747">
        <f>Table1[[#This Row],[Column1]]/Table1[[#This Row],[Column2]]</f>
        <v>71.728813877105779</v>
      </c>
    </row>
    <row r="748" spans="1:18" x14ac:dyDescent="0.3">
      <c r="A748" t="s">
        <v>816</v>
      </c>
      <c r="B748" t="s">
        <v>46</v>
      </c>
      <c r="C748" t="s">
        <v>23</v>
      </c>
      <c r="D748">
        <v>36918.199999999997</v>
      </c>
      <c r="E748">
        <v>4</v>
      </c>
      <c r="F748">
        <v>147672.79999999999</v>
      </c>
      <c r="G748" s="1">
        <v>45350</v>
      </c>
      <c r="H748" t="s">
        <v>42</v>
      </c>
      <c r="I748">
        <v>3.2</v>
      </c>
      <c r="J748">
        <v>2024</v>
      </c>
      <c r="K748" t="s">
        <v>58</v>
      </c>
      <c r="L748">
        <v>2</v>
      </c>
      <c r="M748">
        <v>28</v>
      </c>
      <c r="N748" t="s">
        <v>26</v>
      </c>
      <c r="O748">
        <v>4</v>
      </c>
      <c r="P748">
        <f>SUM(Table1[Total Sales (INR)])</f>
        <v>75213112.740000069</v>
      </c>
      <c r="Q748">
        <f t="shared" si="11"/>
        <v>1048576</v>
      </c>
      <c r="R748">
        <f>Table1[[#This Row],[Column1]]/Table1[[#This Row],[Column2]]</f>
        <v>71.728813877105779</v>
      </c>
    </row>
    <row r="749" spans="1:18" x14ac:dyDescent="0.3">
      <c r="A749" t="s">
        <v>817</v>
      </c>
      <c r="B749" t="s">
        <v>60</v>
      </c>
      <c r="C749" t="s">
        <v>29</v>
      </c>
      <c r="D749">
        <v>3394.38</v>
      </c>
      <c r="E749">
        <v>3</v>
      </c>
      <c r="F749">
        <v>10183.14</v>
      </c>
      <c r="G749" s="1">
        <v>45469</v>
      </c>
      <c r="H749" t="s">
        <v>24</v>
      </c>
      <c r="I749">
        <v>3.5</v>
      </c>
      <c r="J749">
        <v>2024</v>
      </c>
      <c r="K749" t="s">
        <v>66</v>
      </c>
      <c r="L749">
        <v>6</v>
      </c>
      <c r="M749">
        <v>26</v>
      </c>
      <c r="N749" t="s">
        <v>26</v>
      </c>
      <c r="O749">
        <v>4</v>
      </c>
      <c r="P749">
        <f>SUM(Table1[Total Sales (INR)])</f>
        <v>75213112.740000069</v>
      </c>
      <c r="Q749">
        <f t="shared" si="11"/>
        <v>1048576</v>
      </c>
      <c r="R749">
        <f>Table1[[#This Row],[Column1]]/Table1[[#This Row],[Column2]]</f>
        <v>71.728813877105779</v>
      </c>
    </row>
    <row r="750" spans="1:18" x14ac:dyDescent="0.3">
      <c r="A750" t="s">
        <v>818</v>
      </c>
      <c r="B750" t="s">
        <v>65</v>
      </c>
      <c r="C750" t="s">
        <v>34</v>
      </c>
      <c r="D750">
        <v>11142.38</v>
      </c>
      <c r="E750">
        <v>5</v>
      </c>
      <c r="F750">
        <v>55711.9</v>
      </c>
      <c r="G750" s="1">
        <v>45511</v>
      </c>
      <c r="H750" t="s">
        <v>70</v>
      </c>
      <c r="I750">
        <v>3.3</v>
      </c>
      <c r="J750">
        <v>2024</v>
      </c>
      <c r="K750" t="s">
        <v>88</v>
      </c>
      <c r="L750">
        <v>8</v>
      </c>
      <c r="M750">
        <v>7</v>
      </c>
      <c r="N750" t="s">
        <v>26</v>
      </c>
      <c r="O750">
        <v>4</v>
      </c>
      <c r="P750">
        <f>SUM(Table1[Total Sales (INR)])</f>
        <v>75213112.740000069</v>
      </c>
      <c r="Q750">
        <f t="shared" si="11"/>
        <v>1048576</v>
      </c>
      <c r="R750">
        <f>Table1[[#This Row],[Column1]]/Table1[[#This Row],[Column2]]</f>
        <v>71.728813877105779</v>
      </c>
    </row>
    <row r="751" spans="1:18" x14ac:dyDescent="0.3">
      <c r="A751" t="s">
        <v>819</v>
      </c>
      <c r="B751" t="s">
        <v>38</v>
      </c>
      <c r="C751" t="s">
        <v>39</v>
      </c>
      <c r="D751">
        <v>18602.849999999999</v>
      </c>
      <c r="E751">
        <v>5</v>
      </c>
      <c r="F751">
        <v>93014.25</v>
      </c>
      <c r="G751" s="1">
        <v>45590</v>
      </c>
      <c r="H751" t="s">
        <v>24</v>
      </c>
      <c r="I751">
        <v>4.3</v>
      </c>
      <c r="J751">
        <v>2024</v>
      </c>
      <c r="K751" t="s">
        <v>43</v>
      </c>
      <c r="L751">
        <v>10</v>
      </c>
      <c r="M751">
        <v>25</v>
      </c>
      <c r="N751" t="s">
        <v>36</v>
      </c>
      <c r="O751">
        <v>6</v>
      </c>
      <c r="P751">
        <f>SUM(Table1[Total Sales (INR)])</f>
        <v>75213112.740000069</v>
      </c>
      <c r="Q751">
        <f t="shared" si="11"/>
        <v>1048576</v>
      </c>
      <c r="R751">
        <f>Table1[[#This Row],[Column1]]/Table1[[#This Row],[Column2]]</f>
        <v>71.728813877105779</v>
      </c>
    </row>
    <row r="752" spans="1:18" x14ac:dyDescent="0.3">
      <c r="A752" t="s">
        <v>820</v>
      </c>
      <c r="B752" t="s">
        <v>51</v>
      </c>
      <c r="C752" t="s">
        <v>23</v>
      </c>
      <c r="D752">
        <v>13557.11</v>
      </c>
      <c r="E752">
        <v>5</v>
      </c>
      <c r="F752">
        <v>67785.55</v>
      </c>
      <c r="G752" s="1">
        <v>45437</v>
      </c>
      <c r="H752" t="s">
        <v>80</v>
      </c>
      <c r="I752">
        <v>1.3</v>
      </c>
      <c r="J752">
        <v>2024</v>
      </c>
      <c r="K752" t="s">
        <v>30</v>
      </c>
      <c r="L752">
        <v>5</v>
      </c>
      <c r="M752">
        <v>25</v>
      </c>
      <c r="N752" t="s">
        <v>31</v>
      </c>
      <c r="O752">
        <v>7</v>
      </c>
      <c r="P752">
        <f>SUM(Table1[Total Sales (INR)])</f>
        <v>75213112.740000069</v>
      </c>
      <c r="Q752">
        <f t="shared" si="11"/>
        <v>1048576</v>
      </c>
      <c r="R752">
        <f>Table1[[#This Row],[Column1]]/Table1[[#This Row],[Column2]]</f>
        <v>71.728813877105779</v>
      </c>
    </row>
    <row r="753" spans="1:18" x14ac:dyDescent="0.3">
      <c r="A753" t="s">
        <v>821</v>
      </c>
      <c r="B753" t="s">
        <v>41</v>
      </c>
      <c r="C753" t="s">
        <v>39</v>
      </c>
      <c r="D753">
        <v>13559.18</v>
      </c>
      <c r="E753">
        <v>1</v>
      </c>
      <c r="F753">
        <v>13559.18</v>
      </c>
      <c r="G753" s="1">
        <v>45515</v>
      </c>
      <c r="H753" t="s">
        <v>18</v>
      </c>
      <c r="I753">
        <v>1</v>
      </c>
      <c r="J753">
        <v>2024</v>
      </c>
      <c r="K753" t="s">
        <v>88</v>
      </c>
      <c r="L753">
        <v>8</v>
      </c>
      <c r="M753">
        <v>11</v>
      </c>
      <c r="N753" t="s">
        <v>67</v>
      </c>
      <c r="O753">
        <v>1</v>
      </c>
      <c r="P753">
        <f>SUM(Table1[Total Sales (INR)])</f>
        <v>75213112.740000069</v>
      </c>
      <c r="Q753">
        <f t="shared" si="11"/>
        <v>1048576</v>
      </c>
      <c r="R753">
        <f>Table1[[#This Row],[Column1]]/Table1[[#This Row],[Column2]]</f>
        <v>71.728813877105779</v>
      </c>
    </row>
    <row r="754" spans="1:18" x14ac:dyDescent="0.3">
      <c r="A754" t="s">
        <v>822</v>
      </c>
      <c r="B754" t="s">
        <v>54</v>
      </c>
      <c r="C754" t="s">
        <v>34</v>
      </c>
      <c r="D754">
        <v>41926.03</v>
      </c>
      <c r="E754">
        <v>2</v>
      </c>
      <c r="F754">
        <v>83852.06</v>
      </c>
      <c r="G754" s="1">
        <v>45689</v>
      </c>
      <c r="H754" t="s">
        <v>63</v>
      </c>
      <c r="I754">
        <v>3.6</v>
      </c>
      <c r="J754">
        <v>2025</v>
      </c>
      <c r="K754" t="s">
        <v>58</v>
      </c>
      <c r="L754">
        <v>2</v>
      </c>
      <c r="M754">
        <v>1</v>
      </c>
      <c r="N754" t="s">
        <v>31</v>
      </c>
      <c r="O754">
        <v>7</v>
      </c>
      <c r="P754">
        <f>SUM(Table1[Total Sales (INR)])</f>
        <v>75213112.740000069</v>
      </c>
      <c r="Q754">
        <f t="shared" si="11"/>
        <v>1048576</v>
      </c>
      <c r="R754">
        <f>Table1[[#This Row],[Column1]]/Table1[[#This Row],[Column2]]</f>
        <v>71.728813877105779</v>
      </c>
    </row>
    <row r="755" spans="1:18" x14ac:dyDescent="0.3">
      <c r="A755" t="s">
        <v>823</v>
      </c>
      <c r="B755" t="s">
        <v>60</v>
      </c>
      <c r="C755" t="s">
        <v>29</v>
      </c>
      <c r="D755">
        <v>12930.46</v>
      </c>
      <c r="E755">
        <v>4</v>
      </c>
      <c r="F755">
        <v>51721.84</v>
      </c>
      <c r="G755" s="1">
        <v>45656</v>
      </c>
      <c r="H755" t="s">
        <v>80</v>
      </c>
      <c r="I755">
        <v>1.9</v>
      </c>
      <c r="J755">
        <v>2024</v>
      </c>
      <c r="K755" t="s">
        <v>25</v>
      </c>
      <c r="L755">
        <v>12</v>
      </c>
      <c r="M755">
        <v>30</v>
      </c>
      <c r="N755" t="s">
        <v>75</v>
      </c>
      <c r="O755">
        <v>2</v>
      </c>
      <c r="P755">
        <f>SUM(Table1[Total Sales (INR)])</f>
        <v>75213112.740000069</v>
      </c>
      <c r="Q755">
        <f t="shared" si="11"/>
        <v>1048576</v>
      </c>
      <c r="R755">
        <f>Table1[[#This Row],[Column1]]/Table1[[#This Row],[Column2]]</f>
        <v>71.728813877105779</v>
      </c>
    </row>
    <row r="756" spans="1:18" x14ac:dyDescent="0.3">
      <c r="A756" t="s">
        <v>824</v>
      </c>
      <c r="B756" t="s">
        <v>96</v>
      </c>
      <c r="C756" t="s">
        <v>34</v>
      </c>
      <c r="D756">
        <v>37355.589999999997</v>
      </c>
      <c r="E756">
        <v>3</v>
      </c>
      <c r="F756">
        <v>112066.77</v>
      </c>
      <c r="G756" s="1">
        <v>45481</v>
      </c>
      <c r="H756" t="s">
        <v>42</v>
      </c>
      <c r="I756">
        <v>1.7</v>
      </c>
      <c r="J756">
        <v>2024</v>
      </c>
      <c r="K756" t="s">
        <v>47</v>
      </c>
      <c r="L756">
        <v>7</v>
      </c>
      <c r="M756">
        <v>8</v>
      </c>
      <c r="N756" t="s">
        <v>75</v>
      </c>
      <c r="O756">
        <v>2</v>
      </c>
      <c r="P756">
        <f>SUM(Table1[Total Sales (INR)])</f>
        <v>75213112.740000069</v>
      </c>
      <c r="Q756">
        <f t="shared" si="11"/>
        <v>1048576</v>
      </c>
      <c r="R756">
        <f>Table1[[#This Row],[Column1]]/Table1[[#This Row],[Column2]]</f>
        <v>71.728813877105779</v>
      </c>
    </row>
    <row r="757" spans="1:18" x14ac:dyDescent="0.3">
      <c r="A757" t="s">
        <v>825</v>
      </c>
      <c r="B757" t="s">
        <v>60</v>
      </c>
      <c r="C757" t="s">
        <v>29</v>
      </c>
      <c r="D757">
        <v>18385.32</v>
      </c>
      <c r="E757">
        <v>5</v>
      </c>
      <c r="F757">
        <v>91926.6</v>
      </c>
      <c r="G757" s="1">
        <v>45427</v>
      </c>
      <c r="H757" t="s">
        <v>24</v>
      </c>
      <c r="I757">
        <v>3.8</v>
      </c>
      <c r="J757">
        <v>2024</v>
      </c>
      <c r="K757" t="s">
        <v>30</v>
      </c>
      <c r="L757">
        <v>5</v>
      </c>
      <c r="M757">
        <v>15</v>
      </c>
      <c r="N757" t="s">
        <v>26</v>
      </c>
      <c r="O757">
        <v>4</v>
      </c>
      <c r="P757">
        <f>SUM(Table1[Total Sales (INR)])</f>
        <v>75213112.740000069</v>
      </c>
      <c r="Q757">
        <f t="shared" si="11"/>
        <v>1048576</v>
      </c>
      <c r="R757">
        <f>Table1[[#This Row],[Column1]]/Table1[[#This Row],[Column2]]</f>
        <v>71.728813877105779</v>
      </c>
    </row>
    <row r="758" spans="1:18" x14ac:dyDescent="0.3">
      <c r="A758" t="s">
        <v>826</v>
      </c>
      <c r="B758" t="s">
        <v>73</v>
      </c>
      <c r="C758" t="s">
        <v>17</v>
      </c>
      <c r="D758">
        <v>5299.58</v>
      </c>
      <c r="E758">
        <v>4</v>
      </c>
      <c r="F758">
        <v>21198.32</v>
      </c>
      <c r="G758" s="1">
        <v>45531</v>
      </c>
      <c r="H758" t="s">
        <v>18</v>
      </c>
      <c r="I758">
        <v>2.8</v>
      </c>
      <c r="J758">
        <v>2024</v>
      </c>
      <c r="K758" t="s">
        <v>88</v>
      </c>
      <c r="L758">
        <v>8</v>
      </c>
      <c r="M758">
        <v>27</v>
      </c>
      <c r="N758" t="s">
        <v>44</v>
      </c>
      <c r="O758">
        <v>3</v>
      </c>
      <c r="P758">
        <f>SUM(Table1[Total Sales (INR)])</f>
        <v>75213112.740000069</v>
      </c>
      <c r="Q758">
        <f t="shared" si="11"/>
        <v>1048576</v>
      </c>
      <c r="R758">
        <f>Table1[[#This Row],[Column1]]/Table1[[#This Row],[Column2]]</f>
        <v>71.728813877105779</v>
      </c>
    </row>
    <row r="759" spans="1:18" x14ac:dyDescent="0.3">
      <c r="A759" t="s">
        <v>827</v>
      </c>
      <c r="B759" t="s">
        <v>16</v>
      </c>
      <c r="C759" t="s">
        <v>17</v>
      </c>
      <c r="D759">
        <v>7649.41</v>
      </c>
      <c r="E759">
        <v>4</v>
      </c>
      <c r="F759">
        <v>30597.64</v>
      </c>
      <c r="G759" s="1">
        <v>45398</v>
      </c>
      <c r="H759" t="s">
        <v>24</v>
      </c>
      <c r="I759">
        <v>1.6</v>
      </c>
      <c r="J759">
        <v>2024</v>
      </c>
      <c r="K759" t="s">
        <v>61</v>
      </c>
      <c r="L759">
        <v>4</v>
      </c>
      <c r="M759">
        <v>16</v>
      </c>
      <c r="N759" t="s">
        <v>44</v>
      </c>
      <c r="O759">
        <v>3</v>
      </c>
      <c r="P759">
        <f>SUM(Table1[Total Sales (INR)])</f>
        <v>75213112.740000069</v>
      </c>
      <c r="Q759">
        <f t="shared" si="11"/>
        <v>1048576</v>
      </c>
      <c r="R759">
        <f>Table1[[#This Row],[Column1]]/Table1[[#This Row],[Column2]]</f>
        <v>71.728813877105779</v>
      </c>
    </row>
    <row r="760" spans="1:18" x14ac:dyDescent="0.3">
      <c r="A760" t="s">
        <v>828</v>
      </c>
      <c r="B760" t="s">
        <v>41</v>
      </c>
      <c r="C760" t="s">
        <v>39</v>
      </c>
      <c r="D760">
        <v>36950.980000000003</v>
      </c>
      <c r="E760">
        <v>4</v>
      </c>
      <c r="F760">
        <v>147803.92000000001</v>
      </c>
      <c r="G760" s="1">
        <v>45572</v>
      </c>
      <c r="H760" t="s">
        <v>18</v>
      </c>
      <c r="I760">
        <v>3</v>
      </c>
      <c r="J760">
        <v>2024</v>
      </c>
      <c r="K760" t="s">
        <v>43</v>
      </c>
      <c r="L760">
        <v>10</v>
      </c>
      <c r="M760">
        <v>7</v>
      </c>
      <c r="N760" t="s">
        <v>75</v>
      </c>
      <c r="O760">
        <v>2</v>
      </c>
      <c r="P760">
        <f>SUM(Table1[Total Sales (INR)])</f>
        <v>75213112.740000069</v>
      </c>
      <c r="Q760">
        <f t="shared" si="11"/>
        <v>1048576</v>
      </c>
      <c r="R760">
        <f>Table1[[#This Row],[Column1]]/Table1[[#This Row],[Column2]]</f>
        <v>71.728813877105779</v>
      </c>
    </row>
    <row r="761" spans="1:18" x14ac:dyDescent="0.3">
      <c r="A761" t="s">
        <v>829</v>
      </c>
      <c r="B761" t="s">
        <v>69</v>
      </c>
      <c r="C761" t="s">
        <v>17</v>
      </c>
      <c r="D761">
        <v>2136.9899999999998</v>
      </c>
      <c r="E761">
        <v>1</v>
      </c>
      <c r="F761">
        <v>2136.9899999999998</v>
      </c>
      <c r="G761" s="1">
        <v>45542</v>
      </c>
      <c r="H761" t="s">
        <v>80</v>
      </c>
      <c r="I761">
        <v>2.2000000000000002</v>
      </c>
      <c r="J761">
        <v>2024</v>
      </c>
      <c r="K761" t="s">
        <v>19</v>
      </c>
      <c r="L761">
        <v>9</v>
      </c>
      <c r="M761">
        <v>7</v>
      </c>
      <c r="N761" t="s">
        <v>31</v>
      </c>
      <c r="O761">
        <v>7</v>
      </c>
      <c r="P761">
        <f>SUM(Table1[Total Sales (INR)])</f>
        <v>75213112.740000069</v>
      </c>
      <c r="Q761">
        <f t="shared" si="11"/>
        <v>1048576</v>
      </c>
      <c r="R761">
        <f>Table1[[#This Row],[Column1]]/Table1[[#This Row],[Column2]]</f>
        <v>71.728813877105779</v>
      </c>
    </row>
    <row r="762" spans="1:18" x14ac:dyDescent="0.3">
      <c r="A762" t="s">
        <v>830</v>
      </c>
      <c r="B762" t="s">
        <v>145</v>
      </c>
      <c r="C762" t="s">
        <v>39</v>
      </c>
      <c r="D762">
        <v>19693.93</v>
      </c>
      <c r="E762">
        <v>5</v>
      </c>
      <c r="F762">
        <v>98469.65</v>
      </c>
      <c r="G762" s="1">
        <v>45395</v>
      </c>
      <c r="H762" t="s">
        <v>42</v>
      </c>
      <c r="I762">
        <v>1.9</v>
      </c>
      <c r="J762">
        <v>2024</v>
      </c>
      <c r="K762" t="s">
        <v>61</v>
      </c>
      <c r="L762">
        <v>4</v>
      </c>
      <c r="M762">
        <v>13</v>
      </c>
      <c r="N762" t="s">
        <v>31</v>
      </c>
      <c r="O762">
        <v>7</v>
      </c>
      <c r="P762">
        <f>SUM(Table1[Total Sales (INR)])</f>
        <v>75213112.740000069</v>
      </c>
      <c r="Q762">
        <f t="shared" si="11"/>
        <v>1048576</v>
      </c>
      <c r="R762">
        <f>Table1[[#This Row],[Column1]]/Table1[[#This Row],[Column2]]</f>
        <v>71.728813877105779</v>
      </c>
    </row>
    <row r="763" spans="1:18" x14ac:dyDescent="0.3">
      <c r="A763" t="s">
        <v>831</v>
      </c>
      <c r="B763" t="s">
        <v>145</v>
      </c>
      <c r="C763" t="s">
        <v>39</v>
      </c>
      <c r="D763">
        <v>16179.61</v>
      </c>
      <c r="E763">
        <v>2</v>
      </c>
      <c r="F763">
        <v>32359.22</v>
      </c>
      <c r="G763" s="1">
        <v>45607</v>
      </c>
      <c r="H763" t="s">
        <v>18</v>
      </c>
      <c r="I763">
        <v>2.7</v>
      </c>
      <c r="J763">
        <v>2024</v>
      </c>
      <c r="K763" t="s">
        <v>35</v>
      </c>
      <c r="L763">
        <v>11</v>
      </c>
      <c r="M763">
        <v>11</v>
      </c>
      <c r="N763" t="s">
        <v>75</v>
      </c>
      <c r="O763">
        <v>2</v>
      </c>
      <c r="P763">
        <f>SUM(Table1[Total Sales (INR)])</f>
        <v>75213112.740000069</v>
      </c>
      <c r="Q763">
        <f t="shared" si="11"/>
        <v>1048576</v>
      </c>
      <c r="R763">
        <f>Table1[[#This Row],[Column1]]/Table1[[#This Row],[Column2]]</f>
        <v>71.728813877105779</v>
      </c>
    </row>
    <row r="764" spans="1:18" x14ac:dyDescent="0.3">
      <c r="A764" t="s">
        <v>832</v>
      </c>
      <c r="B764" t="s">
        <v>16</v>
      </c>
      <c r="C764" t="s">
        <v>17</v>
      </c>
      <c r="D764">
        <v>45910.23</v>
      </c>
      <c r="E764">
        <v>4</v>
      </c>
      <c r="F764">
        <v>183640.92</v>
      </c>
      <c r="G764" s="1">
        <v>45652</v>
      </c>
      <c r="H764" t="s">
        <v>80</v>
      </c>
      <c r="I764">
        <v>1.6</v>
      </c>
      <c r="J764">
        <v>2024</v>
      </c>
      <c r="K764" t="s">
        <v>25</v>
      </c>
      <c r="L764">
        <v>12</v>
      </c>
      <c r="M764">
        <v>26</v>
      </c>
      <c r="N764" t="s">
        <v>20</v>
      </c>
      <c r="O764">
        <v>5</v>
      </c>
      <c r="P764">
        <f>SUM(Table1[Total Sales (INR)])</f>
        <v>75213112.740000069</v>
      </c>
      <c r="Q764">
        <f t="shared" si="11"/>
        <v>1048576</v>
      </c>
      <c r="R764">
        <f>Table1[[#This Row],[Column1]]/Table1[[#This Row],[Column2]]</f>
        <v>71.728813877105779</v>
      </c>
    </row>
    <row r="765" spans="1:18" x14ac:dyDescent="0.3">
      <c r="A765" t="s">
        <v>833</v>
      </c>
      <c r="B765" t="s">
        <v>60</v>
      </c>
      <c r="C765" t="s">
        <v>29</v>
      </c>
      <c r="D765">
        <v>6685.9</v>
      </c>
      <c r="E765">
        <v>2</v>
      </c>
      <c r="F765">
        <v>13371.8</v>
      </c>
      <c r="G765" s="1">
        <v>45342</v>
      </c>
      <c r="H765" t="s">
        <v>18</v>
      </c>
      <c r="I765">
        <v>2</v>
      </c>
      <c r="J765">
        <v>2024</v>
      </c>
      <c r="K765" t="s">
        <v>58</v>
      </c>
      <c r="L765">
        <v>2</v>
      </c>
      <c r="M765">
        <v>20</v>
      </c>
      <c r="N765" t="s">
        <v>44</v>
      </c>
      <c r="O765">
        <v>3</v>
      </c>
      <c r="P765">
        <f>SUM(Table1[Total Sales (INR)])</f>
        <v>75213112.740000069</v>
      </c>
      <c r="Q765">
        <f t="shared" si="11"/>
        <v>1048576</v>
      </c>
      <c r="R765">
        <f>Table1[[#This Row],[Column1]]/Table1[[#This Row],[Column2]]</f>
        <v>71.728813877105779</v>
      </c>
    </row>
    <row r="766" spans="1:18" x14ac:dyDescent="0.3">
      <c r="A766" t="s">
        <v>834</v>
      </c>
      <c r="B766" t="s">
        <v>125</v>
      </c>
      <c r="C766" t="s">
        <v>17</v>
      </c>
      <c r="D766">
        <v>2258.89</v>
      </c>
      <c r="E766">
        <v>3</v>
      </c>
      <c r="F766">
        <v>6776.67</v>
      </c>
      <c r="G766" s="1">
        <v>45547</v>
      </c>
      <c r="H766" t="s">
        <v>42</v>
      </c>
      <c r="I766">
        <v>2</v>
      </c>
      <c r="J766">
        <v>2024</v>
      </c>
      <c r="K766" t="s">
        <v>19</v>
      </c>
      <c r="L766">
        <v>9</v>
      </c>
      <c r="M766">
        <v>12</v>
      </c>
      <c r="N766" t="s">
        <v>20</v>
      </c>
      <c r="O766">
        <v>5</v>
      </c>
      <c r="P766">
        <f>SUM(Table1[Total Sales (INR)])</f>
        <v>75213112.740000069</v>
      </c>
      <c r="Q766">
        <f t="shared" si="11"/>
        <v>1048576</v>
      </c>
      <c r="R766">
        <f>Table1[[#This Row],[Column1]]/Table1[[#This Row],[Column2]]</f>
        <v>71.728813877105779</v>
      </c>
    </row>
    <row r="767" spans="1:18" x14ac:dyDescent="0.3">
      <c r="A767" t="s">
        <v>835</v>
      </c>
      <c r="B767" t="s">
        <v>16</v>
      </c>
      <c r="C767" t="s">
        <v>17</v>
      </c>
      <c r="D767">
        <v>25282.52</v>
      </c>
      <c r="E767">
        <v>1</v>
      </c>
      <c r="F767">
        <v>25282.52</v>
      </c>
      <c r="G767" s="1">
        <v>45541</v>
      </c>
      <c r="H767" t="s">
        <v>70</v>
      </c>
      <c r="I767">
        <v>4.5</v>
      </c>
      <c r="J767">
        <v>2024</v>
      </c>
      <c r="K767" t="s">
        <v>19</v>
      </c>
      <c r="L767">
        <v>9</v>
      </c>
      <c r="M767">
        <v>6</v>
      </c>
      <c r="N767" t="s">
        <v>36</v>
      </c>
      <c r="O767">
        <v>6</v>
      </c>
      <c r="P767">
        <f>SUM(Table1[Total Sales (INR)])</f>
        <v>75213112.740000069</v>
      </c>
      <c r="Q767">
        <f t="shared" si="11"/>
        <v>1048576</v>
      </c>
      <c r="R767">
        <f>Table1[[#This Row],[Column1]]/Table1[[#This Row],[Column2]]</f>
        <v>71.728813877105779</v>
      </c>
    </row>
    <row r="768" spans="1:18" x14ac:dyDescent="0.3">
      <c r="A768" t="s">
        <v>836</v>
      </c>
      <c r="B768" t="s">
        <v>100</v>
      </c>
      <c r="C768" t="s">
        <v>29</v>
      </c>
      <c r="D768">
        <v>11461.72</v>
      </c>
      <c r="E768">
        <v>5</v>
      </c>
      <c r="F768">
        <v>57308.6</v>
      </c>
      <c r="G768" s="1">
        <v>45602</v>
      </c>
      <c r="H768" t="s">
        <v>18</v>
      </c>
      <c r="I768">
        <v>3</v>
      </c>
      <c r="J768">
        <v>2024</v>
      </c>
      <c r="K768" t="s">
        <v>35</v>
      </c>
      <c r="L768">
        <v>11</v>
      </c>
      <c r="M768">
        <v>6</v>
      </c>
      <c r="N768" t="s">
        <v>26</v>
      </c>
      <c r="O768">
        <v>4</v>
      </c>
      <c r="P768">
        <f>SUM(Table1[Total Sales (INR)])</f>
        <v>75213112.740000069</v>
      </c>
      <c r="Q768">
        <f t="shared" si="11"/>
        <v>1048576</v>
      </c>
      <c r="R768">
        <f>Table1[[#This Row],[Column1]]/Table1[[#This Row],[Column2]]</f>
        <v>71.728813877105779</v>
      </c>
    </row>
    <row r="769" spans="1:18" x14ac:dyDescent="0.3">
      <c r="A769" t="s">
        <v>837</v>
      </c>
      <c r="B769" t="s">
        <v>100</v>
      </c>
      <c r="C769" t="s">
        <v>29</v>
      </c>
      <c r="D769">
        <v>17915.599999999999</v>
      </c>
      <c r="E769">
        <v>4</v>
      </c>
      <c r="F769">
        <v>71662.399999999994</v>
      </c>
      <c r="G769" s="1">
        <v>45532</v>
      </c>
      <c r="H769" t="s">
        <v>24</v>
      </c>
      <c r="I769">
        <v>1.8</v>
      </c>
      <c r="J769">
        <v>2024</v>
      </c>
      <c r="K769" t="s">
        <v>88</v>
      </c>
      <c r="L769">
        <v>8</v>
      </c>
      <c r="M769">
        <v>28</v>
      </c>
      <c r="N769" t="s">
        <v>26</v>
      </c>
      <c r="O769">
        <v>4</v>
      </c>
      <c r="P769">
        <f>SUM(Table1[Total Sales (INR)])</f>
        <v>75213112.740000069</v>
      </c>
      <c r="Q769">
        <f t="shared" si="11"/>
        <v>1048576</v>
      </c>
      <c r="R769">
        <f>Table1[[#This Row],[Column1]]/Table1[[#This Row],[Column2]]</f>
        <v>71.728813877105779</v>
      </c>
    </row>
    <row r="770" spans="1:18" x14ac:dyDescent="0.3">
      <c r="A770" t="s">
        <v>838</v>
      </c>
      <c r="B770" t="s">
        <v>60</v>
      </c>
      <c r="C770" t="s">
        <v>29</v>
      </c>
      <c r="D770">
        <v>22703.03</v>
      </c>
      <c r="E770">
        <v>2</v>
      </c>
      <c r="F770">
        <v>45406.06</v>
      </c>
      <c r="G770" s="1">
        <v>45418</v>
      </c>
      <c r="H770" t="s">
        <v>80</v>
      </c>
      <c r="I770">
        <v>5</v>
      </c>
      <c r="J770">
        <v>2024</v>
      </c>
      <c r="K770" t="s">
        <v>30</v>
      </c>
      <c r="L770">
        <v>5</v>
      </c>
      <c r="M770">
        <v>6</v>
      </c>
      <c r="N770" t="s">
        <v>75</v>
      </c>
      <c r="O770">
        <v>2</v>
      </c>
      <c r="P770">
        <f>SUM(Table1[Total Sales (INR)])</f>
        <v>75213112.740000069</v>
      </c>
      <c r="Q770">
        <f t="shared" ref="Q770:Q833" si="12">COUNTA(_xlfn.UNIQUE(A:A,TRUE))</f>
        <v>1048576</v>
      </c>
      <c r="R770">
        <f>Table1[[#This Row],[Column1]]/Table1[[#This Row],[Column2]]</f>
        <v>71.728813877105779</v>
      </c>
    </row>
    <row r="771" spans="1:18" x14ac:dyDescent="0.3">
      <c r="A771" t="s">
        <v>839</v>
      </c>
      <c r="B771" t="s">
        <v>107</v>
      </c>
      <c r="C771" t="s">
        <v>34</v>
      </c>
      <c r="D771">
        <v>42210.82</v>
      </c>
      <c r="E771">
        <v>2</v>
      </c>
      <c r="F771">
        <v>84421.64</v>
      </c>
      <c r="G771" s="1">
        <v>45375</v>
      </c>
      <c r="H771" t="s">
        <v>42</v>
      </c>
      <c r="I771">
        <v>2.8</v>
      </c>
      <c r="J771">
        <v>2024</v>
      </c>
      <c r="K771" t="s">
        <v>55</v>
      </c>
      <c r="L771">
        <v>3</v>
      </c>
      <c r="M771">
        <v>24</v>
      </c>
      <c r="N771" t="s">
        <v>67</v>
      </c>
      <c r="O771">
        <v>1</v>
      </c>
      <c r="P771">
        <f>SUM(Table1[Total Sales (INR)])</f>
        <v>75213112.740000069</v>
      </c>
      <c r="Q771">
        <f t="shared" si="12"/>
        <v>1048576</v>
      </c>
      <c r="R771">
        <f>Table1[[#This Row],[Column1]]/Table1[[#This Row],[Column2]]</f>
        <v>71.728813877105779</v>
      </c>
    </row>
    <row r="772" spans="1:18" x14ac:dyDescent="0.3">
      <c r="A772" t="s">
        <v>840</v>
      </c>
      <c r="B772" t="s">
        <v>145</v>
      </c>
      <c r="C772" t="s">
        <v>39</v>
      </c>
      <c r="D772">
        <v>7355.5</v>
      </c>
      <c r="E772">
        <v>3</v>
      </c>
      <c r="F772">
        <v>22066.5</v>
      </c>
      <c r="G772" s="1">
        <v>45684</v>
      </c>
      <c r="H772" t="s">
        <v>80</v>
      </c>
      <c r="I772">
        <v>2</v>
      </c>
      <c r="J772">
        <v>2025</v>
      </c>
      <c r="K772" t="s">
        <v>52</v>
      </c>
      <c r="L772">
        <v>1</v>
      </c>
      <c r="M772">
        <v>27</v>
      </c>
      <c r="N772" t="s">
        <v>75</v>
      </c>
      <c r="O772">
        <v>2</v>
      </c>
      <c r="P772">
        <f>SUM(Table1[Total Sales (INR)])</f>
        <v>75213112.740000069</v>
      </c>
      <c r="Q772">
        <f t="shared" si="12"/>
        <v>1048576</v>
      </c>
      <c r="R772">
        <f>Table1[[#This Row],[Column1]]/Table1[[#This Row],[Column2]]</f>
        <v>71.728813877105779</v>
      </c>
    </row>
    <row r="773" spans="1:18" x14ac:dyDescent="0.3">
      <c r="A773" t="s">
        <v>841</v>
      </c>
      <c r="B773" t="s">
        <v>49</v>
      </c>
      <c r="C773" t="s">
        <v>39</v>
      </c>
      <c r="D773">
        <v>13879</v>
      </c>
      <c r="E773">
        <v>1</v>
      </c>
      <c r="F773">
        <v>13879</v>
      </c>
      <c r="G773" s="1">
        <v>45455</v>
      </c>
      <c r="H773" t="s">
        <v>63</v>
      </c>
      <c r="I773">
        <v>2.5</v>
      </c>
      <c r="J773">
        <v>2024</v>
      </c>
      <c r="K773" t="s">
        <v>66</v>
      </c>
      <c r="L773">
        <v>6</v>
      </c>
      <c r="M773">
        <v>12</v>
      </c>
      <c r="N773" t="s">
        <v>26</v>
      </c>
      <c r="O773">
        <v>4</v>
      </c>
      <c r="P773">
        <f>SUM(Table1[Total Sales (INR)])</f>
        <v>75213112.740000069</v>
      </c>
      <c r="Q773">
        <f t="shared" si="12"/>
        <v>1048576</v>
      </c>
      <c r="R773">
        <f>Table1[[#This Row],[Column1]]/Table1[[#This Row],[Column2]]</f>
        <v>71.728813877105779</v>
      </c>
    </row>
    <row r="774" spans="1:18" x14ac:dyDescent="0.3">
      <c r="A774" t="s">
        <v>842</v>
      </c>
      <c r="B774" t="s">
        <v>145</v>
      </c>
      <c r="C774" t="s">
        <v>39</v>
      </c>
      <c r="D774">
        <v>42604.95</v>
      </c>
      <c r="E774">
        <v>5</v>
      </c>
      <c r="F774">
        <v>213024.75</v>
      </c>
      <c r="G774" s="1">
        <v>45484</v>
      </c>
      <c r="H774" t="s">
        <v>80</v>
      </c>
      <c r="I774">
        <v>3</v>
      </c>
      <c r="J774">
        <v>2024</v>
      </c>
      <c r="K774" t="s">
        <v>47</v>
      </c>
      <c r="L774">
        <v>7</v>
      </c>
      <c r="M774">
        <v>11</v>
      </c>
      <c r="N774" t="s">
        <v>20</v>
      </c>
      <c r="O774">
        <v>5</v>
      </c>
      <c r="P774">
        <f>SUM(Table1[Total Sales (INR)])</f>
        <v>75213112.740000069</v>
      </c>
      <c r="Q774">
        <f t="shared" si="12"/>
        <v>1048576</v>
      </c>
      <c r="R774">
        <f>Table1[[#This Row],[Column1]]/Table1[[#This Row],[Column2]]</f>
        <v>71.728813877105779</v>
      </c>
    </row>
    <row r="775" spans="1:18" x14ac:dyDescent="0.3">
      <c r="A775" t="s">
        <v>843</v>
      </c>
      <c r="B775" t="s">
        <v>33</v>
      </c>
      <c r="C775" t="s">
        <v>34</v>
      </c>
      <c r="D775">
        <v>31265.89</v>
      </c>
      <c r="E775">
        <v>1</v>
      </c>
      <c r="F775">
        <v>31265.89</v>
      </c>
      <c r="G775" s="1">
        <v>45463</v>
      </c>
      <c r="H775" t="s">
        <v>24</v>
      </c>
      <c r="I775">
        <v>4.9000000000000004</v>
      </c>
      <c r="J775">
        <v>2024</v>
      </c>
      <c r="K775" t="s">
        <v>66</v>
      </c>
      <c r="L775">
        <v>6</v>
      </c>
      <c r="M775">
        <v>20</v>
      </c>
      <c r="N775" t="s">
        <v>20</v>
      </c>
      <c r="O775">
        <v>5</v>
      </c>
      <c r="P775">
        <f>SUM(Table1[Total Sales (INR)])</f>
        <v>75213112.740000069</v>
      </c>
      <c r="Q775">
        <f t="shared" si="12"/>
        <v>1048576</v>
      </c>
      <c r="R775">
        <f>Table1[[#This Row],[Column1]]/Table1[[#This Row],[Column2]]</f>
        <v>71.728813877105779</v>
      </c>
    </row>
    <row r="776" spans="1:18" x14ac:dyDescent="0.3">
      <c r="A776" t="s">
        <v>844</v>
      </c>
      <c r="B776" t="s">
        <v>176</v>
      </c>
      <c r="C776" t="s">
        <v>23</v>
      </c>
      <c r="D776">
        <v>20020.830000000002</v>
      </c>
      <c r="E776">
        <v>5</v>
      </c>
      <c r="F776">
        <v>100104.15</v>
      </c>
      <c r="G776" s="1">
        <v>45536</v>
      </c>
      <c r="H776" t="s">
        <v>70</v>
      </c>
      <c r="I776">
        <v>1.8</v>
      </c>
      <c r="J776">
        <v>2024</v>
      </c>
      <c r="K776" t="s">
        <v>19</v>
      </c>
      <c r="L776">
        <v>9</v>
      </c>
      <c r="M776">
        <v>1</v>
      </c>
      <c r="N776" t="s">
        <v>67</v>
      </c>
      <c r="O776">
        <v>1</v>
      </c>
      <c r="P776">
        <f>SUM(Table1[Total Sales (INR)])</f>
        <v>75213112.740000069</v>
      </c>
      <c r="Q776">
        <f t="shared" si="12"/>
        <v>1048576</v>
      </c>
      <c r="R776">
        <f>Table1[[#This Row],[Column1]]/Table1[[#This Row],[Column2]]</f>
        <v>71.728813877105779</v>
      </c>
    </row>
    <row r="777" spans="1:18" x14ac:dyDescent="0.3">
      <c r="A777" t="s">
        <v>845</v>
      </c>
      <c r="B777" t="s">
        <v>73</v>
      </c>
      <c r="C777" t="s">
        <v>17</v>
      </c>
      <c r="D777">
        <v>24680.19</v>
      </c>
      <c r="E777">
        <v>3</v>
      </c>
      <c r="F777">
        <v>74040.570000000007</v>
      </c>
      <c r="G777" s="1">
        <v>45433</v>
      </c>
      <c r="H777" t="s">
        <v>63</v>
      </c>
      <c r="I777">
        <v>3.5</v>
      </c>
      <c r="J777">
        <v>2024</v>
      </c>
      <c r="K777" t="s">
        <v>30</v>
      </c>
      <c r="L777">
        <v>5</v>
      </c>
      <c r="M777">
        <v>21</v>
      </c>
      <c r="N777" t="s">
        <v>44</v>
      </c>
      <c r="O777">
        <v>3</v>
      </c>
      <c r="P777">
        <f>SUM(Table1[Total Sales (INR)])</f>
        <v>75213112.740000069</v>
      </c>
      <c r="Q777">
        <f t="shared" si="12"/>
        <v>1048576</v>
      </c>
      <c r="R777">
        <f>Table1[[#This Row],[Column1]]/Table1[[#This Row],[Column2]]</f>
        <v>71.728813877105779</v>
      </c>
    </row>
    <row r="778" spans="1:18" x14ac:dyDescent="0.3">
      <c r="A778" t="s">
        <v>846</v>
      </c>
      <c r="B778" t="s">
        <v>60</v>
      </c>
      <c r="C778" t="s">
        <v>29</v>
      </c>
      <c r="D778">
        <v>22254.17</v>
      </c>
      <c r="E778">
        <v>4</v>
      </c>
      <c r="F778">
        <v>89016.68</v>
      </c>
      <c r="G778" s="1">
        <v>45396</v>
      </c>
      <c r="H778" t="s">
        <v>18</v>
      </c>
      <c r="I778">
        <v>3.8</v>
      </c>
      <c r="J778">
        <v>2024</v>
      </c>
      <c r="K778" t="s">
        <v>61</v>
      </c>
      <c r="L778">
        <v>4</v>
      </c>
      <c r="M778">
        <v>14</v>
      </c>
      <c r="N778" t="s">
        <v>67</v>
      </c>
      <c r="O778">
        <v>1</v>
      </c>
      <c r="P778">
        <f>SUM(Table1[Total Sales (INR)])</f>
        <v>75213112.740000069</v>
      </c>
      <c r="Q778">
        <f t="shared" si="12"/>
        <v>1048576</v>
      </c>
      <c r="R778">
        <f>Table1[[#This Row],[Column1]]/Table1[[#This Row],[Column2]]</f>
        <v>71.728813877105779</v>
      </c>
    </row>
    <row r="779" spans="1:18" x14ac:dyDescent="0.3">
      <c r="A779" t="s">
        <v>847</v>
      </c>
      <c r="B779" t="s">
        <v>118</v>
      </c>
      <c r="C779" t="s">
        <v>17</v>
      </c>
      <c r="D779">
        <v>4226.03</v>
      </c>
      <c r="E779">
        <v>1</v>
      </c>
      <c r="F779">
        <v>4226.03</v>
      </c>
      <c r="G779" s="1">
        <v>45542</v>
      </c>
      <c r="H779" t="s">
        <v>18</v>
      </c>
      <c r="I779">
        <v>2.8</v>
      </c>
      <c r="J779">
        <v>2024</v>
      </c>
      <c r="K779" t="s">
        <v>19</v>
      </c>
      <c r="L779">
        <v>9</v>
      </c>
      <c r="M779">
        <v>7</v>
      </c>
      <c r="N779" t="s">
        <v>31</v>
      </c>
      <c r="O779">
        <v>7</v>
      </c>
      <c r="P779">
        <f>SUM(Table1[Total Sales (INR)])</f>
        <v>75213112.740000069</v>
      </c>
      <c r="Q779">
        <f t="shared" si="12"/>
        <v>1048576</v>
      </c>
      <c r="R779">
        <f>Table1[[#This Row],[Column1]]/Table1[[#This Row],[Column2]]</f>
        <v>71.728813877105779</v>
      </c>
    </row>
    <row r="780" spans="1:18" x14ac:dyDescent="0.3">
      <c r="A780" t="s">
        <v>848</v>
      </c>
      <c r="B780" t="s">
        <v>84</v>
      </c>
      <c r="C780" t="s">
        <v>39</v>
      </c>
      <c r="D780">
        <v>46315.8</v>
      </c>
      <c r="E780">
        <v>3</v>
      </c>
      <c r="F780">
        <v>138947.4</v>
      </c>
      <c r="G780" s="1">
        <v>45436</v>
      </c>
      <c r="H780" t="s">
        <v>42</v>
      </c>
      <c r="I780">
        <v>2.4</v>
      </c>
      <c r="J780">
        <v>2024</v>
      </c>
      <c r="K780" t="s">
        <v>30</v>
      </c>
      <c r="L780">
        <v>5</v>
      </c>
      <c r="M780">
        <v>24</v>
      </c>
      <c r="N780" t="s">
        <v>36</v>
      </c>
      <c r="O780">
        <v>6</v>
      </c>
      <c r="P780">
        <f>SUM(Table1[Total Sales (INR)])</f>
        <v>75213112.740000069</v>
      </c>
      <c r="Q780">
        <f t="shared" si="12"/>
        <v>1048576</v>
      </c>
      <c r="R780">
        <f>Table1[[#This Row],[Column1]]/Table1[[#This Row],[Column2]]</f>
        <v>71.728813877105779</v>
      </c>
    </row>
    <row r="781" spans="1:18" x14ac:dyDescent="0.3">
      <c r="A781" t="s">
        <v>849</v>
      </c>
      <c r="B781" t="s">
        <v>33</v>
      </c>
      <c r="C781" t="s">
        <v>34</v>
      </c>
      <c r="D781">
        <v>1320.32</v>
      </c>
      <c r="E781">
        <v>3</v>
      </c>
      <c r="F781">
        <v>3960.96</v>
      </c>
      <c r="G781" s="1">
        <v>45665</v>
      </c>
      <c r="H781" t="s">
        <v>42</v>
      </c>
      <c r="I781">
        <v>2</v>
      </c>
      <c r="J781">
        <v>2025</v>
      </c>
      <c r="K781" t="s">
        <v>52</v>
      </c>
      <c r="L781">
        <v>1</v>
      </c>
      <c r="M781">
        <v>8</v>
      </c>
      <c r="N781" t="s">
        <v>26</v>
      </c>
      <c r="O781">
        <v>4</v>
      </c>
      <c r="P781">
        <f>SUM(Table1[Total Sales (INR)])</f>
        <v>75213112.740000069</v>
      </c>
      <c r="Q781">
        <f t="shared" si="12"/>
        <v>1048576</v>
      </c>
      <c r="R781">
        <f>Table1[[#This Row],[Column1]]/Table1[[#This Row],[Column2]]</f>
        <v>71.728813877105779</v>
      </c>
    </row>
    <row r="782" spans="1:18" x14ac:dyDescent="0.3">
      <c r="A782" t="s">
        <v>850</v>
      </c>
      <c r="B782" t="s">
        <v>73</v>
      </c>
      <c r="C782" t="s">
        <v>17</v>
      </c>
      <c r="D782">
        <v>9772.82</v>
      </c>
      <c r="E782">
        <v>4</v>
      </c>
      <c r="F782">
        <v>39091.279999999999</v>
      </c>
      <c r="G782" s="1">
        <v>45600</v>
      </c>
      <c r="H782" t="s">
        <v>24</v>
      </c>
      <c r="I782">
        <v>3.1</v>
      </c>
      <c r="J782">
        <v>2024</v>
      </c>
      <c r="K782" t="s">
        <v>35</v>
      </c>
      <c r="L782">
        <v>11</v>
      </c>
      <c r="M782">
        <v>4</v>
      </c>
      <c r="N782" t="s">
        <v>75</v>
      </c>
      <c r="O782">
        <v>2</v>
      </c>
      <c r="P782">
        <f>SUM(Table1[Total Sales (INR)])</f>
        <v>75213112.740000069</v>
      </c>
      <c r="Q782">
        <f t="shared" si="12"/>
        <v>1048576</v>
      </c>
      <c r="R782">
        <f>Table1[[#This Row],[Column1]]/Table1[[#This Row],[Column2]]</f>
        <v>71.728813877105779</v>
      </c>
    </row>
    <row r="783" spans="1:18" x14ac:dyDescent="0.3">
      <c r="A783" t="s">
        <v>851</v>
      </c>
      <c r="B783" t="s">
        <v>69</v>
      </c>
      <c r="C783" t="s">
        <v>17</v>
      </c>
      <c r="D783">
        <v>47666.18</v>
      </c>
      <c r="E783">
        <v>1</v>
      </c>
      <c r="F783">
        <v>47666.18</v>
      </c>
      <c r="G783" s="1">
        <v>45334</v>
      </c>
      <c r="H783" t="s">
        <v>24</v>
      </c>
      <c r="I783">
        <v>2.2999999999999998</v>
      </c>
      <c r="J783">
        <v>2024</v>
      </c>
      <c r="K783" t="s">
        <v>58</v>
      </c>
      <c r="L783">
        <v>2</v>
      </c>
      <c r="M783">
        <v>12</v>
      </c>
      <c r="N783" t="s">
        <v>75</v>
      </c>
      <c r="O783">
        <v>2</v>
      </c>
      <c r="P783">
        <f>SUM(Table1[Total Sales (INR)])</f>
        <v>75213112.740000069</v>
      </c>
      <c r="Q783">
        <f t="shared" si="12"/>
        <v>1048576</v>
      </c>
      <c r="R783">
        <f>Table1[[#This Row],[Column1]]/Table1[[#This Row],[Column2]]</f>
        <v>71.728813877105779</v>
      </c>
    </row>
    <row r="784" spans="1:18" x14ac:dyDescent="0.3">
      <c r="A784" t="s">
        <v>852</v>
      </c>
      <c r="B784" t="s">
        <v>22</v>
      </c>
      <c r="C784" t="s">
        <v>23</v>
      </c>
      <c r="D784">
        <v>7673.62</v>
      </c>
      <c r="E784">
        <v>2</v>
      </c>
      <c r="F784">
        <v>15347.24</v>
      </c>
      <c r="G784" s="1">
        <v>45456</v>
      </c>
      <c r="H784" t="s">
        <v>63</v>
      </c>
      <c r="I784">
        <v>4.5999999999999996</v>
      </c>
      <c r="J784">
        <v>2024</v>
      </c>
      <c r="K784" t="s">
        <v>66</v>
      </c>
      <c r="L784">
        <v>6</v>
      </c>
      <c r="M784">
        <v>13</v>
      </c>
      <c r="N784" t="s">
        <v>20</v>
      </c>
      <c r="O784">
        <v>5</v>
      </c>
      <c r="P784">
        <f>SUM(Table1[Total Sales (INR)])</f>
        <v>75213112.740000069</v>
      </c>
      <c r="Q784">
        <f t="shared" si="12"/>
        <v>1048576</v>
      </c>
      <c r="R784">
        <f>Table1[[#This Row],[Column1]]/Table1[[#This Row],[Column2]]</f>
        <v>71.728813877105779</v>
      </c>
    </row>
    <row r="785" spans="1:18" x14ac:dyDescent="0.3">
      <c r="A785" t="s">
        <v>853</v>
      </c>
      <c r="B785" t="s">
        <v>145</v>
      </c>
      <c r="C785" t="s">
        <v>39</v>
      </c>
      <c r="D785">
        <v>41671.06</v>
      </c>
      <c r="E785">
        <v>2</v>
      </c>
      <c r="F785">
        <v>83342.12</v>
      </c>
      <c r="G785" s="1">
        <v>45689</v>
      </c>
      <c r="H785" t="s">
        <v>24</v>
      </c>
      <c r="I785">
        <v>2.2999999999999998</v>
      </c>
      <c r="J785">
        <v>2025</v>
      </c>
      <c r="K785" t="s">
        <v>58</v>
      </c>
      <c r="L785">
        <v>2</v>
      </c>
      <c r="M785">
        <v>1</v>
      </c>
      <c r="N785" t="s">
        <v>31</v>
      </c>
      <c r="O785">
        <v>7</v>
      </c>
      <c r="P785">
        <f>SUM(Table1[Total Sales (INR)])</f>
        <v>75213112.740000069</v>
      </c>
      <c r="Q785">
        <f t="shared" si="12"/>
        <v>1048576</v>
      </c>
      <c r="R785">
        <f>Table1[[#This Row],[Column1]]/Table1[[#This Row],[Column2]]</f>
        <v>71.728813877105779</v>
      </c>
    </row>
    <row r="786" spans="1:18" x14ac:dyDescent="0.3">
      <c r="A786" t="s">
        <v>854</v>
      </c>
      <c r="B786" t="s">
        <v>49</v>
      </c>
      <c r="C786" t="s">
        <v>39</v>
      </c>
      <c r="D786">
        <v>15793.43</v>
      </c>
      <c r="E786">
        <v>5</v>
      </c>
      <c r="F786">
        <v>78967.149999999994</v>
      </c>
      <c r="G786" s="1">
        <v>45557</v>
      </c>
      <c r="H786" t="s">
        <v>80</v>
      </c>
      <c r="I786">
        <v>1.3</v>
      </c>
      <c r="J786">
        <v>2024</v>
      </c>
      <c r="K786" t="s">
        <v>19</v>
      </c>
      <c r="L786">
        <v>9</v>
      </c>
      <c r="M786">
        <v>22</v>
      </c>
      <c r="N786" t="s">
        <v>67</v>
      </c>
      <c r="O786">
        <v>1</v>
      </c>
      <c r="P786">
        <f>SUM(Table1[Total Sales (INR)])</f>
        <v>75213112.740000069</v>
      </c>
      <c r="Q786">
        <f t="shared" si="12"/>
        <v>1048576</v>
      </c>
      <c r="R786">
        <f>Table1[[#This Row],[Column1]]/Table1[[#This Row],[Column2]]</f>
        <v>71.728813877105779</v>
      </c>
    </row>
    <row r="787" spans="1:18" x14ac:dyDescent="0.3">
      <c r="A787" t="s">
        <v>855</v>
      </c>
      <c r="B787" t="s">
        <v>60</v>
      </c>
      <c r="C787" t="s">
        <v>29</v>
      </c>
      <c r="D787">
        <v>6767.81</v>
      </c>
      <c r="E787">
        <v>1</v>
      </c>
      <c r="F787">
        <v>6767.81</v>
      </c>
      <c r="G787" s="1">
        <v>45653</v>
      </c>
      <c r="H787" t="s">
        <v>63</v>
      </c>
      <c r="I787">
        <v>2.1</v>
      </c>
      <c r="J787">
        <v>2024</v>
      </c>
      <c r="K787" t="s">
        <v>25</v>
      </c>
      <c r="L787">
        <v>12</v>
      </c>
      <c r="M787">
        <v>27</v>
      </c>
      <c r="N787" t="s">
        <v>36</v>
      </c>
      <c r="O787">
        <v>6</v>
      </c>
      <c r="P787">
        <f>SUM(Table1[Total Sales (INR)])</f>
        <v>75213112.740000069</v>
      </c>
      <c r="Q787">
        <f t="shared" si="12"/>
        <v>1048576</v>
      </c>
      <c r="R787">
        <f>Table1[[#This Row],[Column1]]/Table1[[#This Row],[Column2]]</f>
        <v>71.728813877105779</v>
      </c>
    </row>
    <row r="788" spans="1:18" x14ac:dyDescent="0.3">
      <c r="A788" t="s">
        <v>856</v>
      </c>
      <c r="B788" t="s">
        <v>60</v>
      </c>
      <c r="C788" t="s">
        <v>29</v>
      </c>
      <c r="D788">
        <v>1011.22</v>
      </c>
      <c r="E788">
        <v>5</v>
      </c>
      <c r="F788">
        <v>5056.1000000000004</v>
      </c>
      <c r="G788" s="1">
        <v>45601</v>
      </c>
      <c r="H788" t="s">
        <v>80</v>
      </c>
      <c r="I788">
        <v>4.7</v>
      </c>
      <c r="J788">
        <v>2024</v>
      </c>
      <c r="K788" t="s">
        <v>35</v>
      </c>
      <c r="L788">
        <v>11</v>
      </c>
      <c r="M788">
        <v>5</v>
      </c>
      <c r="N788" t="s">
        <v>44</v>
      </c>
      <c r="O788">
        <v>3</v>
      </c>
      <c r="P788">
        <f>SUM(Table1[Total Sales (INR)])</f>
        <v>75213112.740000069</v>
      </c>
      <c r="Q788">
        <f t="shared" si="12"/>
        <v>1048576</v>
      </c>
      <c r="R788">
        <f>Table1[[#This Row],[Column1]]/Table1[[#This Row],[Column2]]</f>
        <v>71.728813877105779</v>
      </c>
    </row>
    <row r="789" spans="1:18" x14ac:dyDescent="0.3">
      <c r="A789" t="s">
        <v>857</v>
      </c>
      <c r="B789" t="s">
        <v>107</v>
      </c>
      <c r="C789" t="s">
        <v>34</v>
      </c>
      <c r="D789">
        <v>13371.25</v>
      </c>
      <c r="E789">
        <v>4</v>
      </c>
      <c r="F789">
        <v>53485</v>
      </c>
      <c r="G789" s="1">
        <v>45478</v>
      </c>
      <c r="H789" t="s">
        <v>70</v>
      </c>
      <c r="I789">
        <v>1.6</v>
      </c>
      <c r="J789">
        <v>2024</v>
      </c>
      <c r="K789" t="s">
        <v>47</v>
      </c>
      <c r="L789">
        <v>7</v>
      </c>
      <c r="M789">
        <v>5</v>
      </c>
      <c r="N789" t="s">
        <v>36</v>
      </c>
      <c r="O789">
        <v>6</v>
      </c>
      <c r="P789">
        <f>SUM(Table1[Total Sales (INR)])</f>
        <v>75213112.740000069</v>
      </c>
      <c r="Q789">
        <f t="shared" si="12"/>
        <v>1048576</v>
      </c>
      <c r="R789">
        <f>Table1[[#This Row],[Column1]]/Table1[[#This Row],[Column2]]</f>
        <v>71.728813877105779</v>
      </c>
    </row>
    <row r="790" spans="1:18" x14ac:dyDescent="0.3">
      <c r="A790" t="s">
        <v>858</v>
      </c>
      <c r="B790" t="s">
        <v>22</v>
      </c>
      <c r="C790" t="s">
        <v>23</v>
      </c>
      <c r="D790">
        <v>28972.11</v>
      </c>
      <c r="E790">
        <v>2</v>
      </c>
      <c r="F790">
        <v>57944.22</v>
      </c>
      <c r="G790" s="1">
        <v>45505</v>
      </c>
      <c r="H790" t="s">
        <v>70</v>
      </c>
      <c r="I790">
        <v>2.1</v>
      </c>
      <c r="J790">
        <v>2024</v>
      </c>
      <c r="K790" t="s">
        <v>88</v>
      </c>
      <c r="L790">
        <v>8</v>
      </c>
      <c r="M790">
        <v>1</v>
      </c>
      <c r="N790" t="s">
        <v>20</v>
      </c>
      <c r="O790">
        <v>5</v>
      </c>
      <c r="P790">
        <f>SUM(Table1[Total Sales (INR)])</f>
        <v>75213112.740000069</v>
      </c>
      <c r="Q790">
        <f t="shared" si="12"/>
        <v>1048576</v>
      </c>
      <c r="R790">
        <f>Table1[[#This Row],[Column1]]/Table1[[#This Row],[Column2]]</f>
        <v>71.728813877105779</v>
      </c>
    </row>
    <row r="791" spans="1:18" x14ac:dyDescent="0.3">
      <c r="A791" t="s">
        <v>859</v>
      </c>
      <c r="B791" t="s">
        <v>57</v>
      </c>
      <c r="C791" t="s">
        <v>29</v>
      </c>
      <c r="D791">
        <v>17212.34</v>
      </c>
      <c r="E791">
        <v>1</v>
      </c>
      <c r="F791">
        <v>17212.34</v>
      </c>
      <c r="G791" s="1">
        <v>45694</v>
      </c>
      <c r="H791" t="s">
        <v>63</v>
      </c>
      <c r="I791">
        <v>3.5</v>
      </c>
      <c r="J791">
        <v>2025</v>
      </c>
      <c r="K791" t="s">
        <v>58</v>
      </c>
      <c r="L791">
        <v>2</v>
      </c>
      <c r="M791">
        <v>6</v>
      </c>
      <c r="N791" t="s">
        <v>20</v>
      </c>
      <c r="O791">
        <v>5</v>
      </c>
      <c r="P791">
        <f>SUM(Table1[Total Sales (INR)])</f>
        <v>75213112.740000069</v>
      </c>
      <c r="Q791">
        <f t="shared" si="12"/>
        <v>1048576</v>
      </c>
      <c r="R791">
        <f>Table1[[#This Row],[Column1]]/Table1[[#This Row],[Column2]]</f>
        <v>71.728813877105779</v>
      </c>
    </row>
    <row r="792" spans="1:18" x14ac:dyDescent="0.3">
      <c r="A792" t="s">
        <v>860</v>
      </c>
      <c r="B792" t="s">
        <v>16</v>
      </c>
      <c r="C792" t="s">
        <v>17</v>
      </c>
      <c r="D792">
        <v>48742</v>
      </c>
      <c r="E792">
        <v>1</v>
      </c>
      <c r="F792">
        <v>48742</v>
      </c>
      <c r="G792" s="1">
        <v>45551</v>
      </c>
      <c r="H792" t="s">
        <v>24</v>
      </c>
      <c r="I792">
        <v>1.1000000000000001</v>
      </c>
      <c r="J792">
        <v>2024</v>
      </c>
      <c r="K792" t="s">
        <v>19</v>
      </c>
      <c r="L792">
        <v>9</v>
      </c>
      <c r="M792">
        <v>16</v>
      </c>
      <c r="N792" t="s">
        <v>75</v>
      </c>
      <c r="O792">
        <v>2</v>
      </c>
      <c r="P792">
        <f>SUM(Table1[Total Sales (INR)])</f>
        <v>75213112.740000069</v>
      </c>
      <c r="Q792">
        <f t="shared" si="12"/>
        <v>1048576</v>
      </c>
      <c r="R792">
        <f>Table1[[#This Row],[Column1]]/Table1[[#This Row],[Column2]]</f>
        <v>71.728813877105779</v>
      </c>
    </row>
    <row r="793" spans="1:18" x14ac:dyDescent="0.3">
      <c r="A793" t="s">
        <v>861</v>
      </c>
      <c r="B793" t="s">
        <v>65</v>
      </c>
      <c r="C793" t="s">
        <v>34</v>
      </c>
      <c r="D793">
        <v>19117.36</v>
      </c>
      <c r="E793">
        <v>3</v>
      </c>
      <c r="F793">
        <v>57352.08</v>
      </c>
      <c r="G793" s="1">
        <v>45696</v>
      </c>
      <c r="H793" t="s">
        <v>63</v>
      </c>
      <c r="I793">
        <v>1.6</v>
      </c>
      <c r="J793">
        <v>2025</v>
      </c>
      <c r="K793" t="s">
        <v>58</v>
      </c>
      <c r="L793">
        <v>2</v>
      </c>
      <c r="M793">
        <v>8</v>
      </c>
      <c r="N793" t="s">
        <v>31</v>
      </c>
      <c r="O793">
        <v>7</v>
      </c>
      <c r="P793">
        <f>SUM(Table1[Total Sales (INR)])</f>
        <v>75213112.740000069</v>
      </c>
      <c r="Q793">
        <f t="shared" si="12"/>
        <v>1048576</v>
      </c>
      <c r="R793">
        <f>Table1[[#This Row],[Column1]]/Table1[[#This Row],[Column2]]</f>
        <v>71.728813877105779</v>
      </c>
    </row>
    <row r="794" spans="1:18" x14ac:dyDescent="0.3">
      <c r="A794" t="s">
        <v>862</v>
      </c>
      <c r="B794" t="s">
        <v>54</v>
      </c>
      <c r="C794" t="s">
        <v>34</v>
      </c>
      <c r="D794">
        <v>847.39</v>
      </c>
      <c r="E794">
        <v>5</v>
      </c>
      <c r="F794">
        <v>4236.95</v>
      </c>
      <c r="G794" s="1">
        <v>45641</v>
      </c>
      <c r="H794" t="s">
        <v>80</v>
      </c>
      <c r="I794">
        <v>4</v>
      </c>
      <c r="J794">
        <v>2024</v>
      </c>
      <c r="K794" t="s">
        <v>25</v>
      </c>
      <c r="L794">
        <v>12</v>
      </c>
      <c r="M794">
        <v>15</v>
      </c>
      <c r="N794" t="s">
        <v>67</v>
      </c>
      <c r="O794">
        <v>1</v>
      </c>
      <c r="P794">
        <f>SUM(Table1[Total Sales (INR)])</f>
        <v>75213112.740000069</v>
      </c>
      <c r="Q794">
        <f t="shared" si="12"/>
        <v>1048576</v>
      </c>
      <c r="R794">
        <f>Table1[[#This Row],[Column1]]/Table1[[#This Row],[Column2]]</f>
        <v>71.728813877105779</v>
      </c>
    </row>
    <row r="795" spans="1:18" x14ac:dyDescent="0.3">
      <c r="A795" t="s">
        <v>863</v>
      </c>
      <c r="B795" t="s">
        <v>41</v>
      </c>
      <c r="C795" t="s">
        <v>39</v>
      </c>
      <c r="D795">
        <v>14796.32</v>
      </c>
      <c r="E795">
        <v>2</v>
      </c>
      <c r="F795">
        <v>29592.639999999999</v>
      </c>
      <c r="G795" s="1">
        <v>45625</v>
      </c>
      <c r="H795" t="s">
        <v>42</v>
      </c>
      <c r="I795">
        <v>1.2</v>
      </c>
      <c r="J795">
        <v>2024</v>
      </c>
      <c r="K795" t="s">
        <v>35</v>
      </c>
      <c r="L795">
        <v>11</v>
      </c>
      <c r="M795">
        <v>29</v>
      </c>
      <c r="N795" t="s">
        <v>36</v>
      </c>
      <c r="O795">
        <v>6</v>
      </c>
      <c r="P795">
        <f>SUM(Table1[Total Sales (INR)])</f>
        <v>75213112.740000069</v>
      </c>
      <c r="Q795">
        <f t="shared" si="12"/>
        <v>1048576</v>
      </c>
      <c r="R795">
        <f>Table1[[#This Row],[Column1]]/Table1[[#This Row],[Column2]]</f>
        <v>71.728813877105779</v>
      </c>
    </row>
    <row r="796" spans="1:18" x14ac:dyDescent="0.3">
      <c r="A796" t="s">
        <v>864</v>
      </c>
      <c r="B796" t="s">
        <v>28</v>
      </c>
      <c r="C796" t="s">
        <v>29</v>
      </c>
      <c r="D796">
        <v>5238.33</v>
      </c>
      <c r="E796">
        <v>3</v>
      </c>
      <c r="F796">
        <v>15714.99</v>
      </c>
      <c r="G796" s="1">
        <v>45589</v>
      </c>
      <c r="H796" t="s">
        <v>42</v>
      </c>
      <c r="I796">
        <v>1.6</v>
      </c>
      <c r="J796">
        <v>2024</v>
      </c>
      <c r="K796" t="s">
        <v>43</v>
      </c>
      <c r="L796">
        <v>10</v>
      </c>
      <c r="M796">
        <v>24</v>
      </c>
      <c r="N796" t="s">
        <v>20</v>
      </c>
      <c r="O796">
        <v>5</v>
      </c>
      <c r="P796">
        <f>SUM(Table1[Total Sales (INR)])</f>
        <v>75213112.740000069</v>
      </c>
      <c r="Q796">
        <f t="shared" si="12"/>
        <v>1048576</v>
      </c>
      <c r="R796">
        <f>Table1[[#This Row],[Column1]]/Table1[[#This Row],[Column2]]</f>
        <v>71.728813877105779</v>
      </c>
    </row>
    <row r="797" spans="1:18" x14ac:dyDescent="0.3">
      <c r="A797" t="s">
        <v>865</v>
      </c>
      <c r="B797" t="s">
        <v>41</v>
      </c>
      <c r="C797" t="s">
        <v>39</v>
      </c>
      <c r="D797">
        <v>31430.94</v>
      </c>
      <c r="E797">
        <v>5</v>
      </c>
      <c r="F797">
        <v>157154.70000000001</v>
      </c>
      <c r="G797" s="1">
        <v>45598</v>
      </c>
      <c r="H797" t="s">
        <v>18</v>
      </c>
      <c r="I797">
        <v>4.5999999999999996</v>
      </c>
      <c r="J797">
        <v>2024</v>
      </c>
      <c r="K797" t="s">
        <v>35</v>
      </c>
      <c r="L797">
        <v>11</v>
      </c>
      <c r="M797">
        <v>2</v>
      </c>
      <c r="N797" t="s">
        <v>31</v>
      </c>
      <c r="O797">
        <v>7</v>
      </c>
      <c r="P797">
        <f>SUM(Table1[Total Sales (INR)])</f>
        <v>75213112.740000069</v>
      </c>
      <c r="Q797">
        <f t="shared" si="12"/>
        <v>1048576</v>
      </c>
      <c r="R797">
        <f>Table1[[#This Row],[Column1]]/Table1[[#This Row],[Column2]]</f>
        <v>71.728813877105779</v>
      </c>
    </row>
    <row r="798" spans="1:18" x14ac:dyDescent="0.3">
      <c r="A798" t="s">
        <v>866</v>
      </c>
      <c r="B798" t="s">
        <v>22</v>
      </c>
      <c r="C798" t="s">
        <v>23</v>
      </c>
      <c r="D798">
        <v>27532.48</v>
      </c>
      <c r="E798">
        <v>4</v>
      </c>
      <c r="F798">
        <v>110129.92</v>
      </c>
      <c r="G798" s="1">
        <v>45391</v>
      </c>
      <c r="H798" t="s">
        <v>24</v>
      </c>
      <c r="I798">
        <v>2.2000000000000002</v>
      </c>
      <c r="J798">
        <v>2024</v>
      </c>
      <c r="K798" t="s">
        <v>61</v>
      </c>
      <c r="L798">
        <v>4</v>
      </c>
      <c r="M798">
        <v>9</v>
      </c>
      <c r="N798" t="s">
        <v>44</v>
      </c>
      <c r="O798">
        <v>3</v>
      </c>
      <c r="P798">
        <f>SUM(Table1[Total Sales (INR)])</f>
        <v>75213112.740000069</v>
      </c>
      <c r="Q798">
        <f t="shared" si="12"/>
        <v>1048576</v>
      </c>
      <c r="R798">
        <f>Table1[[#This Row],[Column1]]/Table1[[#This Row],[Column2]]</f>
        <v>71.728813877105779</v>
      </c>
    </row>
    <row r="799" spans="1:18" x14ac:dyDescent="0.3">
      <c r="A799" t="s">
        <v>867</v>
      </c>
      <c r="B799" t="s">
        <v>22</v>
      </c>
      <c r="C799" t="s">
        <v>23</v>
      </c>
      <c r="D799">
        <v>41121.949999999997</v>
      </c>
      <c r="E799">
        <v>3</v>
      </c>
      <c r="F799">
        <v>123365.85</v>
      </c>
      <c r="G799" s="1">
        <v>45342</v>
      </c>
      <c r="H799" t="s">
        <v>63</v>
      </c>
      <c r="I799">
        <v>1.4</v>
      </c>
      <c r="J799">
        <v>2024</v>
      </c>
      <c r="K799" t="s">
        <v>58</v>
      </c>
      <c r="L799">
        <v>2</v>
      </c>
      <c r="M799">
        <v>20</v>
      </c>
      <c r="N799" t="s">
        <v>44</v>
      </c>
      <c r="O799">
        <v>3</v>
      </c>
      <c r="P799">
        <f>SUM(Table1[Total Sales (INR)])</f>
        <v>75213112.740000069</v>
      </c>
      <c r="Q799">
        <f t="shared" si="12"/>
        <v>1048576</v>
      </c>
      <c r="R799">
        <f>Table1[[#This Row],[Column1]]/Table1[[#This Row],[Column2]]</f>
        <v>71.728813877105779</v>
      </c>
    </row>
    <row r="800" spans="1:18" x14ac:dyDescent="0.3">
      <c r="A800" t="s">
        <v>868</v>
      </c>
      <c r="B800" t="s">
        <v>96</v>
      </c>
      <c r="C800" t="s">
        <v>34</v>
      </c>
      <c r="D800">
        <v>12944.89</v>
      </c>
      <c r="E800">
        <v>2</v>
      </c>
      <c r="F800">
        <v>25889.78</v>
      </c>
      <c r="G800" s="1">
        <v>45392</v>
      </c>
      <c r="H800" t="s">
        <v>63</v>
      </c>
      <c r="I800">
        <v>1.9</v>
      </c>
      <c r="J800">
        <v>2024</v>
      </c>
      <c r="K800" t="s">
        <v>61</v>
      </c>
      <c r="L800">
        <v>4</v>
      </c>
      <c r="M800">
        <v>10</v>
      </c>
      <c r="N800" t="s">
        <v>26</v>
      </c>
      <c r="O800">
        <v>4</v>
      </c>
      <c r="P800">
        <f>SUM(Table1[Total Sales (INR)])</f>
        <v>75213112.740000069</v>
      </c>
      <c r="Q800">
        <f t="shared" si="12"/>
        <v>1048576</v>
      </c>
      <c r="R800">
        <f>Table1[[#This Row],[Column1]]/Table1[[#This Row],[Column2]]</f>
        <v>71.728813877105779</v>
      </c>
    </row>
    <row r="801" spans="1:18" x14ac:dyDescent="0.3">
      <c r="A801" t="s">
        <v>869</v>
      </c>
      <c r="B801" t="s">
        <v>78</v>
      </c>
      <c r="C801" t="s">
        <v>23</v>
      </c>
      <c r="D801">
        <v>4729.04</v>
      </c>
      <c r="E801">
        <v>5</v>
      </c>
      <c r="F801">
        <v>23645.200000000001</v>
      </c>
      <c r="G801" s="1">
        <v>45544</v>
      </c>
      <c r="H801" t="s">
        <v>63</v>
      </c>
      <c r="I801">
        <v>4</v>
      </c>
      <c r="J801">
        <v>2024</v>
      </c>
      <c r="K801" t="s">
        <v>19</v>
      </c>
      <c r="L801">
        <v>9</v>
      </c>
      <c r="M801">
        <v>9</v>
      </c>
      <c r="N801" t="s">
        <v>75</v>
      </c>
      <c r="O801">
        <v>2</v>
      </c>
      <c r="P801">
        <f>SUM(Table1[Total Sales (INR)])</f>
        <v>75213112.740000069</v>
      </c>
      <c r="Q801">
        <f t="shared" si="12"/>
        <v>1048576</v>
      </c>
      <c r="R801">
        <f>Table1[[#This Row],[Column1]]/Table1[[#This Row],[Column2]]</f>
        <v>71.728813877105779</v>
      </c>
    </row>
    <row r="802" spans="1:18" x14ac:dyDescent="0.3">
      <c r="A802" t="s">
        <v>870</v>
      </c>
      <c r="B802" t="s">
        <v>60</v>
      </c>
      <c r="C802" t="s">
        <v>29</v>
      </c>
      <c r="D802">
        <v>31512.97</v>
      </c>
      <c r="E802">
        <v>2</v>
      </c>
      <c r="F802">
        <v>63025.94</v>
      </c>
      <c r="G802" s="1">
        <v>45644</v>
      </c>
      <c r="H802" t="s">
        <v>63</v>
      </c>
      <c r="I802">
        <v>2.1</v>
      </c>
      <c r="J802">
        <v>2024</v>
      </c>
      <c r="K802" t="s">
        <v>25</v>
      </c>
      <c r="L802">
        <v>12</v>
      </c>
      <c r="M802">
        <v>18</v>
      </c>
      <c r="N802" t="s">
        <v>26</v>
      </c>
      <c r="O802">
        <v>4</v>
      </c>
      <c r="P802">
        <f>SUM(Table1[Total Sales (INR)])</f>
        <v>75213112.740000069</v>
      </c>
      <c r="Q802">
        <f t="shared" si="12"/>
        <v>1048576</v>
      </c>
      <c r="R802">
        <f>Table1[[#This Row],[Column1]]/Table1[[#This Row],[Column2]]</f>
        <v>71.728813877105779</v>
      </c>
    </row>
    <row r="803" spans="1:18" x14ac:dyDescent="0.3">
      <c r="A803" t="s">
        <v>871</v>
      </c>
      <c r="B803" t="s">
        <v>33</v>
      </c>
      <c r="C803" t="s">
        <v>34</v>
      </c>
      <c r="D803">
        <v>46891.65</v>
      </c>
      <c r="E803">
        <v>3</v>
      </c>
      <c r="F803">
        <v>140674.95000000001</v>
      </c>
      <c r="G803" s="1">
        <v>45604</v>
      </c>
      <c r="H803" t="s">
        <v>80</v>
      </c>
      <c r="I803">
        <v>2.9</v>
      </c>
      <c r="J803">
        <v>2024</v>
      </c>
      <c r="K803" t="s">
        <v>35</v>
      </c>
      <c r="L803">
        <v>11</v>
      </c>
      <c r="M803">
        <v>8</v>
      </c>
      <c r="N803" t="s">
        <v>36</v>
      </c>
      <c r="O803">
        <v>6</v>
      </c>
      <c r="P803">
        <f>SUM(Table1[Total Sales (INR)])</f>
        <v>75213112.740000069</v>
      </c>
      <c r="Q803">
        <f t="shared" si="12"/>
        <v>1048576</v>
      </c>
      <c r="R803">
        <f>Table1[[#This Row],[Column1]]/Table1[[#This Row],[Column2]]</f>
        <v>71.728813877105779</v>
      </c>
    </row>
    <row r="804" spans="1:18" x14ac:dyDescent="0.3">
      <c r="A804" t="s">
        <v>872</v>
      </c>
      <c r="B804" t="s">
        <v>176</v>
      </c>
      <c r="C804" t="s">
        <v>23</v>
      </c>
      <c r="D804">
        <v>34137.79</v>
      </c>
      <c r="E804">
        <v>2</v>
      </c>
      <c r="F804">
        <v>68275.58</v>
      </c>
      <c r="G804" s="1">
        <v>45558</v>
      </c>
      <c r="H804" t="s">
        <v>80</v>
      </c>
      <c r="I804">
        <v>1.8</v>
      </c>
      <c r="J804">
        <v>2024</v>
      </c>
      <c r="K804" t="s">
        <v>19</v>
      </c>
      <c r="L804">
        <v>9</v>
      </c>
      <c r="M804">
        <v>23</v>
      </c>
      <c r="N804" t="s">
        <v>75</v>
      </c>
      <c r="O804">
        <v>2</v>
      </c>
      <c r="P804">
        <f>SUM(Table1[Total Sales (INR)])</f>
        <v>75213112.740000069</v>
      </c>
      <c r="Q804">
        <f t="shared" si="12"/>
        <v>1048576</v>
      </c>
      <c r="R804">
        <f>Table1[[#This Row],[Column1]]/Table1[[#This Row],[Column2]]</f>
        <v>71.728813877105779</v>
      </c>
    </row>
    <row r="805" spans="1:18" x14ac:dyDescent="0.3">
      <c r="A805" t="s">
        <v>873</v>
      </c>
      <c r="B805" t="s">
        <v>49</v>
      </c>
      <c r="C805" t="s">
        <v>39</v>
      </c>
      <c r="D805">
        <v>41000.910000000003</v>
      </c>
      <c r="E805">
        <v>4</v>
      </c>
      <c r="F805">
        <v>164003.64000000001</v>
      </c>
      <c r="G805" s="1">
        <v>45546</v>
      </c>
      <c r="H805" t="s">
        <v>24</v>
      </c>
      <c r="I805">
        <v>4.5</v>
      </c>
      <c r="J805">
        <v>2024</v>
      </c>
      <c r="K805" t="s">
        <v>19</v>
      </c>
      <c r="L805">
        <v>9</v>
      </c>
      <c r="M805">
        <v>11</v>
      </c>
      <c r="N805" t="s">
        <v>26</v>
      </c>
      <c r="O805">
        <v>4</v>
      </c>
      <c r="P805">
        <f>SUM(Table1[Total Sales (INR)])</f>
        <v>75213112.740000069</v>
      </c>
      <c r="Q805">
        <f t="shared" si="12"/>
        <v>1048576</v>
      </c>
      <c r="R805">
        <f>Table1[[#This Row],[Column1]]/Table1[[#This Row],[Column2]]</f>
        <v>71.728813877105779</v>
      </c>
    </row>
    <row r="806" spans="1:18" x14ac:dyDescent="0.3">
      <c r="A806" t="s">
        <v>874</v>
      </c>
      <c r="B806" t="s">
        <v>96</v>
      </c>
      <c r="C806" t="s">
        <v>34</v>
      </c>
      <c r="D806">
        <v>7672.34</v>
      </c>
      <c r="E806">
        <v>4</v>
      </c>
      <c r="F806">
        <v>30689.360000000001</v>
      </c>
      <c r="G806" s="1">
        <v>45392</v>
      </c>
      <c r="H806" t="s">
        <v>24</v>
      </c>
      <c r="I806">
        <v>1.1000000000000001</v>
      </c>
      <c r="J806">
        <v>2024</v>
      </c>
      <c r="K806" t="s">
        <v>61</v>
      </c>
      <c r="L806">
        <v>4</v>
      </c>
      <c r="M806">
        <v>10</v>
      </c>
      <c r="N806" t="s">
        <v>26</v>
      </c>
      <c r="O806">
        <v>4</v>
      </c>
      <c r="P806">
        <f>SUM(Table1[Total Sales (INR)])</f>
        <v>75213112.740000069</v>
      </c>
      <c r="Q806">
        <f t="shared" si="12"/>
        <v>1048576</v>
      </c>
      <c r="R806">
        <f>Table1[[#This Row],[Column1]]/Table1[[#This Row],[Column2]]</f>
        <v>71.728813877105779</v>
      </c>
    </row>
    <row r="807" spans="1:18" x14ac:dyDescent="0.3">
      <c r="A807" t="s">
        <v>875</v>
      </c>
      <c r="B807" t="s">
        <v>16</v>
      </c>
      <c r="C807" t="s">
        <v>17</v>
      </c>
      <c r="D807">
        <v>25186.79</v>
      </c>
      <c r="E807">
        <v>3</v>
      </c>
      <c r="F807">
        <v>75560.37</v>
      </c>
      <c r="G807" s="1">
        <v>45344</v>
      </c>
      <c r="H807" t="s">
        <v>63</v>
      </c>
      <c r="I807">
        <v>3.8</v>
      </c>
      <c r="J807">
        <v>2024</v>
      </c>
      <c r="K807" t="s">
        <v>58</v>
      </c>
      <c r="L807">
        <v>2</v>
      </c>
      <c r="M807">
        <v>22</v>
      </c>
      <c r="N807" t="s">
        <v>20</v>
      </c>
      <c r="O807">
        <v>5</v>
      </c>
      <c r="P807">
        <f>SUM(Table1[Total Sales (INR)])</f>
        <v>75213112.740000069</v>
      </c>
      <c r="Q807">
        <f t="shared" si="12"/>
        <v>1048576</v>
      </c>
      <c r="R807">
        <f>Table1[[#This Row],[Column1]]/Table1[[#This Row],[Column2]]</f>
        <v>71.728813877105779</v>
      </c>
    </row>
    <row r="808" spans="1:18" x14ac:dyDescent="0.3">
      <c r="A808" t="s">
        <v>876</v>
      </c>
      <c r="B808" t="s">
        <v>100</v>
      </c>
      <c r="C808" t="s">
        <v>29</v>
      </c>
      <c r="D808">
        <v>41285.25</v>
      </c>
      <c r="E808">
        <v>1</v>
      </c>
      <c r="F808">
        <v>41285.25</v>
      </c>
      <c r="G808" s="1">
        <v>45631</v>
      </c>
      <c r="H808" t="s">
        <v>63</v>
      </c>
      <c r="I808">
        <v>1.8</v>
      </c>
      <c r="J808">
        <v>2024</v>
      </c>
      <c r="K808" t="s">
        <v>25</v>
      </c>
      <c r="L808">
        <v>12</v>
      </c>
      <c r="M808">
        <v>5</v>
      </c>
      <c r="N808" t="s">
        <v>20</v>
      </c>
      <c r="O808">
        <v>5</v>
      </c>
      <c r="P808">
        <f>SUM(Table1[Total Sales (INR)])</f>
        <v>75213112.740000069</v>
      </c>
      <c r="Q808">
        <f t="shared" si="12"/>
        <v>1048576</v>
      </c>
      <c r="R808">
        <f>Table1[[#This Row],[Column1]]/Table1[[#This Row],[Column2]]</f>
        <v>71.728813877105779</v>
      </c>
    </row>
    <row r="809" spans="1:18" x14ac:dyDescent="0.3">
      <c r="A809" t="s">
        <v>877</v>
      </c>
      <c r="B809" t="s">
        <v>100</v>
      </c>
      <c r="C809" t="s">
        <v>29</v>
      </c>
      <c r="D809">
        <v>30435.75</v>
      </c>
      <c r="E809">
        <v>2</v>
      </c>
      <c r="F809">
        <v>60871.5</v>
      </c>
      <c r="G809" s="1">
        <v>45391</v>
      </c>
      <c r="H809" t="s">
        <v>70</v>
      </c>
      <c r="I809">
        <v>3.1</v>
      </c>
      <c r="J809">
        <v>2024</v>
      </c>
      <c r="K809" t="s">
        <v>61</v>
      </c>
      <c r="L809">
        <v>4</v>
      </c>
      <c r="M809">
        <v>9</v>
      </c>
      <c r="N809" t="s">
        <v>44</v>
      </c>
      <c r="O809">
        <v>3</v>
      </c>
      <c r="P809">
        <f>SUM(Table1[Total Sales (INR)])</f>
        <v>75213112.740000069</v>
      </c>
      <c r="Q809">
        <f t="shared" si="12"/>
        <v>1048576</v>
      </c>
      <c r="R809">
        <f>Table1[[#This Row],[Column1]]/Table1[[#This Row],[Column2]]</f>
        <v>71.728813877105779</v>
      </c>
    </row>
    <row r="810" spans="1:18" x14ac:dyDescent="0.3">
      <c r="A810" t="s">
        <v>878</v>
      </c>
      <c r="B810" t="s">
        <v>96</v>
      </c>
      <c r="C810" t="s">
        <v>34</v>
      </c>
      <c r="D810">
        <v>45786.559999999998</v>
      </c>
      <c r="E810">
        <v>5</v>
      </c>
      <c r="F810">
        <v>228932.8</v>
      </c>
      <c r="G810" s="1">
        <v>45648</v>
      </c>
      <c r="H810" t="s">
        <v>42</v>
      </c>
      <c r="I810">
        <v>1.4</v>
      </c>
      <c r="J810">
        <v>2024</v>
      </c>
      <c r="K810" t="s">
        <v>25</v>
      </c>
      <c r="L810">
        <v>12</v>
      </c>
      <c r="M810">
        <v>22</v>
      </c>
      <c r="N810" t="s">
        <v>67</v>
      </c>
      <c r="O810">
        <v>1</v>
      </c>
      <c r="P810">
        <f>SUM(Table1[Total Sales (INR)])</f>
        <v>75213112.740000069</v>
      </c>
      <c r="Q810">
        <f t="shared" si="12"/>
        <v>1048576</v>
      </c>
      <c r="R810">
        <f>Table1[[#This Row],[Column1]]/Table1[[#This Row],[Column2]]</f>
        <v>71.728813877105779</v>
      </c>
    </row>
    <row r="811" spans="1:18" x14ac:dyDescent="0.3">
      <c r="A811" t="s">
        <v>879</v>
      </c>
      <c r="B811" t="s">
        <v>118</v>
      </c>
      <c r="C811" t="s">
        <v>17</v>
      </c>
      <c r="D811">
        <v>26700.19</v>
      </c>
      <c r="E811">
        <v>3</v>
      </c>
      <c r="F811">
        <v>80100.570000000007</v>
      </c>
      <c r="G811" s="1">
        <v>45377</v>
      </c>
      <c r="H811" t="s">
        <v>63</v>
      </c>
      <c r="I811">
        <v>1.5</v>
      </c>
      <c r="J811">
        <v>2024</v>
      </c>
      <c r="K811" t="s">
        <v>55</v>
      </c>
      <c r="L811">
        <v>3</v>
      </c>
      <c r="M811">
        <v>26</v>
      </c>
      <c r="N811" t="s">
        <v>44</v>
      </c>
      <c r="O811">
        <v>3</v>
      </c>
      <c r="P811">
        <f>SUM(Table1[Total Sales (INR)])</f>
        <v>75213112.740000069</v>
      </c>
      <c r="Q811">
        <f t="shared" si="12"/>
        <v>1048576</v>
      </c>
      <c r="R811">
        <f>Table1[[#This Row],[Column1]]/Table1[[#This Row],[Column2]]</f>
        <v>71.728813877105779</v>
      </c>
    </row>
    <row r="812" spans="1:18" x14ac:dyDescent="0.3">
      <c r="A812" t="s">
        <v>880</v>
      </c>
      <c r="B812" t="s">
        <v>46</v>
      </c>
      <c r="C812" t="s">
        <v>23</v>
      </c>
      <c r="D812">
        <v>27367.02</v>
      </c>
      <c r="E812">
        <v>3</v>
      </c>
      <c r="F812">
        <v>82101.06</v>
      </c>
      <c r="G812" s="1">
        <v>45476</v>
      </c>
      <c r="H812" t="s">
        <v>42</v>
      </c>
      <c r="I812">
        <v>1.4</v>
      </c>
      <c r="J812">
        <v>2024</v>
      </c>
      <c r="K812" t="s">
        <v>47</v>
      </c>
      <c r="L812">
        <v>7</v>
      </c>
      <c r="M812">
        <v>3</v>
      </c>
      <c r="N812" t="s">
        <v>26</v>
      </c>
      <c r="O812">
        <v>4</v>
      </c>
      <c r="P812">
        <f>SUM(Table1[Total Sales (INR)])</f>
        <v>75213112.740000069</v>
      </c>
      <c r="Q812">
        <f t="shared" si="12"/>
        <v>1048576</v>
      </c>
      <c r="R812">
        <f>Table1[[#This Row],[Column1]]/Table1[[#This Row],[Column2]]</f>
        <v>71.728813877105779</v>
      </c>
    </row>
    <row r="813" spans="1:18" x14ac:dyDescent="0.3">
      <c r="A813" t="s">
        <v>881</v>
      </c>
      <c r="B813" t="s">
        <v>54</v>
      </c>
      <c r="C813" t="s">
        <v>34</v>
      </c>
      <c r="D813">
        <v>17213.3</v>
      </c>
      <c r="E813">
        <v>3</v>
      </c>
      <c r="F813">
        <v>51639.9</v>
      </c>
      <c r="G813" s="1">
        <v>45403</v>
      </c>
      <c r="H813" t="s">
        <v>80</v>
      </c>
      <c r="I813">
        <v>1.7</v>
      </c>
      <c r="J813">
        <v>2024</v>
      </c>
      <c r="K813" t="s">
        <v>61</v>
      </c>
      <c r="L813">
        <v>4</v>
      </c>
      <c r="M813">
        <v>21</v>
      </c>
      <c r="N813" t="s">
        <v>67</v>
      </c>
      <c r="O813">
        <v>1</v>
      </c>
      <c r="P813">
        <f>SUM(Table1[Total Sales (INR)])</f>
        <v>75213112.740000069</v>
      </c>
      <c r="Q813">
        <f t="shared" si="12"/>
        <v>1048576</v>
      </c>
      <c r="R813">
        <f>Table1[[#This Row],[Column1]]/Table1[[#This Row],[Column2]]</f>
        <v>71.728813877105779</v>
      </c>
    </row>
    <row r="814" spans="1:18" x14ac:dyDescent="0.3">
      <c r="A814" t="s">
        <v>882</v>
      </c>
      <c r="B814" t="s">
        <v>41</v>
      </c>
      <c r="C814" t="s">
        <v>39</v>
      </c>
      <c r="D814">
        <v>4084.62</v>
      </c>
      <c r="E814">
        <v>5</v>
      </c>
      <c r="F814">
        <v>20423.099999999999</v>
      </c>
      <c r="G814" s="1">
        <v>45348</v>
      </c>
      <c r="H814" t="s">
        <v>24</v>
      </c>
      <c r="I814">
        <v>4.3</v>
      </c>
      <c r="J814">
        <v>2024</v>
      </c>
      <c r="K814" t="s">
        <v>58</v>
      </c>
      <c r="L814">
        <v>2</v>
      </c>
      <c r="M814">
        <v>26</v>
      </c>
      <c r="N814" t="s">
        <v>75</v>
      </c>
      <c r="O814">
        <v>2</v>
      </c>
      <c r="P814">
        <f>SUM(Table1[Total Sales (INR)])</f>
        <v>75213112.740000069</v>
      </c>
      <c r="Q814">
        <f t="shared" si="12"/>
        <v>1048576</v>
      </c>
      <c r="R814">
        <f>Table1[[#This Row],[Column1]]/Table1[[#This Row],[Column2]]</f>
        <v>71.728813877105779</v>
      </c>
    </row>
    <row r="815" spans="1:18" x14ac:dyDescent="0.3">
      <c r="A815" t="s">
        <v>883</v>
      </c>
      <c r="B815" t="s">
        <v>49</v>
      </c>
      <c r="C815" t="s">
        <v>39</v>
      </c>
      <c r="D815">
        <v>9213.5499999999993</v>
      </c>
      <c r="E815">
        <v>4</v>
      </c>
      <c r="F815">
        <v>36854.199999999997</v>
      </c>
      <c r="G815" s="1">
        <v>45490</v>
      </c>
      <c r="H815" t="s">
        <v>63</v>
      </c>
      <c r="I815">
        <v>2.5</v>
      </c>
      <c r="J815">
        <v>2024</v>
      </c>
      <c r="K815" t="s">
        <v>47</v>
      </c>
      <c r="L815">
        <v>7</v>
      </c>
      <c r="M815">
        <v>17</v>
      </c>
      <c r="N815" t="s">
        <v>26</v>
      </c>
      <c r="O815">
        <v>4</v>
      </c>
      <c r="P815">
        <f>SUM(Table1[Total Sales (INR)])</f>
        <v>75213112.740000069</v>
      </c>
      <c r="Q815">
        <f t="shared" si="12"/>
        <v>1048576</v>
      </c>
      <c r="R815">
        <f>Table1[[#This Row],[Column1]]/Table1[[#This Row],[Column2]]</f>
        <v>71.728813877105779</v>
      </c>
    </row>
    <row r="816" spans="1:18" x14ac:dyDescent="0.3">
      <c r="A816" t="s">
        <v>884</v>
      </c>
      <c r="B816" t="s">
        <v>78</v>
      </c>
      <c r="C816" t="s">
        <v>23</v>
      </c>
      <c r="D816">
        <v>6114.55</v>
      </c>
      <c r="E816">
        <v>4</v>
      </c>
      <c r="F816">
        <v>24458.2</v>
      </c>
      <c r="G816" s="1">
        <v>45531</v>
      </c>
      <c r="H816" t="s">
        <v>18</v>
      </c>
      <c r="I816">
        <v>3.7</v>
      </c>
      <c r="J816">
        <v>2024</v>
      </c>
      <c r="K816" t="s">
        <v>88</v>
      </c>
      <c r="L816">
        <v>8</v>
      </c>
      <c r="M816">
        <v>27</v>
      </c>
      <c r="N816" t="s">
        <v>44</v>
      </c>
      <c r="O816">
        <v>3</v>
      </c>
      <c r="P816">
        <f>SUM(Table1[Total Sales (INR)])</f>
        <v>75213112.740000069</v>
      </c>
      <c r="Q816">
        <f t="shared" si="12"/>
        <v>1048576</v>
      </c>
      <c r="R816">
        <f>Table1[[#This Row],[Column1]]/Table1[[#This Row],[Column2]]</f>
        <v>71.728813877105779</v>
      </c>
    </row>
    <row r="817" spans="1:18" x14ac:dyDescent="0.3">
      <c r="A817" t="s">
        <v>885</v>
      </c>
      <c r="B817" t="s">
        <v>69</v>
      </c>
      <c r="C817" t="s">
        <v>17</v>
      </c>
      <c r="D817">
        <v>21670.52</v>
      </c>
      <c r="E817">
        <v>4</v>
      </c>
      <c r="F817">
        <v>86682.08</v>
      </c>
      <c r="G817" s="1">
        <v>45391</v>
      </c>
      <c r="H817" t="s">
        <v>63</v>
      </c>
      <c r="I817">
        <v>4.5999999999999996</v>
      </c>
      <c r="J817">
        <v>2024</v>
      </c>
      <c r="K817" t="s">
        <v>61</v>
      </c>
      <c r="L817">
        <v>4</v>
      </c>
      <c r="M817">
        <v>9</v>
      </c>
      <c r="N817" t="s">
        <v>44</v>
      </c>
      <c r="O817">
        <v>3</v>
      </c>
      <c r="P817">
        <f>SUM(Table1[Total Sales (INR)])</f>
        <v>75213112.740000069</v>
      </c>
      <c r="Q817">
        <f t="shared" si="12"/>
        <v>1048576</v>
      </c>
      <c r="R817">
        <f>Table1[[#This Row],[Column1]]/Table1[[#This Row],[Column2]]</f>
        <v>71.728813877105779</v>
      </c>
    </row>
    <row r="818" spans="1:18" x14ac:dyDescent="0.3">
      <c r="A818" t="s">
        <v>886</v>
      </c>
      <c r="B818" t="s">
        <v>28</v>
      </c>
      <c r="C818" t="s">
        <v>29</v>
      </c>
      <c r="D818">
        <v>37528.53</v>
      </c>
      <c r="E818">
        <v>4</v>
      </c>
      <c r="F818">
        <v>150114.12</v>
      </c>
      <c r="G818" s="1">
        <v>45678</v>
      </c>
      <c r="H818" t="s">
        <v>24</v>
      </c>
      <c r="I818">
        <v>1.6</v>
      </c>
      <c r="J818">
        <v>2025</v>
      </c>
      <c r="K818" t="s">
        <v>52</v>
      </c>
      <c r="L818">
        <v>1</v>
      </c>
      <c r="M818">
        <v>21</v>
      </c>
      <c r="N818" t="s">
        <v>44</v>
      </c>
      <c r="O818">
        <v>3</v>
      </c>
      <c r="P818">
        <f>SUM(Table1[Total Sales (INR)])</f>
        <v>75213112.740000069</v>
      </c>
      <c r="Q818">
        <f t="shared" si="12"/>
        <v>1048576</v>
      </c>
      <c r="R818">
        <f>Table1[[#This Row],[Column1]]/Table1[[#This Row],[Column2]]</f>
        <v>71.728813877105779</v>
      </c>
    </row>
    <row r="819" spans="1:18" x14ac:dyDescent="0.3">
      <c r="A819" t="s">
        <v>887</v>
      </c>
      <c r="B819" t="s">
        <v>65</v>
      </c>
      <c r="C819" t="s">
        <v>34</v>
      </c>
      <c r="D819">
        <v>46526.93</v>
      </c>
      <c r="E819">
        <v>5</v>
      </c>
      <c r="F819">
        <v>232634.65</v>
      </c>
      <c r="G819" s="1">
        <v>45646</v>
      </c>
      <c r="H819" t="s">
        <v>80</v>
      </c>
      <c r="I819">
        <v>2.2000000000000002</v>
      </c>
      <c r="J819">
        <v>2024</v>
      </c>
      <c r="K819" t="s">
        <v>25</v>
      </c>
      <c r="L819">
        <v>12</v>
      </c>
      <c r="M819">
        <v>20</v>
      </c>
      <c r="N819" t="s">
        <v>36</v>
      </c>
      <c r="O819">
        <v>6</v>
      </c>
      <c r="P819">
        <f>SUM(Table1[Total Sales (INR)])</f>
        <v>75213112.740000069</v>
      </c>
      <c r="Q819">
        <f t="shared" si="12"/>
        <v>1048576</v>
      </c>
      <c r="R819">
        <f>Table1[[#This Row],[Column1]]/Table1[[#This Row],[Column2]]</f>
        <v>71.728813877105779</v>
      </c>
    </row>
    <row r="820" spans="1:18" x14ac:dyDescent="0.3">
      <c r="A820" t="s">
        <v>888</v>
      </c>
      <c r="B820" t="s">
        <v>125</v>
      </c>
      <c r="C820" t="s">
        <v>17</v>
      </c>
      <c r="D820">
        <v>4042.56</v>
      </c>
      <c r="E820">
        <v>2</v>
      </c>
      <c r="F820">
        <v>8085.12</v>
      </c>
      <c r="G820" s="1">
        <v>45365</v>
      </c>
      <c r="H820" t="s">
        <v>18</v>
      </c>
      <c r="I820">
        <v>3.7</v>
      </c>
      <c r="J820">
        <v>2024</v>
      </c>
      <c r="K820" t="s">
        <v>55</v>
      </c>
      <c r="L820">
        <v>3</v>
      </c>
      <c r="M820">
        <v>14</v>
      </c>
      <c r="N820" t="s">
        <v>20</v>
      </c>
      <c r="O820">
        <v>5</v>
      </c>
      <c r="P820">
        <f>SUM(Table1[Total Sales (INR)])</f>
        <v>75213112.740000069</v>
      </c>
      <c r="Q820">
        <f t="shared" si="12"/>
        <v>1048576</v>
      </c>
      <c r="R820">
        <f>Table1[[#This Row],[Column1]]/Table1[[#This Row],[Column2]]</f>
        <v>71.728813877105779</v>
      </c>
    </row>
    <row r="821" spans="1:18" x14ac:dyDescent="0.3">
      <c r="A821" t="s">
        <v>889</v>
      </c>
      <c r="B821" t="s">
        <v>38</v>
      </c>
      <c r="C821" t="s">
        <v>39</v>
      </c>
      <c r="D821">
        <v>35777.51</v>
      </c>
      <c r="E821">
        <v>1</v>
      </c>
      <c r="F821">
        <v>35777.51</v>
      </c>
      <c r="G821" s="1">
        <v>45649</v>
      </c>
      <c r="H821" t="s">
        <v>80</v>
      </c>
      <c r="I821">
        <v>3.2</v>
      </c>
      <c r="J821">
        <v>2024</v>
      </c>
      <c r="K821" t="s">
        <v>25</v>
      </c>
      <c r="L821">
        <v>12</v>
      </c>
      <c r="M821">
        <v>23</v>
      </c>
      <c r="N821" t="s">
        <v>75</v>
      </c>
      <c r="O821">
        <v>2</v>
      </c>
      <c r="P821">
        <f>SUM(Table1[Total Sales (INR)])</f>
        <v>75213112.740000069</v>
      </c>
      <c r="Q821">
        <f t="shared" si="12"/>
        <v>1048576</v>
      </c>
      <c r="R821">
        <f>Table1[[#This Row],[Column1]]/Table1[[#This Row],[Column2]]</f>
        <v>71.728813877105779</v>
      </c>
    </row>
    <row r="822" spans="1:18" x14ac:dyDescent="0.3">
      <c r="A822" t="s">
        <v>890</v>
      </c>
      <c r="B822" t="s">
        <v>84</v>
      </c>
      <c r="C822" t="s">
        <v>39</v>
      </c>
      <c r="D822">
        <v>4160.5200000000004</v>
      </c>
      <c r="E822">
        <v>2</v>
      </c>
      <c r="F822">
        <v>8321.0400000000009</v>
      </c>
      <c r="G822" s="1">
        <v>45632</v>
      </c>
      <c r="H822" t="s">
        <v>80</v>
      </c>
      <c r="I822">
        <v>3.8</v>
      </c>
      <c r="J822">
        <v>2024</v>
      </c>
      <c r="K822" t="s">
        <v>25</v>
      </c>
      <c r="L822">
        <v>12</v>
      </c>
      <c r="M822">
        <v>6</v>
      </c>
      <c r="N822" t="s">
        <v>36</v>
      </c>
      <c r="O822">
        <v>6</v>
      </c>
      <c r="P822">
        <f>SUM(Table1[Total Sales (INR)])</f>
        <v>75213112.740000069</v>
      </c>
      <c r="Q822">
        <f t="shared" si="12"/>
        <v>1048576</v>
      </c>
      <c r="R822">
        <f>Table1[[#This Row],[Column1]]/Table1[[#This Row],[Column2]]</f>
        <v>71.728813877105779</v>
      </c>
    </row>
    <row r="823" spans="1:18" x14ac:dyDescent="0.3">
      <c r="A823" t="s">
        <v>891</v>
      </c>
      <c r="B823" t="s">
        <v>96</v>
      </c>
      <c r="C823" t="s">
        <v>34</v>
      </c>
      <c r="D823">
        <v>20754.919999999998</v>
      </c>
      <c r="E823">
        <v>3</v>
      </c>
      <c r="F823">
        <v>62264.76</v>
      </c>
      <c r="G823" s="1">
        <v>45514</v>
      </c>
      <c r="H823" t="s">
        <v>18</v>
      </c>
      <c r="I823">
        <v>1.9</v>
      </c>
      <c r="J823">
        <v>2024</v>
      </c>
      <c r="K823" t="s">
        <v>88</v>
      </c>
      <c r="L823">
        <v>8</v>
      </c>
      <c r="M823">
        <v>10</v>
      </c>
      <c r="N823" t="s">
        <v>31</v>
      </c>
      <c r="O823">
        <v>7</v>
      </c>
      <c r="P823">
        <f>SUM(Table1[Total Sales (INR)])</f>
        <v>75213112.740000069</v>
      </c>
      <c r="Q823">
        <f t="shared" si="12"/>
        <v>1048576</v>
      </c>
      <c r="R823">
        <f>Table1[[#This Row],[Column1]]/Table1[[#This Row],[Column2]]</f>
        <v>71.728813877105779</v>
      </c>
    </row>
    <row r="824" spans="1:18" x14ac:dyDescent="0.3">
      <c r="A824" t="s">
        <v>892</v>
      </c>
      <c r="B824" t="s">
        <v>69</v>
      </c>
      <c r="C824" t="s">
        <v>17</v>
      </c>
      <c r="D824">
        <v>34460.43</v>
      </c>
      <c r="E824">
        <v>2</v>
      </c>
      <c r="F824">
        <v>68920.86</v>
      </c>
      <c r="G824" s="1">
        <v>45357</v>
      </c>
      <c r="H824" t="s">
        <v>63</v>
      </c>
      <c r="I824">
        <v>4.5999999999999996</v>
      </c>
      <c r="J824">
        <v>2024</v>
      </c>
      <c r="K824" t="s">
        <v>55</v>
      </c>
      <c r="L824">
        <v>3</v>
      </c>
      <c r="M824">
        <v>6</v>
      </c>
      <c r="N824" t="s">
        <v>26</v>
      </c>
      <c r="O824">
        <v>4</v>
      </c>
      <c r="P824">
        <f>SUM(Table1[Total Sales (INR)])</f>
        <v>75213112.740000069</v>
      </c>
      <c r="Q824">
        <f t="shared" si="12"/>
        <v>1048576</v>
      </c>
      <c r="R824">
        <f>Table1[[#This Row],[Column1]]/Table1[[#This Row],[Column2]]</f>
        <v>71.728813877105779</v>
      </c>
    </row>
    <row r="825" spans="1:18" x14ac:dyDescent="0.3">
      <c r="A825" t="s">
        <v>893</v>
      </c>
      <c r="B825" t="s">
        <v>49</v>
      </c>
      <c r="C825" t="s">
        <v>39</v>
      </c>
      <c r="D825">
        <v>22835.78</v>
      </c>
      <c r="E825">
        <v>5</v>
      </c>
      <c r="F825">
        <v>114178.9</v>
      </c>
      <c r="G825" s="1">
        <v>45344</v>
      </c>
      <c r="H825" t="s">
        <v>42</v>
      </c>
      <c r="I825">
        <v>4.0999999999999996</v>
      </c>
      <c r="J825">
        <v>2024</v>
      </c>
      <c r="K825" t="s">
        <v>58</v>
      </c>
      <c r="L825">
        <v>2</v>
      </c>
      <c r="M825">
        <v>22</v>
      </c>
      <c r="N825" t="s">
        <v>20</v>
      </c>
      <c r="O825">
        <v>5</v>
      </c>
      <c r="P825">
        <f>SUM(Table1[Total Sales (INR)])</f>
        <v>75213112.740000069</v>
      </c>
      <c r="Q825">
        <f t="shared" si="12"/>
        <v>1048576</v>
      </c>
      <c r="R825">
        <f>Table1[[#This Row],[Column1]]/Table1[[#This Row],[Column2]]</f>
        <v>71.728813877105779</v>
      </c>
    </row>
    <row r="826" spans="1:18" x14ac:dyDescent="0.3">
      <c r="A826" t="s">
        <v>894</v>
      </c>
      <c r="B826" t="s">
        <v>100</v>
      </c>
      <c r="C826" t="s">
        <v>29</v>
      </c>
      <c r="D826">
        <v>5361.18</v>
      </c>
      <c r="E826">
        <v>2</v>
      </c>
      <c r="F826">
        <v>10722.36</v>
      </c>
      <c r="G826" s="1">
        <v>45581</v>
      </c>
      <c r="H826" t="s">
        <v>80</v>
      </c>
      <c r="I826">
        <v>3</v>
      </c>
      <c r="J826">
        <v>2024</v>
      </c>
      <c r="K826" t="s">
        <v>43</v>
      </c>
      <c r="L826">
        <v>10</v>
      </c>
      <c r="M826">
        <v>16</v>
      </c>
      <c r="N826" t="s">
        <v>26</v>
      </c>
      <c r="O826">
        <v>4</v>
      </c>
      <c r="P826">
        <f>SUM(Table1[Total Sales (INR)])</f>
        <v>75213112.740000069</v>
      </c>
      <c r="Q826">
        <f t="shared" si="12"/>
        <v>1048576</v>
      </c>
      <c r="R826">
        <f>Table1[[#This Row],[Column1]]/Table1[[#This Row],[Column2]]</f>
        <v>71.728813877105779</v>
      </c>
    </row>
    <row r="827" spans="1:18" x14ac:dyDescent="0.3">
      <c r="A827" t="s">
        <v>895</v>
      </c>
      <c r="B827" t="s">
        <v>51</v>
      </c>
      <c r="C827" t="s">
        <v>23</v>
      </c>
      <c r="D827">
        <v>41996.61</v>
      </c>
      <c r="E827">
        <v>2</v>
      </c>
      <c r="F827">
        <v>83993.22</v>
      </c>
      <c r="G827" s="1">
        <v>45616</v>
      </c>
      <c r="H827" t="s">
        <v>63</v>
      </c>
      <c r="I827">
        <v>2.1</v>
      </c>
      <c r="J827">
        <v>2024</v>
      </c>
      <c r="K827" t="s">
        <v>35</v>
      </c>
      <c r="L827">
        <v>11</v>
      </c>
      <c r="M827">
        <v>20</v>
      </c>
      <c r="N827" t="s">
        <v>26</v>
      </c>
      <c r="O827">
        <v>4</v>
      </c>
      <c r="P827">
        <f>SUM(Table1[Total Sales (INR)])</f>
        <v>75213112.740000069</v>
      </c>
      <c r="Q827">
        <f t="shared" si="12"/>
        <v>1048576</v>
      </c>
      <c r="R827">
        <f>Table1[[#This Row],[Column1]]/Table1[[#This Row],[Column2]]</f>
        <v>71.728813877105779</v>
      </c>
    </row>
    <row r="828" spans="1:18" x14ac:dyDescent="0.3">
      <c r="A828" t="s">
        <v>896</v>
      </c>
      <c r="B828" t="s">
        <v>57</v>
      </c>
      <c r="C828" t="s">
        <v>29</v>
      </c>
      <c r="D828">
        <v>43606.83</v>
      </c>
      <c r="E828">
        <v>4</v>
      </c>
      <c r="F828">
        <v>174427.32</v>
      </c>
      <c r="G828" s="1">
        <v>45393</v>
      </c>
      <c r="H828" t="s">
        <v>18</v>
      </c>
      <c r="I828">
        <v>3.6</v>
      </c>
      <c r="J828">
        <v>2024</v>
      </c>
      <c r="K828" t="s">
        <v>61</v>
      </c>
      <c r="L828">
        <v>4</v>
      </c>
      <c r="M828">
        <v>11</v>
      </c>
      <c r="N828" t="s">
        <v>20</v>
      </c>
      <c r="O828">
        <v>5</v>
      </c>
      <c r="P828">
        <f>SUM(Table1[Total Sales (INR)])</f>
        <v>75213112.740000069</v>
      </c>
      <c r="Q828">
        <f t="shared" si="12"/>
        <v>1048576</v>
      </c>
      <c r="R828">
        <f>Table1[[#This Row],[Column1]]/Table1[[#This Row],[Column2]]</f>
        <v>71.728813877105779</v>
      </c>
    </row>
    <row r="829" spans="1:18" x14ac:dyDescent="0.3">
      <c r="A829" t="s">
        <v>897</v>
      </c>
      <c r="B829" t="s">
        <v>33</v>
      </c>
      <c r="C829" t="s">
        <v>34</v>
      </c>
      <c r="D829">
        <v>14290.07</v>
      </c>
      <c r="E829">
        <v>5</v>
      </c>
      <c r="F829">
        <v>71450.350000000006</v>
      </c>
      <c r="G829" s="1">
        <v>45638</v>
      </c>
      <c r="H829" t="s">
        <v>18</v>
      </c>
      <c r="I829">
        <v>2.2999999999999998</v>
      </c>
      <c r="J829">
        <v>2024</v>
      </c>
      <c r="K829" t="s">
        <v>25</v>
      </c>
      <c r="L829">
        <v>12</v>
      </c>
      <c r="M829">
        <v>12</v>
      </c>
      <c r="N829" t="s">
        <v>20</v>
      </c>
      <c r="O829">
        <v>5</v>
      </c>
      <c r="P829">
        <f>SUM(Table1[Total Sales (INR)])</f>
        <v>75213112.740000069</v>
      </c>
      <c r="Q829">
        <f t="shared" si="12"/>
        <v>1048576</v>
      </c>
      <c r="R829">
        <f>Table1[[#This Row],[Column1]]/Table1[[#This Row],[Column2]]</f>
        <v>71.728813877105779</v>
      </c>
    </row>
    <row r="830" spans="1:18" x14ac:dyDescent="0.3">
      <c r="A830" t="s">
        <v>898</v>
      </c>
      <c r="B830" t="s">
        <v>96</v>
      </c>
      <c r="C830" t="s">
        <v>34</v>
      </c>
      <c r="D830">
        <v>32760.67</v>
      </c>
      <c r="E830">
        <v>3</v>
      </c>
      <c r="F830">
        <v>98282.01</v>
      </c>
      <c r="G830" s="1">
        <v>45469</v>
      </c>
      <c r="H830" t="s">
        <v>80</v>
      </c>
      <c r="I830">
        <v>1</v>
      </c>
      <c r="J830">
        <v>2024</v>
      </c>
      <c r="K830" t="s">
        <v>66</v>
      </c>
      <c r="L830">
        <v>6</v>
      </c>
      <c r="M830">
        <v>26</v>
      </c>
      <c r="N830" t="s">
        <v>26</v>
      </c>
      <c r="O830">
        <v>4</v>
      </c>
      <c r="P830">
        <f>SUM(Table1[Total Sales (INR)])</f>
        <v>75213112.740000069</v>
      </c>
      <c r="Q830">
        <f t="shared" si="12"/>
        <v>1048576</v>
      </c>
      <c r="R830">
        <f>Table1[[#This Row],[Column1]]/Table1[[#This Row],[Column2]]</f>
        <v>71.728813877105779</v>
      </c>
    </row>
    <row r="831" spans="1:18" x14ac:dyDescent="0.3">
      <c r="A831" t="s">
        <v>899</v>
      </c>
      <c r="B831" t="s">
        <v>69</v>
      </c>
      <c r="C831" t="s">
        <v>17</v>
      </c>
      <c r="D831">
        <v>26403.73</v>
      </c>
      <c r="E831">
        <v>1</v>
      </c>
      <c r="F831">
        <v>26403.73</v>
      </c>
      <c r="G831" s="1">
        <v>45604</v>
      </c>
      <c r="H831" t="s">
        <v>18</v>
      </c>
      <c r="I831">
        <v>3.3</v>
      </c>
      <c r="J831">
        <v>2024</v>
      </c>
      <c r="K831" t="s">
        <v>35</v>
      </c>
      <c r="L831">
        <v>11</v>
      </c>
      <c r="M831">
        <v>8</v>
      </c>
      <c r="N831" t="s">
        <v>36</v>
      </c>
      <c r="O831">
        <v>6</v>
      </c>
      <c r="P831">
        <f>SUM(Table1[Total Sales (INR)])</f>
        <v>75213112.740000069</v>
      </c>
      <c r="Q831">
        <f t="shared" si="12"/>
        <v>1048576</v>
      </c>
      <c r="R831">
        <f>Table1[[#This Row],[Column1]]/Table1[[#This Row],[Column2]]</f>
        <v>71.728813877105779</v>
      </c>
    </row>
    <row r="832" spans="1:18" x14ac:dyDescent="0.3">
      <c r="A832" t="s">
        <v>900</v>
      </c>
      <c r="B832" t="s">
        <v>94</v>
      </c>
      <c r="C832" t="s">
        <v>29</v>
      </c>
      <c r="D832">
        <v>34069.64</v>
      </c>
      <c r="E832">
        <v>1</v>
      </c>
      <c r="F832">
        <v>34069.64</v>
      </c>
      <c r="G832" s="1">
        <v>45610</v>
      </c>
      <c r="H832" t="s">
        <v>42</v>
      </c>
      <c r="I832">
        <v>3</v>
      </c>
      <c r="J832">
        <v>2024</v>
      </c>
      <c r="K832" t="s">
        <v>35</v>
      </c>
      <c r="L832">
        <v>11</v>
      </c>
      <c r="M832">
        <v>14</v>
      </c>
      <c r="N832" t="s">
        <v>20</v>
      </c>
      <c r="O832">
        <v>5</v>
      </c>
      <c r="P832">
        <f>SUM(Table1[Total Sales (INR)])</f>
        <v>75213112.740000069</v>
      </c>
      <c r="Q832">
        <f t="shared" si="12"/>
        <v>1048576</v>
      </c>
      <c r="R832">
        <f>Table1[[#This Row],[Column1]]/Table1[[#This Row],[Column2]]</f>
        <v>71.728813877105779</v>
      </c>
    </row>
    <row r="833" spans="1:18" x14ac:dyDescent="0.3">
      <c r="A833" t="s">
        <v>901</v>
      </c>
      <c r="B833" t="s">
        <v>49</v>
      </c>
      <c r="C833" t="s">
        <v>39</v>
      </c>
      <c r="D833">
        <v>47284.54</v>
      </c>
      <c r="E833">
        <v>5</v>
      </c>
      <c r="F833">
        <v>236422.7</v>
      </c>
      <c r="G833" s="1">
        <v>45352</v>
      </c>
      <c r="H833" t="s">
        <v>80</v>
      </c>
      <c r="I833">
        <v>2.4</v>
      </c>
      <c r="J833">
        <v>2024</v>
      </c>
      <c r="K833" t="s">
        <v>55</v>
      </c>
      <c r="L833">
        <v>3</v>
      </c>
      <c r="M833">
        <v>1</v>
      </c>
      <c r="N833" t="s">
        <v>36</v>
      </c>
      <c r="O833">
        <v>6</v>
      </c>
      <c r="P833">
        <f>SUM(Table1[Total Sales (INR)])</f>
        <v>75213112.740000069</v>
      </c>
      <c r="Q833">
        <f t="shared" si="12"/>
        <v>1048576</v>
      </c>
      <c r="R833">
        <f>Table1[[#This Row],[Column1]]/Table1[[#This Row],[Column2]]</f>
        <v>71.728813877105779</v>
      </c>
    </row>
    <row r="834" spans="1:18" x14ac:dyDescent="0.3">
      <c r="A834" t="s">
        <v>902</v>
      </c>
      <c r="B834" t="s">
        <v>33</v>
      </c>
      <c r="C834" t="s">
        <v>34</v>
      </c>
      <c r="D834">
        <v>28678.880000000001</v>
      </c>
      <c r="E834">
        <v>4</v>
      </c>
      <c r="F834">
        <v>114715.52</v>
      </c>
      <c r="G834" s="1">
        <v>45582</v>
      </c>
      <c r="H834" t="s">
        <v>80</v>
      </c>
      <c r="I834">
        <v>3.7</v>
      </c>
      <c r="J834">
        <v>2024</v>
      </c>
      <c r="K834" t="s">
        <v>43</v>
      </c>
      <c r="L834">
        <v>10</v>
      </c>
      <c r="M834">
        <v>17</v>
      </c>
      <c r="N834" t="s">
        <v>20</v>
      </c>
      <c r="O834">
        <v>5</v>
      </c>
      <c r="P834">
        <f>SUM(Table1[Total Sales (INR)])</f>
        <v>75213112.740000069</v>
      </c>
      <c r="Q834">
        <f t="shared" ref="Q834:Q897" si="13">COUNTA(_xlfn.UNIQUE(A:A,TRUE))</f>
        <v>1048576</v>
      </c>
      <c r="R834">
        <f>Table1[[#This Row],[Column1]]/Table1[[#This Row],[Column2]]</f>
        <v>71.728813877105779</v>
      </c>
    </row>
    <row r="835" spans="1:18" x14ac:dyDescent="0.3">
      <c r="A835" t="s">
        <v>903</v>
      </c>
      <c r="B835" t="s">
        <v>28</v>
      </c>
      <c r="C835" t="s">
        <v>29</v>
      </c>
      <c r="D835">
        <v>44918.35</v>
      </c>
      <c r="E835">
        <v>5</v>
      </c>
      <c r="F835">
        <v>224591.75</v>
      </c>
      <c r="G835" s="1">
        <v>45496</v>
      </c>
      <c r="H835" t="s">
        <v>42</v>
      </c>
      <c r="I835">
        <v>4.4000000000000004</v>
      </c>
      <c r="J835">
        <v>2024</v>
      </c>
      <c r="K835" t="s">
        <v>47</v>
      </c>
      <c r="L835">
        <v>7</v>
      </c>
      <c r="M835">
        <v>23</v>
      </c>
      <c r="N835" t="s">
        <v>44</v>
      </c>
      <c r="O835">
        <v>3</v>
      </c>
      <c r="P835">
        <f>SUM(Table1[Total Sales (INR)])</f>
        <v>75213112.740000069</v>
      </c>
      <c r="Q835">
        <f t="shared" si="13"/>
        <v>1048576</v>
      </c>
      <c r="R835">
        <f>Table1[[#This Row],[Column1]]/Table1[[#This Row],[Column2]]</f>
        <v>71.728813877105779</v>
      </c>
    </row>
    <row r="836" spans="1:18" x14ac:dyDescent="0.3">
      <c r="A836" t="s">
        <v>904</v>
      </c>
      <c r="B836" t="s">
        <v>94</v>
      </c>
      <c r="C836" t="s">
        <v>29</v>
      </c>
      <c r="D836">
        <v>31727.37</v>
      </c>
      <c r="E836">
        <v>1</v>
      </c>
      <c r="F836">
        <v>31727.37</v>
      </c>
      <c r="G836" s="1">
        <v>45607</v>
      </c>
      <c r="H836" t="s">
        <v>18</v>
      </c>
      <c r="I836">
        <v>1.7</v>
      </c>
      <c r="J836">
        <v>2024</v>
      </c>
      <c r="K836" t="s">
        <v>35</v>
      </c>
      <c r="L836">
        <v>11</v>
      </c>
      <c r="M836">
        <v>11</v>
      </c>
      <c r="N836" t="s">
        <v>75</v>
      </c>
      <c r="O836">
        <v>2</v>
      </c>
      <c r="P836">
        <f>SUM(Table1[Total Sales (INR)])</f>
        <v>75213112.740000069</v>
      </c>
      <c r="Q836">
        <f t="shared" si="13"/>
        <v>1048576</v>
      </c>
      <c r="R836">
        <f>Table1[[#This Row],[Column1]]/Table1[[#This Row],[Column2]]</f>
        <v>71.728813877105779</v>
      </c>
    </row>
    <row r="837" spans="1:18" x14ac:dyDescent="0.3">
      <c r="A837" t="s">
        <v>905</v>
      </c>
      <c r="B837" t="s">
        <v>84</v>
      </c>
      <c r="C837" t="s">
        <v>39</v>
      </c>
      <c r="D837">
        <v>10766.58</v>
      </c>
      <c r="E837">
        <v>3</v>
      </c>
      <c r="F837">
        <v>32299.74</v>
      </c>
      <c r="G837" s="1">
        <v>45387</v>
      </c>
      <c r="H837" t="s">
        <v>70</v>
      </c>
      <c r="I837">
        <v>4.2</v>
      </c>
      <c r="J837">
        <v>2024</v>
      </c>
      <c r="K837" t="s">
        <v>61</v>
      </c>
      <c r="L837">
        <v>4</v>
      </c>
      <c r="M837">
        <v>5</v>
      </c>
      <c r="N837" t="s">
        <v>36</v>
      </c>
      <c r="O837">
        <v>6</v>
      </c>
      <c r="P837">
        <f>SUM(Table1[Total Sales (INR)])</f>
        <v>75213112.740000069</v>
      </c>
      <c r="Q837">
        <f t="shared" si="13"/>
        <v>1048576</v>
      </c>
      <c r="R837">
        <f>Table1[[#This Row],[Column1]]/Table1[[#This Row],[Column2]]</f>
        <v>71.728813877105779</v>
      </c>
    </row>
    <row r="838" spans="1:18" x14ac:dyDescent="0.3">
      <c r="A838" t="s">
        <v>906</v>
      </c>
      <c r="B838" t="s">
        <v>60</v>
      </c>
      <c r="C838" t="s">
        <v>29</v>
      </c>
      <c r="D838">
        <v>25288.2</v>
      </c>
      <c r="E838">
        <v>4</v>
      </c>
      <c r="F838">
        <v>101152.8</v>
      </c>
      <c r="G838" s="1">
        <v>45519</v>
      </c>
      <c r="H838" t="s">
        <v>18</v>
      </c>
      <c r="I838">
        <v>4.8</v>
      </c>
      <c r="J838">
        <v>2024</v>
      </c>
      <c r="K838" t="s">
        <v>88</v>
      </c>
      <c r="L838">
        <v>8</v>
      </c>
      <c r="M838">
        <v>15</v>
      </c>
      <c r="N838" t="s">
        <v>20</v>
      </c>
      <c r="O838">
        <v>5</v>
      </c>
      <c r="P838">
        <f>SUM(Table1[Total Sales (INR)])</f>
        <v>75213112.740000069</v>
      </c>
      <c r="Q838">
        <f t="shared" si="13"/>
        <v>1048576</v>
      </c>
      <c r="R838">
        <f>Table1[[#This Row],[Column1]]/Table1[[#This Row],[Column2]]</f>
        <v>71.728813877105779</v>
      </c>
    </row>
    <row r="839" spans="1:18" x14ac:dyDescent="0.3">
      <c r="A839" t="s">
        <v>907</v>
      </c>
      <c r="B839" t="s">
        <v>96</v>
      </c>
      <c r="C839" t="s">
        <v>34</v>
      </c>
      <c r="D839">
        <v>35506.5</v>
      </c>
      <c r="E839">
        <v>5</v>
      </c>
      <c r="F839">
        <v>177532.5</v>
      </c>
      <c r="G839" s="1">
        <v>45438</v>
      </c>
      <c r="H839" t="s">
        <v>24</v>
      </c>
      <c r="I839">
        <v>4.5</v>
      </c>
      <c r="J839">
        <v>2024</v>
      </c>
      <c r="K839" t="s">
        <v>30</v>
      </c>
      <c r="L839">
        <v>5</v>
      </c>
      <c r="M839">
        <v>26</v>
      </c>
      <c r="N839" t="s">
        <v>67</v>
      </c>
      <c r="O839">
        <v>1</v>
      </c>
      <c r="P839">
        <f>SUM(Table1[Total Sales (INR)])</f>
        <v>75213112.740000069</v>
      </c>
      <c r="Q839">
        <f t="shared" si="13"/>
        <v>1048576</v>
      </c>
      <c r="R839">
        <f>Table1[[#This Row],[Column1]]/Table1[[#This Row],[Column2]]</f>
        <v>71.728813877105779</v>
      </c>
    </row>
    <row r="840" spans="1:18" x14ac:dyDescent="0.3">
      <c r="A840" t="s">
        <v>908</v>
      </c>
      <c r="B840" t="s">
        <v>118</v>
      </c>
      <c r="C840" t="s">
        <v>17</v>
      </c>
      <c r="D840">
        <v>7682.98</v>
      </c>
      <c r="E840">
        <v>4</v>
      </c>
      <c r="F840">
        <v>30731.919999999998</v>
      </c>
      <c r="G840" s="1">
        <v>45519</v>
      </c>
      <c r="H840" t="s">
        <v>63</v>
      </c>
      <c r="I840">
        <v>4.8</v>
      </c>
      <c r="J840">
        <v>2024</v>
      </c>
      <c r="K840" t="s">
        <v>88</v>
      </c>
      <c r="L840">
        <v>8</v>
      </c>
      <c r="M840">
        <v>15</v>
      </c>
      <c r="N840" t="s">
        <v>20</v>
      </c>
      <c r="O840">
        <v>5</v>
      </c>
      <c r="P840">
        <f>SUM(Table1[Total Sales (INR)])</f>
        <v>75213112.740000069</v>
      </c>
      <c r="Q840">
        <f t="shared" si="13"/>
        <v>1048576</v>
      </c>
      <c r="R840">
        <f>Table1[[#This Row],[Column1]]/Table1[[#This Row],[Column2]]</f>
        <v>71.728813877105779</v>
      </c>
    </row>
    <row r="841" spans="1:18" x14ac:dyDescent="0.3">
      <c r="A841" t="s">
        <v>909</v>
      </c>
      <c r="B841" t="s">
        <v>65</v>
      </c>
      <c r="C841" t="s">
        <v>34</v>
      </c>
      <c r="D841">
        <v>32664.01</v>
      </c>
      <c r="E841">
        <v>2</v>
      </c>
      <c r="F841">
        <v>65328.02</v>
      </c>
      <c r="G841" s="1">
        <v>45373</v>
      </c>
      <c r="H841" t="s">
        <v>80</v>
      </c>
      <c r="I841">
        <v>2.5</v>
      </c>
      <c r="J841">
        <v>2024</v>
      </c>
      <c r="K841" t="s">
        <v>55</v>
      </c>
      <c r="L841">
        <v>3</v>
      </c>
      <c r="M841">
        <v>22</v>
      </c>
      <c r="N841" t="s">
        <v>36</v>
      </c>
      <c r="O841">
        <v>6</v>
      </c>
      <c r="P841">
        <f>SUM(Table1[Total Sales (INR)])</f>
        <v>75213112.740000069</v>
      </c>
      <c r="Q841">
        <f t="shared" si="13"/>
        <v>1048576</v>
      </c>
      <c r="R841">
        <f>Table1[[#This Row],[Column1]]/Table1[[#This Row],[Column2]]</f>
        <v>71.728813877105779</v>
      </c>
    </row>
    <row r="842" spans="1:18" x14ac:dyDescent="0.3">
      <c r="A842" t="s">
        <v>910</v>
      </c>
      <c r="B842" t="s">
        <v>49</v>
      </c>
      <c r="C842" t="s">
        <v>39</v>
      </c>
      <c r="D842">
        <v>14359.56</v>
      </c>
      <c r="E842">
        <v>3</v>
      </c>
      <c r="F842">
        <v>43078.68</v>
      </c>
      <c r="G842" s="1">
        <v>45482</v>
      </c>
      <c r="H842" t="s">
        <v>18</v>
      </c>
      <c r="I842">
        <v>2.2999999999999998</v>
      </c>
      <c r="J842">
        <v>2024</v>
      </c>
      <c r="K842" t="s">
        <v>47</v>
      </c>
      <c r="L842">
        <v>7</v>
      </c>
      <c r="M842">
        <v>9</v>
      </c>
      <c r="N842" t="s">
        <v>44</v>
      </c>
      <c r="O842">
        <v>3</v>
      </c>
      <c r="P842">
        <f>SUM(Table1[Total Sales (INR)])</f>
        <v>75213112.740000069</v>
      </c>
      <c r="Q842">
        <f t="shared" si="13"/>
        <v>1048576</v>
      </c>
      <c r="R842">
        <f>Table1[[#This Row],[Column1]]/Table1[[#This Row],[Column2]]</f>
        <v>71.728813877105779</v>
      </c>
    </row>
    <row r="843" spans="1:18" x14ac:dyDescent="0.3">
      <c r="A843" t="s">
        <v>911</v>
      </c>
      <c r="B843" t="s">
        <v>46</v>
      </c>
      <c r="C843" t="s">
        <v>23</v>
      </c>
      <c r="D843">
        <v>3632.93</v>
      </c>
      <c r="E843">
        <v>5</v>
      </c>
      <c r="F843">
        <v>18164.650000000001</v>
      </c>
      <c r="G843" s="1">
        <v>45528</v>
      </c>
      <c r="H843" t="s">
        <v>70</v>
      </c>
      <c r="I843">
        <v>2.1</v>
      </c>
      <c r="J843">
        <v>2024</v>
      </c>
      <c r="K843" t="s">
        <v>88</v>
      </c>
      <c r="L843">
        <v>8</v>
      </c>
      <c r="M843">
        <v>24</v>
      </c>
      <c r="N843" t="s">
        <v>31</v>
      </c>
      <c r="O843">
        <v>7</v>
      </c>
      <c r="P843">
        <f>SUM(Table1[Total Sales (INR)])</f>
        <v>75213112.740000069</v>
      </c>
      <c r="Q843">
        <f t="shared" si="13"/>
        <v>1048576</v>
      </c>
      <c r="R843">
        <f>Table1[[#This Row],[Column1]]/Table1[[#This Row],[Column2]]</f>
        <v>71.728813877105779</v>
      </c>
    </row>
    <row r="844" spans="1:18" x14ac:dyDescent="0.3">
      <c r="A844" t="s">
        <v>912</v>
      </c>
      <c r="B844" t="s">
        <v>41</v>
      </c>
      <c r="C844" t="s">
        <v>39</v>
      </c>
      <c r="D844">
        <v>30519.71</v>
      </c>
      <c r="E844">
        <v>1</v>
      </c>
      <c r="F844">
        <v>30519.71</v>
      </c>
      <c r="G844" s="1">
        <v>45335</v>
      </c>
      <c r="H844" t="s">
        <v>80</v>
      </c>
      <c r="I844">
        <v>3.2</v>
      </c>
      <c r="J844">
        <v>2024</v>
      </c>
      <c r="K844" t="s">
        <v>58</v>
      </c>
      <c r="L844">
        <v>2</v>
      </c>
      <c r="M844">
        <v>13</v>
      </c>
      <c r="N844" t="s">
        <v>44</v>
      </c>
      <c r="O844">
        <v>3</v>
      </c>
      <c r="P844">
        <f>SUM(Table1[Total Sales (INR)])</f>
        <v>75213112.740000069</v>
      </c>
      <c r="Q844">
        <f t="shared" si="13"/>
        <v>1048576</v>
      </c>
      <c r="R844">
        <f>Table1[[#This Row],[Column1]]/Table1[[#This Row],[Column2]]</f>
        <v>71.728813877105779</v>
      </c>
    </row>
    <row r="845" spans="1:18" x14ac:dyDescent="0.3">
      <c r="A845" t="s">
        <v>913</v>
      </c>
      <c r="B845" t="s">
        <v>145</v>
      </c>
      <c r="C845" t="s">
        <v>39</v>
      </c>
      <c r="D845">
        <v>999.54</v>
      </c>
      <c r="E845">
        <v>3</v>
      </c>
      <c r="F845">
        <v>2998.62</v>
      </c>
      <c r="G845" s="1">
        <v>45660</v>
      </c>
      <c r="H845" t="s">
        <v>18</v>
      </c>
      <c r="I845">
        <v>3.2</v>
      </c>
      <c r="J845">
        <v>2025</v>
      </c>
      <c r="K845" t="s">
        <v>52</v>
      </c>
      <c r="L845">
        <v>1</v>
      </c>
      <c r="M845">
        <v>3</v>
      </c>
      <c r="N845" t="s">
        <v>36</v>
      </c>
      <c r="O845">
        <v>6</v>
      </c>
      <c r="P845">
        <f>SUM(Table1[Total Sales (INR)])</f>
        <v>75213112.740000069</v>
      </c>
      <c r="Q845">
        <f t="shared" si="13"/>
        <v>1048576</v>
      </c>
      <c r="R845">
        <f>Table1[[#This Row],[Column1]]/Table1[[#This Row],[Column2]]</f>
        <v>71.728813877105779</v>
      </c>
    </row>
    <row r="846" spans="1:18" x14ac:dyDescent="0.3">
      <c r="A846" t="s">
        <v>914</v>
      </c>
      <c r="B846" t="s">
        <v>41</v>
      </c>
      <c r="C846" t="s">
        <v>39</v>
      </c>
      <c r="D846">
        <v>15481.49</v>
      </c>
      <c r="E846">
        <v>3</v>
      </c>
      <c r="F846">
        <v>46444.47</v>
      </c>
      <c r="G846" s="1">
        <v>45432</v>
      </c>
      <c r="H846" t="s">
        <v>42</v>
      </c>
      <c r="I846">
        <v>2.1</v>
      </c>
      <c r="J846">
        <v>2024</v>
      </c>
      <c r="K846" t="s">
        <v>30</v>
      </c>
      <c r="L846">
        <v>5</v>
      </c>
      <c r="M846">
        <v>20</v>
      </c>
      <c r="N846" t="s">
        <v>75</v>
      </c>
      <c r="O846">
        <v>2</v>
      </c>
      <c r="P846">
        <f>SUM(Table1[Total Sales (INR)])</f>
        <v>75213112.740000069</v>
      </c>
      <c r="Q846">
        <f t="shared" si="13"/>
        <v>1048576</v>
      </c>
      <c r="R846">
        <f>Table1[[#This Row],[Column1]]/Table1[[#This Row],[Column2]]</f>
        <v>71.728813877105779</v>
      </c>
    </row>
    <row r="847" spans="1:18" x14ac:dyDescent="0.3">
      <c r="A847" t="s">
        <v>915</v>
      </c>
      <c r="B847" t="s">
        <v>49</v>
      </c>
      <c r="C847" t="s">
        <v>39</v>
      </c>
      <c r="D847">
        <v>33814.720000000001</v>
      </c>
      <c r="E847">
        <v>2</v>
      </c>
      <c r="F847">
        <v>67629.440000000002</v>
      </c>
      <c r="G847" s="1">
        <v>45574</v>
      </c>
      <c r="H847" t="s">
        <v>80</v>
      </c>
      <c r="I847">
        <v>1.3</v>
      </c>
      <c r="J847">
        <v>2024</v>
      </c>
      <c r="K847" t="s">
        <v>43</v>
      </c>
      <c r="L847">
        <v>10</v>
      </c>
      <c r="M847">
        <v>9</v>
      </c>
      <c r="N847" t="s">
        <v>26</v>
      </c>
      <c r="O847">
        <v>4</v>
      </c>
      <c r="P847">
        <f>SUM(Table1[Total Sales (INR)])</f>
        <v>75213112.740000069</v>
      </c>
      <c r="Q847">
        <f t="shared" si="13"/>
        <v>1048576</v>
      </c>
      <c r="R847">
        <f>Table1[[#This Row],[Column1]]/Table1[[#This Row],[Column2]]</f>
        <v>71.728813877105779</v>
      </c>
    </row>
    <row r="848" spans="1:18" x14ac:dyDescent="0.3">
      <c r="A848" t="s">
        <v>916</v>
      </c>
      <c r="B848" t="s">
        <v>49</v>
      </c>
      <c r="C848" t="s">
        <v>39</v>
      </c>
      <c r="D848">
        <v>13559.39</v>
      </c>
      <c r="E848">
        <v>3</v>
      </c>
      <c r="F848">
        <v>40678.17</v>
      </c>
      <c r="G848" s="1">
        <v>45550</v>
      </c>
      <c r="H848" t="s">
        <v>80</v>
      </c>
      <c r="I848">
        <v>3.6</v>
      </c>
      <c r="J848">
        <v>2024</v>
      </c>
      <c r="K848" t="s">
        <v>19</v>
      </c>
      <c r="L848">
        <v>9</v>
      </c>
      <c r="M848">
        <v>15</v>
      </c>
      <c r="N848" t="s">
        <v>67</v>
      </c>
      <c r="O848">
        <v>1</v>
      </c>
      <c r="P848">
        <f>SUM(Table1[Total Sales (INR)])</f>
        <v>75213112.740000069</v>
      </c>
      <c r="Q848">
        <f t="shared" si="13"/>
        <v>1048576</v>
      </c>
      <c r="R848">
        <f>Table1[[#This Row],[Column1]]/Table1[[#This Row],[Column2]]</f>
        <v>71.728813877105779</v>
      </c>
    </row>
    <row r="849" spans="1:18" x14ac:dyDescent="0.3">
      <c r="A849" t="s">
        <v>917</v>
      </c>
      <c r="B849" t="s">
        <v>78</v>
      </c>
      <c r="C849" t="s">
        <v>23</v>
      </c>
      <c r="D849">
        <v>18461.509999999998</v>
      </c>
      <c r="E849">
        <v>3</v>
      </c>
      <c r="F849">
        <v>55384.53</v>
      </c>
      <c r="G849" s="1">
        <v>45549</v>
      </c>
      <c r="H849" t="s">
        <v>63</v>
      </c>
      <c r="I849">
        <v>4.4000000000000004</v>
      </c>
      <c r="J849">
        <v>2024</v>
      </c>
      <c r="K849" t="s">
        <v>19</v>
      </c>
      <c r="L849">
        <v>9</v>
      </c>
      <c r="M849">
        <v>14</v>
      </c>
      <c r="N849" t="s">
        <v>31</v>
      </c>
      <c r="O849">
        <v>7</v>
      </c>
      <c r="P849">
        <f>SUM(Table1[Total Sales (INR)])</f>
        <v>75213112.740000069</v>
      </c>
      <c r="Q849">
        <f t="shared" si="13"/>
        <v>1048576</v>
      </c>
      <c r="R849">
        <f>Table1[[#This Row],[Column1]]/Table1[[#This Row],[Column2]]</f>
        <v>71.728813877105779</v>
      </c>
    </row>
    <row r="850" spans="1:18" x14ac:dyDescent="0.3">
      <c r="A850" t="s">
        <v>918</v>
      </c>
      <c r="B850" t="s">
        <v>65</v>
      </c>
      <c r="C850" t="s">
        <v>34</v>
      </c>
      <c r="D850">
        <v>22868.39</v>
      </c>
      <c r="E850">
        <v>4</v>
      </c>
      <c r="F850">
        <v>91473.56</v>
      </c>
      <c r="G850" s="1">
        <v>45446</v>
      </c>
      <c r="H850" t="s">
        <v>18</v>
      </c>
      <c r="I850">
        <v>1.3</v>
      </c>
      <c r="J850">
        <v>2024</v>
      </c>
      <c r="K850" t="s">
        <v>66</v>
      </c>
      <c r="L850">
        <v>6</v>
      </c>
      <c r="M850">
        <v>3</v>
      </c>
      <c r="N850" t="s">
        <v>75</v>
      </c>
      <c r="O850">
        <v>2</v>
      </c>
      <c r="P850">
        <f>SUM(Table1[Total Sales (INR)])</f>
        <v>75213112.740000069</v>
      </c>
      <c r="Q850">
        <f t="shared" si="13"/>
        <v>1048576</v>
      </c>
      <c r="R850">
        <f>Table1[[#This Row],[Column1]]/Table1[[#This Row],[Column2]]</f>
        <v>71.728813877105779</v>
      </c>
    </row>
    <row r="851" spans="1:18" x14ac:dyDescent="0.3">
      <c r="A851" t="s">
        <v>919</v>
      </c>
      <c r="B851" t="s">
        <v>145</v>
      </c>
      <c r="C851" t="s">
        <v>39</v>
      </c>
      <c r="D851">
        <v>17795.7</v>
      </c>
      <c r="E851">
        <v>2</v>
      </c>
      <c r="F851">
        <v>35591.4</v>
      </c>
      <c r="G851" s="1">
        <v>45458</v>
      </c>
      <c r="H851" t="s">
        <v>63</v>
      </c>
      <c r="I851">
        <v>4.2</v>
      </c>
      <c r="J851">
        <v>2024</v>
      </c>
      <c r="K851" t="s">
        <v>66</v>
      </c>
      <c r="L851">
        <v>6</v>
      </c>
      <c r="M851">
        <v>15</v>
      </c>
      <c r="N851" t="s">
        <v>31</v>
      </c>
      <c r="O851">
        <v>7</v>
      </c>
      <c r="P851">
        <f>SUM(Table1[Total Sales (INR)])</f>
        <v>75213112.740000069</v>
      </c>
      <c r="Q851">
        <f t="shared" si="13"/>
        <v>1048576</v>
      </c>
      <c r="R851">
        <f>Table1[[#This Row],[Column1]]/Table1[[#This Row],[Column2]]</f>
        <v>71.728813877105779</v>
      </c>
    </row>
    <row r="852" spans="1:18" x14ac:dyDescent="0.3">
      <c r="A852" t="s">
        <v>920</v>
      </c>
      <c r="B852" t="s">
        <v>57</v>
      </c>
      <c r="C852" t="s">
        <v>29</v>
      </c>
      <c r="D852">
        <v>20095.189999999999</v>
      </c>
      <c r="E852">
        <v>4</v>
      </c>
      <c r="F852">
        <v>80380.759999999995</v>
      </c>
      <c r="G852" s="1">
        <v>45670</v>
      </c>
      <c r="H852" t="s">
        <v>70</v>
      </c>
      <c r="I852">
        <v>2.7</v>
      </c>
      <c r="J852">
        <v>2025</v>
      </c>
      <c r="K852" t="s">
        <v>52</v>
      </c>
      <c r="L852">
        <v>1</v>
      </c>
      <c r="M852">
        <v>13</v>
      </c>
      <c r="N852" t="s">
        <v>75</v>
      </c>
      <c r="O852">
        <v>2</v>
      </c>
      <c r="P852">
        <f>SUM(Table1[Total Sales (INR)])</f>
        <v>75213112.740000069</v>
      </c>
      <c r="Q852">
        <f t="shared" si="13"/>
        <v>1048576</v>
      </c>
      <c r="R852">
        <f>Table1[[#This Row],[Column1]]/Table1[[#This Row],[Column2]]</f>
        <v>71.728813877105779</v>
      </c>
    </row>
    <row r="853" spans="1:18" x14ac:dyDescent="0.3">
      <c r="A853" t="s">
        <v>921</v>
      </c>
      <c r="B853" t="s">
        <v>38</v>
      </c>
      <c r="C853" t="s">
        <v>39</v>
      </c>
      <c r="D853">
        <v>13998.81</v>
      </c>
      <c r="E853">
        <v>2</v>
      </c>
      <c r="F853">
        <v>27997.62</v>
      </c>
      <c r="G853" s="1">
        <v>45486</v>
      </c>
      <c r="H853" t="s">
        <v>80</v>
      </c>
      <c r="I853">
        <v>2.7</v>
      </c>
      <c r="J853">
        <v>2024</v>
      </c>
      <c r="K853" t="s">
        <v>47</v>
      </c>
      <c r="L853">
        <v>7</v>
      </c>
      <c r="M853">
        <v>13</v>
      </c>
      <c r="N853" t="s">
        <v>31</v>
      </c>
      <c r="O853">
        <v>7</v>
      </c>
      <c r="P853">
        <f>SUM(Table1[Total Sales (INR)])</f>
        <v>75213112.740000069</v>
      </c>
      <c r="Q853">
        <f t="shared" si="13"/>
        <v>1048576</v>
      </c>
      <c r="R853">
        <f>Table1[[#This Row],[Column1]]/Table1[[#This Row],[Column2]]</f>
        <v>71.728813877105779</v>
      </c>
    </row>
    <row r="854" spans="1:18" x14ac:dyDescent="0.3">
      <c r="A854" t="s">
        <v>922</v>
      </c>
      <c r="B854" t="s">
        <v>41</v>
      </c>
      <c r="C854" t="s">
        <v>39</v>
      </c>
      <c r="D854">
        <v>787.27</v>
      </c>
      <c r="E854">
        <v>3</v>
      </c>
      <c r="F854">
        <v>2361.81</v>
      </c>
      <c r="G854" s="1">
        <v>45388</v>
      </c>
      <c r="H854" t="s">
        <v>24</v>
      </c>
      <c r="I854">
        <v>2.1</v>
      </c>
      <c r="J854">
        <v>2024</v>
      </c>
      <c r="K854" t="s">
        <v>61</v>
      </c>
      <c r="L854">
        <v>4</v>
      </c>
      <c r="M854">
        <v>6</v>
      </c>
      <c r="N854" t="s">
        <v>31</v>
      </c>
      <c r="O854">
        <v>7</v>
      </c>
      <c r="P854">
        <f>SUM(Table1[Total Sales (INR)])</f>
        <v>75213112.740000069</v>
      </c>
      <c r="Q854">
        <f t="shared" si="13"/>
        <v>1048576</v>
      </c>
      <c r="R854">
        <f>Table1[[#This Row],[Column1]]/Table1[[#This Row],[Column2]]</f>
        <v>71.728813877105779</v>
      </c>
    </row>
    <row r="855" spans="1:18" x14ac:dyDescent="0.3">
      <c r="A855" t="s">
        <v>923</v>
      </c>
      <c r="B855" t="s">
        <v>96</v>
      </c>
      <c r="C855" t="s">
        <v>34</v>
      </c>
      <c r="D855">
        <v>47363.199999999997</v>
      </c>
      <c r="E855">
        <v>3</v>
      </c>
      <c r="F855">
        <v>142089.60000000001</v>
      </c>
      <c r="G855" s="1">
        <v>45608</v>
      </c>
      <c r="H855" t="s">
        <v>70</v>
      </c>
      <c r="I855">
        <v>3.3</v>
      </c>
      <c r="J855">
        <v>2024</v>
      </c>
      <c r="K855" t="s">
        <v>35</v>
      </c>
      <c r="L855">
        <v>11</v>
      </c>
      <c r="M855">
        <v>12</v>
      </c>
      <c r="N855" t="s">
        <v>44</v>
      </c>
      <c r="O855">
        <v>3</v>
      </c>
      <c r="P855">
        <f>SUM(Table1[Total Sales (INR)])</f>
        <v>75213112.740000069</v>
      </c>
      <c r="Q855">
        <f t="shared" si="13"/>
        <v>1048576</v>
      </c>
      <c r="R855">
        <f>Table1[[#This Row],[Column1]]/Table1[[#This Row],[Column2]]</f>
        <v>71.728813877105779</v>
      </c>
    </row>
    <row r="856" spans="1:18" x14ac:dyDescent="0.3">
      <c r="A856" t="s">
        <v>924</v>
      </c>
      <c r="B856" t="s">
        <v>46</v>
      </c>
      <c r="C856" t="s">
        <v>23</v>
      </c>
      <c r="D856">
        <v>9655.0300000000007</v>
      </c>
      <c r="E856">
        <v>4</v>
      </c>
      <c r="F856">
        <v>38620.120000000003</v>
      </c>
      <c r="G856" s="1">
        <v>45612</v>
      </c>
      <c r="H856" t="s">
        <v>70</v>
      </c>
      <c r="I856">
        <v>1.5</v>
      </c>
      <c r="J856">
        <v>2024</v>
      </c>
      <c r="K856" t="s">
        <v>35</v>
      </c>
      <c r="L856">
        <v>11</v>
      </c>
      <c r="M856">
        <v>16</v>
      </c>
      <c r="N856" t="s">
        <v>31</v>
      </c>
      <c r="O856">
        <v>7</v>
      </c>
      <c r="P856">
        <f>SUM(Table1[Total Sales (INR)])</f>
        <v>75213112.740000069</v>
      </c>
      <c r="Q856">
        <f t="shared" si="13"/>
        <v>1048576</v>
      </c>
      <c r="R856">
        <f>Table1[[#This Row],[Column1]]/Table1[[#This Row],[Column2]]</f>
        <v>71.728813877105779</v>
      </c>
    </row>
    <row r="857" spans="1:18" x14ac:dyDescent="0.3">
      <c r="A857" t="s">
        <v>925</v>
      </c>
      <c r="B857" t="s">
        <v>38</v>
      </c>
      <c r="C857" t="s">
        <v>39</v>
      </c>
      <c r="D857">
        <v>24151.49</v>
      </c>
      <c r="E857">
        <v>1</v>
      </c>
      <c r="F857">
        <v>24151.49</v>
      </c>
      <c r="G857" s="1">
        <v>45567</v>
      </c>
      <c r="H857" t="s">
        <v>24</v>
      </c>
      <c r="I857">
        <v>4.8</v>
      </c>
      <c r="J857">
        <v>2024</v>
      </c>
      <c r="K857" t="s">
        <v>43</v>
      </c>
      <c r="L857">
        <v>10</v>
      </c>
      <c r="M857">
        <v>2</v>
      </c>
      <c r="N857" t="s">
        <v>26</v>
      </c>
      <c r="O857">
        <v>4</v>
      </c>
      <c r="P857">
        <f>SUM(Table1[Total Sales (INR)])</f>
        <v>75213112.740000069</v>
      </c>
      <c r="Q857">
        <f t="shared" si="13"/>
        <v>1048576</v>
      </c>
      <c r="R857">
        <f>Table1[[#This Row],[Column1]]/Table1[[#This Row],[Column2]]</f>
        <v>71.728813877105779</v>
      </c>
    </row>
    <row r="858" spans="1:18" x14ac:dyDescent="0.3">
      <c r="A858" t="s">
        <v>926</v>
      </c>
      <c r="B858" t="s">
        <v>69</v>
      </c>
      <c r="C858" t="s">
        <v>17</v>
      </c>
      <c r="D858">
        <v>3697.32</v>
      </c>
      <c r="E858">
        <v>4</v>
      </c>
      <c r="F858">
        <v>14789.28</v>
      </c>
      <c r="G858" s="1">
        <v>45349</v>
      </c>
      <c r="H858" t="s">
        <v>24</v>
      </c>
      <c r="I858">
        <v>1.3</v>
      </c>
      <c r="J858">
        <v>2024</v>
      </c>
      <c r="K858" t="s">
        <v>58</v>
      </c>
      <c r="L858">
        <v>2</v>
      </c>
      <c r="M858">
        <v>27</v>
      </c>
      <c r="N858" t="s">
        <v>44</v>
      </c>
      <c r="O858">
        <v>3</v>
      </c>
      <c r="P858">
        <f>SUM(Table1[Total Sales (INR)])</f>
        <v>75213112.740000069</v>
      </c>
      <c r="Q858">
        <f t="shared" si="13"/>
        <v>1048576</v>
      </c>
      <c r="R858">
        <f>Table1[[#This Row],[Column1]]/Table1[[#This Row],[Column2]]</f>
        <v>71.728813877105779</v>
      </c>
    </row>
    <row r="859" spans="1:18" x14ac:dyDescent="0.3">
      <c r="A859" t="s">
        <v>927</v>
      </c>
      <c r="B859" t="s">
        <v>16</v>
      </c>
      <c r="C859" t="s">
        <v>17</v>
      </c>
      <c r="D859">
        <v>43840.04</v>
      </c>
      <c r="E859">
        <v>5</v>
      </c>
      <c r="F859">
        <v>219200.2</v>
      </c>
      <c r="G859" s="1">
        <v>45638</v>
      </c>
      <c r="H859" t="s">
        <v>70</v>
      </c>
      <c r="I859">
        <v>3</v>
      </c>
      <c r="J859">
        <v>2024</v>
      </c>
      <c r="K859" t="s">
        <v>25</v>
      </c>
      <c r="L859">
        <v>12</v>
      </c>
      <c r="M859">
        <v>12</v>
      </c>
      <c r="N859" t="s">
        <v>20</v>
      </c>
      <c r="O859">
        <v>5</v>
      </c>
      <c r="P859">
        <f>SUM(Table1[Total Sales (INR)])</f>
        <v>75213112.740000069</v>
      </c>
      <c r="Q859">
        <f t="shared" si="13"/>
        <v>1048576</v>
      </c>
      <c r="R859">
        <f>Table1[[#This Row],[Column1]]/Table1[[#This Row],[Column2]]</f>
        <v>71.728813877105779</v>
      </c>
    </row>
    <row r="860" spans="1:18" x14ac:dyDescent="0.3">
      <c r="A860" t="s">
        <v>928</v>
      </c>
      <c r="B860" t="s">
        <v>145</v>
      </c>
      <c r="C860" t="s">
        <v>39</v>
      </c>
      <c r="D860">
        <v>6494.62</v>
      </c>
      <c r="E860">
        <v>5</v>
      </c>
      <c r="F860">
        <v>32473.1</v>
      </c>
      <c r="G860" s="1">
        <v>45539</v>
      </c>
      <c r="H860" t="s">
        <v>24</v>
      </c>
      <c r="I860">
        <v>2.6</v>
      </c>
      <c r="J860">
        <v>2024</v>
      </c>
      <c r="K860" t="s">
        <v>19</v>
      </c>
      <c r="L860">
        <v>9</v>
      </c>
      <c r="M860">
        <v>4</v>
      </c>
      <c r="N860" t="s">
        <v>26</v>
      </c>
      <c r="O860">
        <v>4</v>
      </c>
      <c r="P860">
        <f>SUM(Table1[Total Sales (INR)])</f>
        <v>75213112.740000069</v>
      </c>
      <c r="Q860">
        <f t="shared" si="13"/>
        <v>1048576</v>
      </c>
      <c r="R860">
        <f>Table1[[#This Row],[Column1]]/Table1[[#This Row],[Column2]]</f>
        <v>71.728813877105779</v>
      </c>
    </row>
    <row r="861" spans="1:18" x14ac:dyDescent="0.3">
      <c r="A861" t="s">
        <v>929</v>
      </c>
      <c r="B861" t="s">
        <v>16</v>
      </c>
      <c r="C861" t="s">
        <v>17</v>
      </c>
      <c r="D861">
        <v>7761.67</v>
      </c>
      <c r="E861">
        <v>1</v>
      </c>
      <c r="F861">
        <v>7761.67</v>
      </c>
      <c r="G861" s="1">
        <v>45691</v>
      </c>
      <c r="H861" t="s">
        <v>24</v>
      </c>
      <c r="I861">
        <v>4.8</v>
      </c>
      <c r="J861">
        <v>2025</v>
      </c>
      <c r="K861" t="s">
        <v>58</v>
      </c>
      <c r="L861">
        <v>2</v>
      </c>
      <c r="M861">
        <v>3</v>
      </c>
      <c r="N861" t="s">
        <v>75</v>
      </c>
      <c r="O861">
        <v>2</v>
      </c>
      <c r="P861">
        <f>SUM(Table1[Total Sales (INR)])</f>
        <v>75213112.740000069</v>
      </c>
      <c r="Q861">
        <f t="shared" si="13"/>
        <v>1048576</v>
      </c>
      <c r="R861">
        <f>Table1[[#This Row],[Column1]]/Table1[[#This Row],[Column2]]</f>
        <v>71.728813877105779</v>
      </c>
    </row>
    <row r="862" spans="1:18" x14ac:dyDescent="0.3">
      <c r="A862" t="s">
        <v>930</v>
      </c>
      <c r="B862" t="s">
        <v>94</v>
      </c>
      <c r="C862" t="s">
        <v>29</v>
      </c>
      <c r="D862">
        <v>43300.52</v>
      </c>
      <c r="E862">
        <v>4</v>
      </c>
      <c r="F862">
        <v>173202.08</v>
      </c>
      <c r="G862" s="1">
        <v>45588</v>
      </c>
      <c r="H862" t="s">
        <v>63</v>
      </c>
      <c r="I862">
        <v>1.1000000000000001</v>
      </c>
      <c r="J862">
        <v>2024</v>
      </c>
      <c r="K862" t="s">
        <v>43</v>
      </c>
      <c r="L862">
        <v>10</v>
      </c>
      <c r="M862">
        <v>23</v>
      </c>
      <c r="N862" t="s">
        <v>26</v>
      </c>
      <c r="O862">
        <v>4</v>
      </c>
      <c r="P862">
        <f>SUM(Table1[Total Sales (INR)])</f>
        <v>75213112.740000069</v>
      </c>
      <c r="Q862">
        <f t="shared" si="13"/>
        <v>1048576</v>
      </c>
      <c r="R862">
        <f>Table1[[#This Row],[Column1]]/Table1[[#This Row],[Column2]]</f>
        <v>71.728813877105779</v>
      </c>
    </row>
    <row r="863" spans="1:18" x14ac:dyDescent="0.3">
      <c r="A863" t="s">
        <v>931</v>
      </c>
      <c r="B863" t="s">
        <v>145</v>
      </c>
      <c r="C863" t="s">
        <v>39</v>
      </c>
      <c r="D863">
        <v>36583.040000000001</v>
      </c>
      <c r="E863">
        <v>4</v>
      </c>
      <c r="F863">
        <v>146332.16</v>
      </c>
      <c r="G863" s="1">
        <v>45400</v>
      </c>
      <c r="H863" t="s">
        <v>63</v>
      </c>
      <c r="I863">
        <v>2</v>
      </c>
      <c r="J863">
        <v>2024</v>
      </c>
      <c r="K863" t="s">
        <v>61</v>
      </c>
      <c r="L863">
        <v>4</v>
      </c>
      <c r="M863">
        <v>18</v>
      </c>
      <c r="N863" t="s">
        <v>20</v>
      </c>
      <c r="O863">
        <v>5</v>
      </c>
      <c r="P863">
        <f>SUM(Table1[Total Sales (INR)])</f>
        <v>75213112.740000069</v>
      </c>
      <c r="Q863">
        <f t="shared" si="13"/>
        <v>1048576</v>
      </c>
      <c r="R863">
        <f>Table1[[#This Row],[Column1]]/Table1[[#This Row],[Column2]]</f>
        <v>71.728813877105779</v>
      </c>
    </row>
    <row r="864" spans="1:18" x14ac:dyDescent="0.3">
      <c r="A864" t="s">
        <v>932</v>
      </c>
      <c r="B864" t="s">
        <v>33</v>
      </c>
      <c r="C864" t="s">
        <v>34</v>
      </c>
      <c r="D864">
        <v>43298.080000000002</v>
      </c>
      <c r="E864">
        <v>3</v>
      </c>
      <c r="F864">
        <v>129894.24</v>
      </c>
      <c r="G864" s="1">
        <v>45501</v>
      </c>
      <c r="H864" t="s">
        <v>24</v>
      </c>
      <c r="I864">
        <v>1.6</v>
      </c>
      <c r="J864">
        <v>2024</v>
      </c>
      <c r="K864" t="s">
        <v>47</v>
      </c>
      <c r="L864">
        <v>7</v>
      </c>
      <c r="M864">
        <v>28</v>
      </c>
      <c r="N864" t="s">
        <v>67</v>
      </c>
      <c r="O864">
        <v>1</v>
      </c>
      <c r="P864">
        <f>SUM(Table1[Total Sales (INR)])</f>
        <v>75213112.740000069</v>
      </c>
      <c r="Q864">
        <f t="shared" si="13"/>
        <v>1048576</v>
      </c>
      <c r="R864">
        <f>Table1[[#This Row],[Column1]]/Table1[[#This Row],[Column2]]</f>
        <v>71.728813877105779</v>
      </c>
    </row>
    <row r="865" spans="1:18" x14ac:dyDescent="0.3">
      <c r="A865" t="s">
        <v>933</v>
      </c>
      <c r="B865" t="s">
        <v>125</v>
      </c>
      <c r="C865" t="s">
        <v>17</v>
      </c>
      <c r="D865">
        <v>47427.3</v>
      </c>
      <c r="E865">
        <v>5</v>
      </c>
      <c r="F865">
        <v>237136.5</v>
      </c>
      <c r="G865" s="1">
        <v>45380</v>
      </c>
      <c r="H865" t="s">
        <v>42</v>
      </c>
      <c r="I865">
        <v>4</v>
      </c>
      <c r="J865">
        <v>2024</v>
      </c>
      <c r="K865" t="s">
        <v>55</v>
      </c>
      <c r="L865">
        <v>3</v>
      </c>
      <c r="M865">
        <v>29</v>
      </c>
      <c r="N865" t="s">
        <v>36</v>
      </c>
      <c r="O865">
        <v>6</v>
      </c>
      <c r="P865">
        <f>SUM(Table1[Total Sales (INR)])</f>
        <v>75213112.740000069</v>
      </c>
      <c r="Q865">
        <f t="shared" si="13"/>
        <v>1048576</v>
      </c>
      <c r="R865">
        <f>Table1[[#This Row],[Column1]]/Table1[[#This Row],[Column2]]</f>
        <v>71.728813877105779</v>
      </c>
    </row>
    <row r="866" spans="1:18" x14ac:dyDescent="0.3">
      <c r="A866" t="s">
        <v>934</v>
      </c>
      <c r="B866" t="s">
        <v>65</v>
      </c>
      <c r="C866" t="s">
        <v>34</v>
      </c>
      <c r="D866">
        <v>32950.949999999997</v>
      </c>
      <c r="E866">
        <v>5</v>
      </c>
      <c r="F866">
        <v>164754.75</v>
      </c>
      <c r="G866" s="1">
        <v>45499</v>
      </c>
      <c r="H866" t="s">
        <v>80</v>
      </c>
      <c r="I866">
        <v>2.2000000000000002</v>
      </c>
      <c r="J866">
        <v>2024</v>
      </c>
      <c r="K866" t="s">
        <v>47</v>
      </c>
      <c r="L866">
        <v>7</v>
      </c>
      <c r="M866">
        <v>26</v>
      </c>
      <c r="N866" t="s">
        <v>36</v>
      </c>
      <c r="O866">
        <v>6</v>
      </c>
      <c r="P866">
        <f>SUM(Table1[Total Sales (INR)])</f>
        <v>75213112.740000069</v>
      </c>
      <c r="Q866">
        <f t="shared" si="13"/>
        <v>1048576</v>
      </c>
      <c r="R866">
        <f>Table1[[#This Row],[Column1]]/Table1[[#This Row],[Column2]]</f>
        <v>71.728813877105779</v>
      </c>
    </row>
    <row r="867" spans="1:18" x14ac:dyDescent="0.3">
      <c r="A867" t="s">
        <v>935</v>
      </c>
      <c r="B867" t="s">
        <v>28</v>
      </c>
      <c r="C867" t="s">
        <v>29</v>
      </c>
      <c r="D867">
        <v>14064.35</v>
      </c>
      <c r="E867">
        <v>2</v>
      </c>
      <c r="F867">
        <v>28128.7</v>
      </c>
      <c r="G867" s="1">
        <v>45401</v>
      </c>
      <c r="H867" t="s">
        <v>80</v>
      </c>
      <c r="I867">
        <v>2.9</v>
      </c>
      <c r="J867">
        <v>2024</v>
      </c>
      <c r="K867" t="s">
        <v>61</v>
      </c>
      <c r="L867">
        <v>4</v>
      </c>
      <c r="M867">
        <v>19</v>
      </c>
      <c r="N867" t="s">
        <v>36</v>
      </c>
      <c r="O867">
        <v>6</v>
      </c>
      <c r="P867">
        <f>SUM(Table1[Total Sales (INR)])</f>
        <v>75213112.740000069</v>
      </c>
      <c r="Q867">
        <f t="shared" si="13"/>
        <v>1048576</v>
      </c>
      <c r="R867">
        <f>Table1[[#This Row],[Column1]]/Table1[[#This Row],[Column2]]</f>
        <v>71.728813877105779</v>
      </c>
    </row>
    <row r="868" spans="1:18" x14ac:dyDescent="0.3">
      <c r="A868" t="s">
        <v>936</v>
      </c>
      <c r="B868" t="s">
        <v>60</v>
      </c>
      <c r="C868" t="s">
        <v>29</v>
      </c>
      <c r="D868">
        <v>49911.75</v>
      </c>
      <c r="E868">
        <v>3</v>
      </c>
      <c r="F868">
        <v>149735.25</v>
      </c>
      <c r="G868" s="1">
        <v>45430</v>
      </c>
      <c r="H868" t="s">
        <v>42</v>
      </c>
      <c r="I868">
        <v>3.1</v>
      </c>
      <c r="J868">
        <v>2024</v>
      </c>
      <c r="K868" t="s">
        <v>30</v>
      </c>
      <c r="L868">
        <v>5</v>
      </c>
      <c r="M868">
        <v>18</v>
      </c>
      <c r="N868" t="s">
        <v>31</v>
      </c>
      <c r="O868">
        <v>7</v>
      </c>
      <c r="P868">
        <f>SUM(Table1[Total Sales (INR)])</f>
        <v>75213112.740000069</v>
      </c>
      <c r="Q868">
        <f t="shared" si="13"/>
        <v>1048576</v>
      </c>
      <c r="R868">
        <f>Table1[[#This Row],[Column1]]/Table1[[#This Row],[Column2]]</f>
        <v>71.728813877105779</v>
      </c>
    </row>
    <row r="869" spans="1:18" x14ac:dyDescent="0.3">
      <c r="A869" t="s">
        <v>937</v>
      </c>
      <c r="B869" t="s">
        <v>107</v>
      </c>
      <c r="C869" t="s">
        <v>34</v>
      </c>
      <c r="D869">
        <v>40986.82</v>
      </c>
      <c r="E869">
        <v>3</v>
      </c>
      <c r="F869">
        <v>122960.46</v>
      </c>
      <c r="G869" s="1">
        <v>45679</v>
      </c>
      <c r="H869" t="s">
        <v>63</v>
      </c>
      <c r="I869">
        <v>3.5</v>
      </c>
      <c r="J869">
        <v>2025</v>
      </c>
      <c r="K869" t="s">
        <v>52</v>
      </c>
      <c r="L869">
        <v>1</v>
      </c>
      <c r="M869">
        <v>22</v>
      </c>
      <c r="N869" t="s">
        <v>26</v>
      </c>
      <c r="O869">
        <v>4</v>
      </c>
      <c r="P869">
        <f>SUM(Table1[Total Sales (INR)])</f>
        <v>75213112.740000069</v>
      </c>
      <c r="Q869">
        <f t="shared" si="13"/>
        <v>1048576</v>
      </c>
      <c r="R869">
        <f>Table1[[#This Row],[Column1]]/Table1[[#This Row],[Column2]]</f>
        <v>71.728813877105779</v>
      </c>
    </row>
    <row r="870" spans="1:18" x14ac:dyDescent="0.3">
      <c r="A870" t="s">
        <v>938</v>
      </c>
      <c r="B870" t="s">
        <v>145</v>
      </c>
      <c r="C870" t="s">
        <v>39</v>
      </c>
      <c r="D870">
        <v>32863.879999999997</v>
      </c>
      <c r="E870">
        <v>4</v>
      </c>
      <c r="F870">
        <v>131455.51999999999</v>
      </c>
      <c r="G870" s="1">
        <v>45366</v>
      </c>
      <c r="H870" t="s">
        <v>42</v>
      </c>
      <c r="I870">
        <v>4.9000000000000004</v>
      </c>
      <c r="J870">
        <v>2024</v>
      </c>
      <c r="K870" t="s">
        <v>55</v>
      </c>
      <c r="L870">
        <v>3</v>
      </c>
      <c r="M870">
        <v>15</v>
      </c>
      <c r="N870" t="s">
        <v>36</v>
      </c>
      <c r="O870">
        <v>6</v>
      </c>
      <c r="P870">
        <f>SUM(Table1[Total Sales (INR)])</f>
        <v>75213112.740000069</v>
      </c>
      <c r="Q870">
        <f t="shared" si="13"/>
        <v>1048576</v>
      </c>
      <c r="R870">
        <f>Table1[[#This Row],[Column1]]/Table1[[#This Row],[Column2]]</f>
        <v>71.728813877105779</v>
      </c>
    </row>
    <row r="871" spans="1:18" x14ac:dyDescent="0.3">
      <c r="A871" t="s">
        <v>939</v>
      </c>
      <c r="B871" t="s">
        <v>57</v>
      </c>
      <c r="C871" t="s">
        <v>29</v>
      </c>
      <c r="D871">
        <v>37424.589999999997</v>
      </c>
      <c r="E871">
        <v>4</v>
      </c>
      <c r="F871">
        <v>149698.35999999999</v>
      </c>
      <c r="G871" s="1">
        <v>45505</v>
      </c>
      <c r="H871" t="s">
        <v>80</v>
      </c>
      <c r="I871">
        <v>1.2</v>
      </c>
      <c r="J871">
        <v>2024</v>
      </c>
      <c r="K871" t="s">
        <v>88</v>
      </c>
      <c r="L871">
        <v>8</v>
      </c>
      <c r="M871">
        <v>1</v>
      </c>
      <c r="N871" t="s">
        <v>20</v>
      </c>
      <c r="O871">
        <v>5</v>
      </c>
      <c r="P871">
        <f>SUM(Table1[Total Sales (INR)])</f>
        <v>75213112.740000069</v>
      </c>
      <c r="Q871">
        <f t="shared" si="13"/>
        <v>1048576</v>
      </c>
      <c r="R871">
        <f>Table1[[#This Row],[Column1]]/Table1[[#This Row],[Column2]]</f>
        <v>71.728813877105779</v>
      </c>
    </row>
    <row r="872" spans="1:18" x14ac:dyDescent="0.3">
      <c r="A872" t="s">
        <v>940</v>
      </c>
      <c r="B872" t="s">
        <v>49</v>
      </c>
      <c r="C872" t="s">
        <v>39</v>
      </c>
      <c r="D872">
        <v>36930.76</v>
      </c>
      <c r="E872">
        <v>2</v>
      </c>
      <c r="F872">
        <v>73861.52</v>
      </c>
      <c r="G872" s="1">
        <v>45427</v>
      </c>
      <c r="H872" t="s">
        <v>18</v>
      </c>
      <c r="I872">
        <v>1.9</v>
      </c>
      <c r="J872">
        <v>2024</v>
      </c>
      <c r="K872" t="s">
        <v>30</v>
      </c>
      <c r="L872">
        <v>5</v>
      </c>
      <c r="M872">
        <v>15</v>
      </c>
      <c r="N872" t="s">
        <v>26</v>
      </c>
      <c r="O872">
        <v>4</v>
      </c>
      <c r="P872">
        <f>SUM(Table1[Total Sales (INR)])</f>
        <v>75213112.740000069</v>
      </c>
      <c r="Q872">
        <f t="shared" si="13"/>
        <v>1048576</v>
      </c>
      <c r="R872">
        <f>Table1[[#This Row],[Column1]]/Table1[[#This Row],[Column2]]</f>
        <v>71.728813877105779</v>
      </c>
    </row>
    <row r="873" spans="1:18" x14ac:dyDescent="0.3">
      <c r="A873" t="s">
        <v>941</v>
      </c>
      <c r="B873" t="s">
        <v>73</v>
      </c>
      <c r="C873" t="s">
        <v>17</v>
      </c>
      <c r="D873">
        <v>40379.730000000003</v>
      </c>
      <c r="E873">
        <v>1</v>
      </c>
      <c r="F873">
        <v>40379.730000000003</v>
      </c>
      <c r="G873" s="1">
        <v>45598</v>
      </c>
      <c r="H873" t="s">
        <v>63</v>
      </c>
      <c r="I873">
        <v>3.8</v>
      </c>
      <c r="J873">
        <v>2024</v>
      </c>
      <c r="K873" t="s">
        <v>35</v>
      </c>
      <c r="L873">
        <v>11</v>
      </c>
      <c r="M873">
        <v>2</v>
      </c>
      <c r="N873" t="s">
        <v>31</v>
      </c>
      <c r="O873">
        <v>7</v>
      </c>
      <c r="P873">
        <f>SUM(Table1[Total Sales (INR)])</f>
        <v>75213112.740000069</v>
      </c>
      <c r="Q873">
        <f t="shared" si="13"/>
        <v>1048576</v>
      </c>
      <c r="R873">
        <f>Table1[[#This Row],[Column1]]/Table1[[#This Row],[Column2]]</f>
        <v>71.728813877105779</v>
      </c>
    </row>
    <row r="874" spans="1:18" x14ac:dyDescent="0.3">
      <c r="A874" t="s">
        <v>942</v>
      </c>
      <c r="B874" t="s">
        <v>78</v>
      </c>
      <c r="C874" t="s">
        <v>23</v>
      </c>
      <c r="D874">
        <v>16938.75</v>
      </c>
      <c r="E874">
        <v>5</v>
      </c>
      <c r="F874">
        <v>84693.75</v>
      </c>
      <c r="G874" s="1">
        <v>45351</v>
      </c>
      <c r="H874" t="s">
        <v>18</v>
      </c>
      <c r="I874">
        <v>3.2</v>
      </c>
      <c r="J874">
        <v>2024</v>
      </c>
      <c r="K874" t="s">
        <v>58</v>
      </c>
      <c r="L874">
        <v>2</v>
      </c>
      <c r="M874">
        <v>29</v>
      </c>
      <c r="N874" t="s">
        <v>20</v>
      </c>
      <c r="O874">
        <v>5</v>
      </c>
      <c r="P874">
        <f>SUM(Table1[Total Sales (INR)])</f>
        <v>75213112.740000069</v>
      </c>
      <c r="Q874">
        <f t="shared" si="13"/>
        <v>1048576</v>
      </c>
      <c r="R874">
        <f>Table1[[#This Row],[Column1]]/Table1[[#This Row],[Column2]]</f>
        <v>71.728813877105779</v>
      </c>
    </row>
    <row r="875" spans="1:18" x14ac:dyDescent="0.3">
      <c r="A875" t="s">
        <v>943</v>
      </c>
      <c r="B875" t="s">
        <v>176</v>
      </c>
      <c r="C875" t="s">
        <v>23</v>
      </c>
      <c r="D875">
        <v>2415.3200000000002</v>
      </c>
      <c r="E875">
        <v>5</v>
      </c>
      <c r="F875">
        <v>12076.6</v>
      </c>
      <c r="G875" s="1">
        <v>45559</v>
      </c>
      <c r="H875" t="s">
        <v>63</v>
      </c>
      <c r="I875">
        <v>3.2</v>
      </c>
      <c r="J875">
        <v>2024</v>
      </c>
      <c r="K875" t="s">
        <v>19</v>
      </c>
      <c r="L875">
        <v>9</v>
      </c>
      <c r="M875">
        <v>24</v>
      </c>
      <c r="N875" t="s">
        <v>44</v>
      </c>
      <c r="O875">
        <v>3</v>
      </c>
      <c r="P875">
        <f>SUM(Table1[Total Sales (INR)])</f>
        <v>75213112.740000069</v>
      </c>
      <c r="Q875">
        <f t="shared" si="13"/>
        <v>1048576</v>
      </c>
      <c r="R875">
        <f>Table1[[#This Row],[Column1]]/Table1[[#This Row],[Column2]]</f>
        <v>71.728813877105779</v>
      </c>
    </row>
    <row r="876" spans="1:18" x14ac:dyDescent="0.3">
      <c r="A876" t="s">
        <v>944</v>
      </c>
      <c r="B876" t="s">
        <v>94</v>
      </c>
      <c r="C876" t="s">
        <v>29</v>
      </c>
      <c r="D876">
        <v>49127.14</v>
      </c>
      <c r="E876">
        <v>3</v>
      </c>
      <c r="F876">
        <v>147381.42000000001</v>
      </c>
      <c r="G876" s="1">
        <v>45535</v>
      </c>
      <c r="H876" t="s">
        <v>24</v>
      </c>
      <c r="I876">
        <v>1</v>
      </c>
      <c r="J876">
        <v>2024</v>
      </c>
      <c r="K876" t="s">
        <v>88</v>
      </c>
      <c r="L876">
        <v>8</v>
      </c>
      <c r="M876">
        <v>31</v>
      </c>
      <c r="N876" t="s">
        <v>31</v>
      </c>
      <c r="O876">
        <v>7</v>
      </c>
      <c r="P876">
        <f>SUM(Table1[Total Sales (INR)])</f>
        <v>75213112.740000069</v>
      </c>
      <c r="Q876">
        <f t="shared" si="13"/>
        <v>1048576</v>
      </c>
      <c r="R876">
        <f>Table1[[#This Row],[Column1]]/Table1[[#This Row],[Column2]]</f>
        <v>71.728813877105779</v>
      </c>
    </row>
    <row r="877" spans="1:18" x14ac:dyDescent="0.3">
      <c r="A877" t="s">
        <v>945</v>
      </c>
      <c r="B877" t="s">
        <v>51</v>
      </c>
      <c r="C877" t="s">
        <v>23</v>
      </c>
      <c r="D877">
        <v>1416.84</v>
      </c>
      <c r="E877">
        <v>3</v>
      </c>
      <c r="F877">
        <v>4250.5200000000004</v>
      </c>
      <c r="G877" s="1">
        <v>45450</v>
      </c>
      <c r="H877" t="s">
        <v>80</v>
      </c>
      <c r="I877">
        <v>1.8</v>
      </c>
      <c r="J877">
        <v>2024</v>
      </c>
      <c r="K877" t="s">
        <v>66</v>
      </c>
      <c r="L877">
        <v>6</v>
      </c>
      <c r="M877">
        <v>7</v>
      </c>
      <c r="N877" t="s">
        <v>36</v>
      </c>
      <c r="O877">
        <v>6</v>
      </c>
      <c r="P877">
        <f>SUM(Table1[Total Sales (INR)])</f>
        <v>75213112.740000069</v>
      </c>
      <c r="Q877">
        <f t="shared" si="13"/>
        <v>1048576</v>
      </c>
      <c r="R877">
        <f>Table1[[#This Row],[Column1]]/Table1[[#This Row],[Column2]]</f>
        <v>71.728813877105779</v>
      </c>
    </row>
    <row r="878" spans="1:18" x14ac:dyDescent="0.3">
      <c r="A878" t="s">
        <v>946</v>
      </c>
      <c r="B878" t="s">
        <v>94</v>
      </c>
      <c r="C878" t="s">
        <v>29</v>
      </c>
      <c r="D878">
        <v>21112.13</v>
      </c>
      <c r="E878">
        <v>3</v>
      </c>
      <c r="F878">
        <v>63336.39</v>
      </c>
      <c r="G878" s="1">
        <v>45526</v>
      </c>
      <c r="H878" t="s">
        <v>24</v>
      </c>
      <c r="I878">
        <v>1.9</v>
      </c>
      <c r="J878">
        <v>2024</v>
      </c>
      <c r="K878" t="s">
        <v>88</v>
      </c>
      <c r="L878">
        <v>8</v>
      </c>
      <c r="M878">
        <v>22</v>
      </c>
      <c r="N878" t="s">
        <v>20</v>
      </c>
      <c r="O878">
        <v>5</v>
      </c>
      <c r="P878">
        <f>SUM(Table1[Total Sales (INR)])</f>
        <v>75213112.740000069</v>
      </c>
      <c r="Q878">
        <f t="shared" si="13"/>
        <v>1048576</v>
      </c>
      <c r="R878">
        <f>Table1[[#This Row],[Column1]]/Table1[[#This Row],[Column2]]</f>
        <v>71.728813877105779</v>
      </c>
    </row>
    <row r="879" spans="1:18" x14ac:dyDescent="0.3">
      <c r="A879" t="s">
        <v>947</v>
      </c>
      <c r="B879" t="s">
        <v>60</v>
      </c>
      <c r="C879" t="s">
        <v>29</v>
      </c>
      <c r="D879">
        <v>13061.91</v>
      </c>
      <c r="E879">
        <v>5</v>
      </c>
      <c r="F879">
        <v>65309.55</v>
      </c>
      <c r="G879" s="1">
        <v>45589</v>
      </c>
      <c r="H879" t="s">
        <v>18</v>
      </c>
      <c r="I879">
        <v>1.9</v>
      </c>
      <c r="J879">
        <v>2024</v>
      </c>
      <c r="K879" t="s">
        <v>43</v>
      </c>
      <c r="L879">
        <v>10</v>
      </c>
      <c r="M879">
        <v>24</v>
      </c>
      <c r="N879" t="s">
        <v>20</v>
      </c>
      <c r="O879">
        <v>5</v>
      </c>
      <c r="P879">
        <f>SUM(Table1[Total Sales (INR)])</f>
        <v>75213112.740000069</v>
      </c>
      <c r="Q879">
        <f t="shared" si="13"/>
        <v>1048576</v>
      </c>
      <c r="R879">
        <f>Table1[[#This Row],[Column1]]/Table1[[#This Row],[Column2]]</f>
        <v>71.728813877105779</v>
      </c>
    </row>
    <row r="880" spans="1:18" x14ac:dyDescent="0.3">
      <c r="A880" t="s">
        <v>948</v>
      </c>
      <c r="B880" t="s">
        <v>125</v>
      </c>
      <c r="C880" t="s">
        <v>17</v>
      </c>
      <c r="D880">
        <v>7465.89</v>
      </c>
      <c r="E880">
        <v>5</v>
      </c>
      <c r="F880">
        <v>37329.449999999997</v>
      </c>
      <c r="G880" s="1">
        <v>45379</v>
      </c>
      <c r="H880" t="s">
        <v>18</v>
      </c>
      <c r="I880">
        <v>4.4000000000000004</v>
      </c>
      <c r="J880">
        <v>2024</v>
      </c>
      <c r="K880" t="s">
        <v>55</v>
      </c>
      <c r="L880">
        <v>3</v>
      </c>
      <c r="M880">
        <v>28</v>
      </c>
      <c r="N880" t="s">
        <v>20</v>
      </c>
      <c r="O880">
        <v>5</v>
      </c>
      <c r="P880">
        <f>SUM(Table1[Total Sales (INR)])</f>
        <v>75213112.740000069</v>
      </c>
      <c r="Q880">
        <f t="shared" si="13"/>
        <v>1048576</v>
      </c>
      <c r="R880">
        <f>Table1[[#This Row],[Column1]]/Table1[[#This Row],[Column2]]</f>
        <v>71.728813877105779</v>
      </c>
    </row>
    <row r="881" spans="1:18" x14ac:dyDescent="0.3">
      <c r="A881" t="s">
        <v>949</v>
      </c>
      <c r="B881" t="s">
        <v>118</v>
      </c>
      <c r="C881" t="s">
        <v>17</v>
      </c>
      <c r="D881">
        <v>38005.050000000003</v>
      </c>
      <c r="E881">
        <v>1</v>
      </c>
      <c r="F881">
        <v>38005.050000000003</v>
      </c>
      <c r="G881" s="1">
        <v>45658</v>
      </c>
      <c r="H881" t="s">
        <v>24</v>
      </c>
      <c r="I881">
        <v>4</v>
      </c>
      <c r="J881">
        <v>2025</v>
      </c>
      <c r="K881" t="s">
        <v>52</v>
      </c>
      <c r="L881">
        <v>1</v>
      </c>
      <c r="M881">
        <v>1</v>
      </c>
      <c r="N881" t="s">
        <v>26</v>
      </c>
      <c r="O881">
        <v>4</v>
      </c>
      <c r="P881">
        <f>SUM(Table1[Total Sales (INR)])</f>
        <v>75213112.740000069</v>
      </c>
      <c r="Q881">
        <f t="shared" si="13"/>
        <v>1048576</v>
      </c>
      <c r="R881">
        <f>Table1[[#This Row],[Column1]]/Table1[[#This Row],[Column2]]</f>
        <v>71.728813877105779</v>
      </c>
    </row>
    <row r="882" spans="1:18" x14ac:dyDescent="0.3">
      <c r="A882" t="s">
        <v>950</v>
      </c>
      <c r="B882" t="s">
        <v>78</v>
      </c>
      <c r="C882" t="s">
        <v>23</v>
      </c>
      <c r="D882">
        <v>42307.18</v>
      </c>
      <c r="E882">
        <v>5</v>
      </c>
      <c r="F882">
        <v>211535.9</v>
      </c>
      <c r="G882" s="1">
        <v>45525</v>
      </c>
      <c r="H882" t="s">
        <v>63</v>
      </c>
      <c r="I882">
        <v>4.0999999999999996</v>
      </c>
      <c r="J882">
        <v>2024</v>
      </c>
      <c r="K882" t="s">
        <v>88</v>
      </c>
      <c r="L882">
        <v>8</v>
      </c>
      <c r="M882">
        <v>21</v>
      </c>
      <c r="N882" t="s">
        <v>26</v>
      </c>
      <c r="O882">
        <v>4</v>
      </c>
      <c r="P882">
        <f>SUM(Table1[Total Sales (INR)])</f>
        <v>75213112.740000069</v>
      </c>
      <c r="Q882">
        <f t="shared" si="13"/>
        <v>1048576</v>
      </c>
      <c r="R882">
        <f>Table1[[#This Row],[Column1]]/Table1[[#This Row],[Column2]]</f>
        <v>71.728813877105779</v>
      </c>
    </row>
    <row r="883" spans="1:18" x14ac:dyDescent="0.3">
      <c r="A883" t="s">
        <v>951</v>
      </c>
      <c r="B883" t="s">
        <v>41</v>
      </c>
      <c r="C883" t="s">
        <v>39</v>
      </c>
      <c r="D883">
        <v>28727.4</v>
      </c>
      <c r="E883">
        <v>3</v>
      </c>
      <c r="F883">
        <v>86182.2</v>
      </c>
      <c r="G883" s="1">
        <v>45434</v>
      </c>
      <c r="H883" t="s">
        <v>63</v>
      </c>
      <c r="I883">
        <v>4.7</v>
      </c>
      <c r="J883">
        <v>2024</v>
      </c>
      <c r="K883" t="s">
        <v>30</v>
      </c>
      <c r="L883">
        <v>5</v>
      </c>
      <c r="M883">
        <v>22</v>
      </c>
      <c r="N883" t="s">
        <v>26</v>
      </c>
      <c r="O883">
        <v>4</v>
      </c>
      <c r="P883">
        <f>SUM(Table1[Total Sales (INR)])</f>
        <v>75213112.740000069</v>
      </c>
      <c r="Q883">
        <f t="shared" si="13"/>
        <v>1048576</v>
      </c>
      <c r="R883">
        <f>Table1[[#This Row],[Column1]]/Table1[[#This Row],[Column2]]</f>
        <v>71.728813877105779</v>
      </c>
    </row>
    <row r="884" spans="1:18" x14ac:dyDescent="0.3">
      <c r="A884" t="s">
        <v>952</v>
      </c>
      <c r="B884" t="s">
        <v>94</v>
      </c>
      <c r="C884" t="s">
        <v>29</v>
      </c>
      <c r="D884">
        <v>8465.2800000000007</v>
      </c>
      <c r="E884">
        <v>3</v>
      </c>
      <c r="F884">
        <v>25395.84</v>
      </c>
      <c r="G884" s="1">
        <v>45638</v>
      </c>
      <c r="H884" t="s">
        <v>70</v>
      </c>
      <c r="I884">
        <v>1.8</v>
      </c>
      <c r="J884">
        <v>2024</v>
      </c>
      <c r="K884" t="s">
        <v>25</v>
      </c>
      <c r="L884">
        <v>12</v>
      </c>
      <c r="M884">
        <v>12</v>
      </c>
      <c r="N884" t="s">
        <v>20</v>
      </c>
      <c r="O884">
        <v>5</v>
      </c>
      <c r="P884">
        <f>SUM(Table1[Total Sales (INR)])</f>
        <v>75213112.740000069</v>
      </c>
      <c r="Q884">
        <f t="shared" si="13"/>
        <v>1048576</v>
      </c>
      <c r="R884">
        <f>Table1[[#This Row],[Column1]]/Table1[[#This Row],[Column2]]</f>
        <v>71.728813877105779</v>
      </c>
    </row>
    <row r="885" spans="1:18" x14ac:dyDescent="0.3">
      <c r="A885" t="s">
        <v>953</v>
      </c>
      <c r="B885" t="s">
        <v>73</v>
      </c>
      <c r="C885" t="s">
        <v>17</v>
      </c>
      <c r="D885">
        <v>17194.75</v>
      </c>
      <c r="E885">
        <v>3</v>
      </c>
      <c r="F885">
        <v>51584.25</v>
      </c>
      <c r="G885" s="1">
        <v>45427</v>
      </c>
      <c r="H885" t="s">
        <v>42</v>
      </c>
      <c r="I885">
        <v>1.9</v>
      </c>
      <c r="J885">
        <v>2024</v>
      </c>
      <c r="K885" t="s">
        <v>30</v>
      </c>
      <c r="L885">
        <v>5</v>
      </c>
      <c r="M885">
        <v>15</v>
      </c>
      <c r="N885" t="s">
        <v>26</v>
      </c>
      <c r="O885">
        <v>4</v>
      </c>
      <c r="P885">
        <f>SUM(Table1[Total Sales (INR)])</f>
        <v>75213112.740000069</v>
      </c>
      <c r="Q885">
        <f t="shared" si="13"/>
        <v>1048576</v>
      </c>
      <c r="R885">
        <f>Table1[[#This Row],[Column1]]/Table1[[#This Row],[Column2]]</f>
        <v>71.728813877105779</v>
      </c>
    </row>
    <row r="886" spans="1:18" x14ac:dyDescent="0.3">
      <c r="A886" t="s">
        <v>954</v>
      </c>
      <c r="B886" t="s">
        <v>46</v>
      </c>
      <c r="C886" t="s">
        <v>23</v>
      </c>
      <c r="D886">
        <v>26550.66</v>
      </c>
      <c r="E886">
        <v>4</v>
      </c>
      <c r="F886">
        <v>106202.64</v>
      </c>
      <c r="G886" s="1">
        <v>45360</v>
      </c>
      <c r="H886" t="s">
        <v>63</v>
      </c>
      <c r="I886">
        <v>3.3</v>
      </c>
      <c r="J886">
        <v>2024</v>
      </c>
      <c r="K886" t="s">
        <v>55</v>
      </c>
      <c r="L886">
        <v>3</v>
      </c>
      <c r="M886">
        <v>9</v>
      </c>
      <c r="N886" t="s">
        <v>31</v>
      </c>
      <c r="O886">
        <v>7</v>
      </c>
      <c r="P886">
        <f>SUM(Table1[Total Sales (INR)])</f>
        <v>75213112.740000069</v>
      </c>
      <c r="Q886">
        <f t="shared" si="13"/>
        <v>1048576</v>
      </c>
      <c r="R886">
        <f>Table1[[#This Row],[Column1]]/Table1[[#This Row],[Column2]]</f>
        <v>71.728813877105779</v>
      </c>
    </row>
    <row r="887" spans="1:18" x14ac:dyDescent="0.3">
      <c r="A887" t="s">
        <v>955</v>
      </c>
      <c r="B887" t="s">
        <v>16</v>
      </c>
      <c r="C887" t="s">
        <v>17</v>
      </c>
      <c r="D887">
        <v>24335.78</v>
      </c>
      <c r="E887">
        <v>4</v>
      </c>
      <c r="F887">
        <v>97343.12</v>
      </c>
      <c r="G887" s="1">
        <v>45391</v>
      </c>
      <c r="H887" t="s">
        <v>24</v>
      </c>
      <c r="I887">
        <v>3.1</v>
      </c>
      <c r="J887">
        <v>2024</v>
      </c>
      <c r="K887" t="s">
        <v>61</v>
      </c>
      <c r="L887">
        <v>4</v>
      </c>
      <c r="M887">
        <v>9</v>
      </c>
      <c r="N887" t="s">
        <v>44</v>
      </c>
      <c r="O887">
        <v>3</v>
      </c>
      <c r="P887">
        <f>SUM(Table1[Total Sales (INR)])</f>
        <v>75213112.740000069</v>
      </c>
      <c r="Q887">
        <f t="shared" si="13"/>
        <v>1048576</v>
      </c>
      <c r="R887">
        <f>Table1[[#This Row],[Column1]]/Table1[[#This Row],[Column2]]</f>
        <v>71.728813877105779</v>
      </c>
    </row>
    <row r="888" spans="1:18" x14ac:dyDescent="0.3">
      <c r="A888" t="s">
        <v>956</v>
      </c>
      <c r="B888" t="s">
        <v>145</v>
      </c>
      <c r="C888" t="s">
        <v>39</v>
      </c>
      <c r="D888">
        <v>17308.52</v>
      </c>
      <c r="E888">
        <v>1</v>
      </c>
      <c r="F888">
        <v>17308.52</v>
      </c>
      <c r="G888" s="1">
        <v>45594</v>
      </c>
      <c r="H888" t="s">
        <v>80</v>
      </c>
      <c r="I888">
        <v>2.2000000000000002</v>
      </c>
      <c r="J888">
        <v>2024</v>
      </c>
      <c r="K888" t="s">
        <v>43</v>
      </c>
      <c r="L888">
        <v>10</v>
      </c>
      <c r="M888">
        <v>29</v>
      </c>
      <c r="N888" t="s">
        <v>44</v>
      </c>
      <c r="O888">
        <v>3</v>
      </c>
      <c r="P888">
        <f>SUM(Table1[Total Sales (INR)])</f>
        <v>75213112.740000069</v>
      </c>
      <c r="Q888">
        <f t="shared" si="13"/>
        <v>1048576</v>
      </c>
      <c r="R888">
        <f>Table1[[#This Row],[Column1]]/Table1[[#This Row],[Column2]]</f>
        <v>71.728813877105779</v>
      </c>
    </row>
    <row r="889" spans="1:18" x14ac:dyDescent="0.3">
      <c r="A889" t="s">
        <v>957</v>
      </c>
      <c r="B889" t="s">
        <v>96</v>
      </c>
      <c r="C889" t="s">
        <v>34</v>
      </c>
      <c r="D889">
        <v>18097.79</v>
      </c>
      <c r="E889">
        <v>1</v>
      </c>
      <c r="F889">
        <v>18097.79</v>
      </c>
      <c r="G889" s="1">
        <v>45434</v>
      </c>
      <c r="H889" t="s">
        <v>80</v>
      </c>
      <c r="I889">
        <v>3.8</v>
      </c>
      <c r="J889">
        <v>2024</v>
      </c>
      <c r="K889" t="s">
        <v>30</v>
      </c>
      <c r="L889">
        <v>5</v>
      </c>
      <c r="M889">
        <v>22</v>
      </c>
      <c r="N889" t="s">
        <v>26</v>
      </c>
      <c r="O889">
        <v>4</v>
      </c>
      <c r="P889">
        <f>SUM(Table1[Total Sales (INR)])</f>
        <v>75213112.740000069</v>
      </c>
      <c r="Q889">
        <f t="shared" si="13"/>
        <v>1048576</v>
      </c>
      <c r="R889">
        <f>Table1[[#This Row],[Column1]]/Table1[[#This Row],[Column2]]</f>
        <v>71.728813877105779</v>
      </c>
    </row>
    <row r="890" spans="1:18" x14ac:dyDescent="0.3">
      <c r="A890" t="s">
        <v>958</v>
      </c>
      <c r="B890" t="s">
        <v>73</v>
      </c>
      <c r="C890" t="s">
        <v>17</v>
      </c>
      <c r="D890">
        <v>45792.57</v>
      </c>
      <c r="E890">
        <v>2</v>
      </c>
      <c r="F890">
        <v>91585.14</v>
      </c>
      <c r="G890" s="1">
        <v>45453</v>
      </c>
      <c r="H890" t="s">
        <v>70</v>
      </c>
      <c r="I890">
        <v>3.1</v>
      </c>
      <c r="J890">
        <v>2024</v>
      </c>
      <c r="K890" t="s">
        <v>66</v>
      </c>
      <c r="L890">
        <v>6</v>
      </c>
      <c r="M890">
        <v>10</v>
      </c>
      <c r="N890" t="s">
        <v>75</v>
      </c>
      <c r="O890">
        <v>2</v>
      </c>
      <c r="P890">
        <f>SUM(Table1[Total Sales (INR)])</f>
        <v>75213112.740000069</v>
      </c>
      <c r="Q890">
        <f t="shared" si="13"/>
        <v>1048576</v>
      </c>
      <c r="R890">
        <f>Table1[[#This Row],[Column1]]/Table1[[#This Row],[Column2]]</f>
        <v>71.728813877105779</v>
      </c>
    </row>
    <row r="891" spans="1:18" x14ac:dyDescent="0.3">
      <c r="A891" t="s">
        <v>959</v>
      </c>
      <c r="B891" t="s">
        <v>94</v>
      </c>
      <c r="C891" t="s">
        <v>29</v>
      </c>
      <c r="D891">
        <v>35879.79</v>
      </c>
      <c r="E891">
        <v>4</v>
      </c>
      <c r="F891">
        <v>143519.16</v>
      </c>
      <c r="G891" s="1">
        <v>45353</v>
      </c>
      <c r="H891" t="s">
        <v>24</v>
      </c>
      <c r="I891">
        <v>4.4000000000000004</v>
      </c>
      <c r="J891">
        <v>2024</v>
      </c>
      <c r="K891" t="s">
        <v>55</v>
      </c>
      <c r="L891">
        <v>3</v>
      </c>
      <c r="M891">
        <v>2</v>
      </c>
      <c r="N891" t="s">
        <v>31</v>
      </c>
      <c r="O891">
        <v>7</v>
      </c>
      <c r="P891">
        <f>SUM(Table1[Total Sales (INR)])</f>
        <v>75213112.740000069</v>
      </c>
      <c r="Q891">
        <f t="shared" si="13"/>
        <v>1048576</v>
      </c>
      <c r="R891">
        <f>Table1[[#This Row],[Column1]]/Table1[[#This Row],[Column2]]</f>
        <v>71.728813877105779</v>
      </c>
    </row>
    <row r="892" spans="1:18" x14ac:dyDescent="0.3">
      <c r="A892" t="s">
        <v>960</v>
      </c>
      <c r="B892" t="s">
        <v>38</v>
      </c>
      <c r="C892" t="s">
        <v>39</v>
      </c>
      <c r="D892">
        <v>16158.74</v>
      </c>
      <c r="E892">
        <v>3</v>
      </c>
      <c r="F892">
        <v>48476.22</v>
      </c>
      <c r="G892" s="1">
        <v>45528</v>
      </c>
      <c r="H892" t="s">
        <v>63</v>
      </c>
      <c r="I892">
        <v>4.2</v>
      </c>
      <c r="J892">
        <v>2024</v>
      </c>
      <c r="K892" t="s">
        <v>88</v>
      </c>
      <c r="L892">
        <v>8</v>
      </c>
      <c r="M892">
        <v>24</v>
      </c>
      <c r="N892" t="s">
        <v>31</v>
      </c>
      <c r="O892">
        <v>7</v>
      </c>
      <c r="P892">
        <f>SUM(Table1[Total Sales (INR)])</f>
        <v>75213112.740000069</v>
      </c>
      <c r="Q892">
        <f t="shared" si="13"/>
        <v>1048576</v>
      </c>
      <c r="R892">
        <f>Table1[[#This Row],[Column1]]/Table1[[#This Row],[Column2]]</f>
        <v>71.728813877105779</v>
      </c>
    </row>
    <row r="893" spans="1:18" x14ac:dyDescent="0.3">
      <c r="A893" t="s">
        <v>961</v>
      </c>
      <c r="B893" t="s">
        <v>22</v>
      </c>
      <c r="C893" t="s">
        <v>23</v>
      </c>
      <c r="D893">
        <v>15387.4</v>
      </c>
      <c r="E893">
        <v>1</v>
      </c>
      <c r="F893">
        <v>15387.4</v>
      </c>
      <c r="G893" s="1">
        <v>45354</v>
      </c>
      <c r="H893" t="s">
        <v>24</v>
      </c>
      <c r="I893">
        <v>4.2</v>
      </c>
      <c r="J893">
        <v>2024</v>
      </c>
      <c r="K893" t="s">
        <v>55</v>
      </c>
      <c r="L893">
        <v>3</v>
      </c>
      <c r="M893">
        <v>3</v>
      </c>
      <c r="N893" t="s">
        <v>67</v>
      </c>
      <c r="O893">
        <v>1</v>
      </c>
      <c r="P893">
        <f>SUM(Table1[Total Sales (INR)])</f>
        <v>75213112.740000069</v>
      </c>
      <c r="Q893">
        <f t="shared" si="13"/>
        <v>1048576</v>
      </c>
      <c r="R893">
        <f>Table1[[#This Row],[Column1]]/Table1[[#This Row],[Column2]]</f>
        <v>71.728813877105779</v>
      </c>
    </row>
    <row r="894" spans="1:18" x14ac:dyDescent="0.3">
      <c r="A894" t="s">
        <v>962</v>
      </c>
      <c r="B894" t="s">
        <v>118</v>
      </c>
      <c r="C894" t="s">
        <v>17</v>
      </c>
      <c r="D894">
        <v>11134.83</v>
      </c>
      <c r="E894">
        <v>5</v>
      </c>
      <c r="F894">
        <v>55674.15</v>
      </c>
      <c r="G894" s="1">
        <v>45574</v>
      </c>
      <c r="H894" t="s">
        <v>80</v>
      </c>
      <c r="I894">
        <v>3.2</v>
      </c>
      <c r="J894">
        <v>2024</v>
      </c>
      <c r="K894" t="s">
        <v>43</v>
      </c>
      <c r="L894">
        <v>10</v>
      </c>
      <c r="M894">
        <v>9</v>
      </c>
      <c r="N894" t="s">
        <v>26</v>
      </c>
      <c r="O894">
        <v>4</v>
      </c>
      <c r="P894">
        <f>SUM(Table1[Total Sales (INR)])</f>
        <v>75213112.740000069</v>
      </c>
      <c r="Q894">
        <f t="shared" si="13"/>
        <v>1048576</v>
      </c>
      <c r="R894">
        <f>Table1[[#This Row],[Column1]]/Table1[[#This Row],[Column2]]</f>
        <v>71.728813877105779</v>
      </c>
    </row>
    <row r="895" spans="1:18" x14ac:dyDescent="0.3">
      <c r="A895" t="s">
        <v>963</v>
      </c>
      <c r="B895" t="s">
        <v>28</v>
      </c>
      <c r="C895" t="s">
        <v>29</v>
      </c>
      <c r="D895">
        <v>49835.85</v>
      </c>
      <c r="E895">
        <v>3</v>
      </c>
      <c r="F895">
        <v>149507.54999999999</v>
      </c>
      <c r="G895" s="1">
        <v>45537</v>
      </c>
      <c r="H895" t="s">
        <v>70</v>
      </c>
      <c r="I895">
        <v>4.5</v>
      </c>
      <c r="J895">
        <v>2024</v>
      </c>
      <c r="K895" t="s">
        <v>19</v>
      </c>
      <c r="L895">
        <v>9</v>
      </c>
      <c r="M895">
        <v>2</v>
      </c>
      <c r="N895" t="s">
        <v>75</v>
      </c>
      <c r="O895">
        <v>2</v>
      </c>
      <c r="P895">
        <f>SUM(Table1[Total Sales (INR)])</f>
        <v>75213112.740000069</v>
      </c>
      <c r="Q895">
        <f t="shared" si="13"/>
        <v>1048576</v>
      </c>
      <c r="R895">
        <f>Table1[[#This Row],[Column1]]/Table1[[#This Row],[Column2]]</f>
        <v>71.728813877105779</v>
      </c>
    </row>
    <row r="896" spans="1:18" x14ac:dyDescent="0.3">
      <c r="A896" t="s">
        <v>964</v>
      </c>
      <c r="B896" t="s">
        <v>54</v>
      </c>
      <c r="C896" t="s">
        <v>34</v>
      </c>
      <c r="D896">
        <v>1002.29</v>
      </c>
      <c r="E896">
        <v>1</v>
      </c>
      <c r="F896">
        <v>1002.29</v>
      </c>
      <c r="G896" s="1">
        <v>45665</v>
      </c>
      <c r="H896" t="s">
        <v>24</v>
      </c>
      <c r="I896">
        <v>1.4</v>
      </c>
      <c r="J896">
        <v>2025</v>
      </c>
      <c r="K896" t="s">
        <v>52</v>
      </c>
      <c r="L896">
        <v>1</v>
      </c>
      <c r="M896">
        <v>8</v>
      </c>
      <c r="N896" t="s">
        <v>26</v>
      </c>
      <c r="O896">
        <v>4</v>
      </c>
      <c r="P896">
        <f>SUM(Table1[Total Sales (INR)])</f>
        <v>75213112.740000069</v>
      </c>
      <c r="Q896">
        <f t="shared" si="13"/>
        <v>1048576</v>
      </c>
      <c r="R896">
        <f>Table1[[#This Row],[Column1]]/Table1[[#This Row],[Column2]]</f>
        <v>71.728813877105779</v>
      </c>
    </row>
    <row r="897" spans="1:18" x14ac:dyDescent="0.3">
      <c r="A897" t="s">
        <v>965</v>
      </c>
      <c r="B897" t="s">
        <v>107</v>
      </c>
      <c r="C897" t="s">
        <v>34</v>
      </c>
      <c r="D897">
        <v>26448.240000000002</v>
      </c>
      <c r="E897">
        <v>4</v>
      </c>
      <c r="F897">
        <v>105792.96000000001</v>
      </c>
      <c r="G897" s="1">
        <v>45493</v>
      </c>
      <c r="H897" t="s">
        <v>80</v>
      </c>
      <c r="I897">
        <v>1.2</v>
      </c>
      <c r="J897">
        <v>2024</v>
      </c>
      <c r="K897" t="s">
        <v>47</v>
      </c>
      <c r="L897">
        <v>7</v>
      </c>
      <c r="M897">
        <v>20</v>
      </c>
      <c r="N897" t="s">
        <v>31</v>
      </c>
      <c r="O897">
        <v>7</v>
      </c>
      <c r="P897">
        <f>SUM(Table1[Total Sales (INR)])</f>
        <v>75213112.740000069</v>
      </c>
      <c r="Q897">
        <f t="shared" si="13"/>
        <v>1048576</v>
      </c>
      <c r="R897">
        <f>Table1[[#This Row],[Column1]]/Table1[[#This Row],[Column2]]</f>
        <v>71.728813877105779</v>
      </c>
    </row>
    <row r="898" spans="1:18" x14ac:dyDescent="0.3">
      <c r="A898" t="s">
        <v>966</v>
      </c>
      <c r="B898" t="s">
        <v>60</v>
      </c>
      <c r="C898" t="s">
        <v>29</v>
      </c>
      <c r="D898">
        <v>30650.46</v>
      </c>
      <c r="E898">
        <v>5</v>
      </c>
      <c r="F898">
        <v>153252.29999999999</v>
      </c>
      <c r="G898" s="1">
        <v>45547</v>
      </c>
      <c r="H898" t="s">
        <v>80</v>
      </c>
      <c r="I898">
        <v>1.6</v>
      </c>
      <c r="J898">
        <v>2024</v>
      </c>
      <c r="K898" t="s">
        <v>19</v>
      </c>
      <c r="L898">
        <v>9</v>
      </c>
      <c r="M898">
        <v>12</v>
      </c>
      <c r="N898" t="s">
        <v>20</v>
      </c>
      <c r="O898">
        <v>5</v>
      </c>
      <c r="P898">
        <f>SUM(Table1[Total Sales (INR)])</f>
        <v>75213112.740000069</v>
      </c>
      <c r="Q898">
        <f t="shared" ref="Q898:Q961" si="14">COUNTA(_xlfn.UNIQUE(A:A,TRUE))</f>
        <v>1048576</v>
      </c>
      <c r="R898">
        <f>Table1[[#This Row],[Column1]]/Table1[[#This Row],[Column2]]</f>
        <v>71.728813877105779</v>
      </c>
    </row>
    <row r="899" spans="1:18" x14ac:dyDescent="0.3">
      <c r="A899" t="s">
        <v>967</v>
      </c>
      <c r="B899" t="s">
        <v>41</v>
      </c>
      <c r="C899" t="s">
        <v>39</v>
      </c>
      <c r="D899">
        <v>31978.03</v>
      </c>
      <c r="E899">
        <v>2</v>
      </c>
      <c r="F899">
        <v>63956.06</v>
      </c>
      <c r="G899" s="1">
        <v>45431</v>
      </c>
      <c r="H899" t="s">
        <v>70</v>
      </c>
      <c r="I899">
        <v>3.7</v>
      </c>
      <c r="J899">
        <v>2024</v>
      </c>
      <c r="K899" t="s">
        <v>30</v>
      </c>
      <c r="L899">
        <v>5</v>
      </c>
      <c r="M899">
        <v>19</v>
      </c>
      <c r="N899" t="s">
        <v>67</v>
      </c>
      <c r="O899">
        <v>1</v>
      </c>
      <c r="P899">
        <f>SUM(Table1[Total Sales (INR)])</f>
        <v>75213112.740000069</v>
      </c>
      <c r="Q899">
        <f t="shared" si="14"/>
        <v>1048576</v>
      </c>
      <c r="R899">
        <f>Table1[[#This Row],[Column1]]/Table1[[#This Row],[Column2]]</f>
        <v>71.728813877105779</v>
      </c>
    </row>
    <row r="900" spans="1:18" x14ac:dyDescent="0.3">
      <c r="A900" t="s">
        <v>968</v>
      </c>
      <c r="B900" t="s">
        <v>176</v>
      </c>
      <c r="C900" t="s">
        <v>23</v>
      </c>
      <c r="D900">
        <v>45516.21</v>
      </c>
      <c r="E900">
        <v>1</v>
      </c>
      <c r="F900">
        <v>45516.21</v>
      </c>
      <c r="G900" s="1">
        <v>45492</v>
      </c>
      <c r="H900" t="s">
        <v>24</v>
      </c>
      <c r="I900">
        <v>1</v>
      </c>
      <c r="J900">
        <v>2024</v>
      </c>
      <c r="K900" t="s">
        <v>47</v>
      </c>
      <c r="L900">
        <v>7</v>
      </c>
      <c r="M900">
        <v>19</v>
      </c>
      <c r="N900" t="s">
        <v>36</v>
      </c>
      <c r="O900">
        <v>6</v>
      </c>
      <c r="P900">
        <f>SUM(Table1[Total Sales (INR)])</f>
        <v>75213112.740000069</v>
      </c>
      <c r="Q900">
        <f t="shared" si="14"/>
        <v>1048576</v>
      </c>
      <c r="R900">
        <f>Table1[[#This Row],[Column1]]/Table1[[#This Row],[Column2]]</f>
        <v>71.728813877105779</v>
      </c>
    </row>
    <row r="901" spans="1:18" x14ac:dyDescent="0.3">
      <c r="A901" t="s">
        <v>969</v>
      </c>
      <c r="B901" t="s">
        <v>69</v>
      </c>
      <c r="C901" t="s">
        <v>17</v>
      </c>
      <c r="D901">
        <v>31922.03</v>
      </c>
      <c r="E901">
        <v>1</v>
      </c>
      <c r="F901">
        <v>31922.03</v>
      </c>
      <c r="G901" s="1">
        <v>45433</v>
      </c>
      <c r="H901" t="s">
        <v>80</v>
      </c>
      <c r="I901">
        <v>2.5</v>
      </c>
      <c r="J901">
        <v>2024</v>
      </c>
      <c r="K901" t="s">
        <v>30</v>
      </c>
      <c r="L901">
        <v>5</v>
      </c>
      <c r="M901">
        <v>21</v>
      </c>
      <c r="N901" t="s">
        <v>44</v>
      </c>
      <c r="O901">
        <v>3</v>
      </c>
      <c r="P901">
        <f>SUM(Table1[Total Sales (INR)])</f>
        <v>75213112.740000069</v>
      </c>
      <c r="Q901">
        <f t="shared" si="14"/>
        <v>1048576</v>
      </c>
      <c r="R901">
        <f>Table1[[#This Row],[Column1]]/Table1[[#This Row],[Column2]]</f>
        <v>71.728813877105779</v>
      </c>
    </row>
    <row r="902" spans="1:18" x14ac:dyDescent="0.3">
      <c r="A902" t="s">
        <v>970</v>
      </c>
      <c r="B902" t="s">
        <v>60</v>
      </c>
      <c r="C902" t="s">
        <v>29</v>
      </c>
      <c r="D902">
        <v>3481.52</v>
      </c>
      <c r="E902">
        <v>3</v>
      </c>
      <c r="F902">
        <v>10444.56</v>
      </c>
      <c r="G902" s="1">
        <v>45508</v>
      </c>
      <c r="H902" t="s">
        <v>80</v>
      </c>
      <c r="I902">
        <v>1.1000000000000001</v>
      </c>
      <c r="J902">
        <v>2024</v>
      </c>
      <c r="K902" t="s">
        <v>88</v>
      </c>
      <c r="L902">
        <v>8</v>
      </c>
      <c r="M902">
        <v>4</v>
      </c>
      <c r="N902" t="s">
        <v>67</v>
      </c>
      <c r="O902">
        <v>1</v>
      </c>
      <c r="P902">
        <f>SUM(Table1[Total Sales (INR)])</f>
        <v>75213112.740000069</v>
      </c>
      <c r="Q902">
        <f t="shared" si="14"/>
        <v>1048576</v>
      </c>
      <c r="R902">
        <f>Table1[[#This Row],[Column1]]/Table1[[#This Row],[Column2]]</f>
        <v>71.728813877105779</v>
      </c>
    </row>
    <row r="903" spans="1:18" x14ac:dyDescent="0.3">
      <c r="A903" t="s">
        <v>971</v>
      </c>
      <c r="B903" t="s">
        <v>49</v>
      </c>
      <c r="C903" t="s">
        <v>39</v>
      </c>
      <c r="D903">
        <v>27507.360000000001</v>
      </c>
      <c r="E903">
        <v>4</v>
      </c>
      <c r="F903">
        <v>110029.44</v>
      </c>
      <c r="G903" s="1">
        <v>45549</v>
      </c>
      <c r="H903" t="s">
        <v>70</v>
      </c>
      <c r="I903">
        <v>4.5</v>
      </c>
      <c r="J903">
        <v>2024</v>
      </c>
      <c r="K903" t="s">
        <v>19</v>
      </c>
      <c r="L903">
        <v>9</v>
      </c>
      <c r="M903">
        <v>14</v>
      </c>
      <c r="N903" t="s">
        <v>31</v>
      </c>
      <c r="O903">
        <v>7</v>
      </c>
      <c r="P903">
        <f>SUM(Table1[Total Sales (INR)])</f>
        <v>75213112.740000069</v>
      </c>
      <c r="Q903">
        <f t="shared" si="14"/>
        <v>1048576</v>
      </c>
      <c r="R903">
        <f>Table1[[#This Row],[Column1]]/Table1[[#This Row],[Column2]]</f>
        <v>71.728813877105779</v>
      </c>
    </row>
    <row r="904" spans="1:18" x14ac:dyDescent="0.3">
      <c r="A904" t="s">
        <v>972</v>
      </c>
      <c r="B904" t="s">
        <v>49</v>
      </c>
      <c r="C904" t="s">
        <v>39</v>
      </c>
      <c r="D904">
        <v>34870.120000000003</v>
      </c>
      <c r="E904">
        <v>5</v>
      </c>
      <c r="F904">
        <v>174350.6</v>
      </c>
      <c r="G904" s="1">
        <v>45680</v>
      </c>
      <c r="H904" t="s">
        <v>18</v>
      </c>
      <c r="I904">
        <v>2.7</v>
      </c>
      <c r="J904">
        <v>2025</v>
      </c>
      <c r="K904" t="s">
        <v>52</v>
      </c>
      <c r="L904">
        <v>1</v>
      </c>
      <c r="M904">
        <v>23</v>
      </c>
      <c r="N904" t="s">
        <v>20</v>
      </c>
      <c r="O904">
        <v>5</v>
      </c>
      <c r="P904">
        <f>SUM(Table1[Total Sales (INR)])</f>
        <v>75213112.740000069</v>
      </c>
      <c r="Q904">
        <f t="shared" si="14"/>
        <v>1048576</v>
      </c>
      <c r="R904">
        <f>Table1[[#This Row],[Column1]]/Table1[[#This Row],[Column2]]</f>
        <v>71.728813877105779</v>
      </c>
    </row>
    <row r="905" spans="1:18" x14ac:dyDescent="0.3">
      <c r="A905" t="s">
        <v>973</v>
      </c>
      <c r="B905" t="s">
        <v>49</v>
      </c>
      <c r="C905" t="s">
        <v>39</v>
      </c>
      <c r="D905">
        <v>11540.73</v>
      </c>
      <c r="E905">
        <v>1</v>
      </c>
      <c r="F905">
        <v>11540.73</v>
      </c>
      <c r="G905" s="1">
        <v>45512</v>
      </c>
      <c r="H905" t="s">
        <v>42</v>
      </c>
      <c r="I905">
        <v>3.6</v>
      </c>
      <c r="J905">
        <v>2024</v>
      </c>
      <c r="K905" t="s">
        <v>88</v>
      </c>
      <c r="L905">
        <v>8</v>
      </c>
      <c r="M905">
        <v>8</v>
      </c>
      <c r="N905" t="s">
        <v>20</v>
      </c>
      <c r="O905">
        <v>5</v>
      </c>
      <c r="P905">
        <f>SUM(Table1[Total Sales (INR)])</f>
        <v>75213112.740000069</v>
      </c>
      <c r="Q905">
        <f t="shared" si="14"/>
        <v>1048576</v>
      </c>
      <c r="R905">
        <f>Table1[[#This Row],[Column1]]/Table1[[#This Row],[Column2]]</f>
        <v>71.728813877105779</v>
      </c>
    </row>
    <row r="906" spans="1:18" x14ac:dyDescent="0.3">
      <c r="A906" t="s">
        <v>974</v>
      </c>
      <c r="B906" t="s">
        <v>96</v>
      </c>
      <c r="C906" t="s">
        <v>34</v>
      </c>
      <c r="D906">
        <v>2926.8</v>
      </c>
      <c r="E906">
        <v>4</v>
      </c>
      <c r="F906">
        <v>11707.2</v>
      </c>
      <c r="G906" s="1">
        <v>45341</v>
      </c>
      <c r="H906" t="s">
        <v>70</v>
      </c>
      <c r="I906">
        <v>2.2999999999999998</v>
      </c>
      <c r="J906">
        <v>2024</v>
      </c>
      <c r="K906" t="s">
        <v>58</v>
      </c>
      <c r="L906">
        <v>2</v>
      </c>
      <c r="M906">
        <v>19</v>
      </c>
      <c r="N906" t="s">
        <v>75</v>
      </c>
      <c r="O906">
        <v>2</v>
      </c>
      <c r="P906">
        <f>SUM(Table1[Total Sales (INR)])</f>
        <v>75213112.740000069</v>
      </c>
      <c r="Q906">
        <f t="shared" si="14"/>
        <v>1048576</v>
      </c>
      <c r="R906">
        <f>Table1[[#This Row],[Column1]]/Table1[[#This Row],[Column2]]</f>
        <v>71.728813877105779</v>
      </c>
    </row>
    <row r="907" spans="1:18" x14ac:dyDescent="0.3">
      <c r="A907" t="s">
        <v>975</v>
      </c>
      <c r="B907" t="s">
        <v>16</v>
      </c>
      <c r="C907" t="s">
        <v>17</v>
      </c>
      <c r="D907">
        <v>37341.949999999997</v>
      </c>
      <c r="E907">
        <v>2</v>
      </c>
      <c r="F907">
        <v>74683.899999999994</v>
      </c>
      <c r="G907" s="1">
        <v>45567</v>
      </c>
      <c r="H907" t="s">
        <v>18</v>
      </c>
      <c r="I907">
        <v>4.8</v>
      </c>
      <c r="J907">
        <v>2024</v>
      </c>
      <c r="K907" t="s">
        <v>43</v>
      </c>
      <c r="L907">
        <v>10</v>
      </c>
      <c r="M907">
        <v>2</v>
      </c>
      <c r="N907" t="s">
        <v>26</v>
      </c>
      <c r="O907">
        <v>4</v>
      </c>
      <c r="P907">
        <f>SUM(Table1[Total Sales (INR)])</f>
        <v>75213112.740000069</v>
      </c>
      <c r="Q907">
        <f t="shared" si="14"/>
        <v>1048576</v>
      </c>
      <c r="R907">
        <f>Table1[[#This Row],[Column1]]/Table1[[#This Row],[Column2]]</f>
        <v>71.728813877105779</v>
      </c>
    </row>
    <row r="908" spans="1:18" x14ac:dyDescent="0.3">
      <c r="A908" t="s">
        <v>976</v>
      </c>
      <c r="B908" t="s">
        <v>49</v>
      </c>
      <c r="C908" t="s">
        <v>39</v>
      </c>
      <c r="D908">
        <v>30100.73</v>
      </c>
      <c r="E908">
        <v>1</v>
      </c>
      <c r="F908">
        <v>30100.73</v>
      </c>
      <c r="G908" s="1">
        <v>45352</v>
      </c>
      <c r="H908" t="s">
        <v>24</v>
      </c>
      <c r="I908">
        <v>1.7</v>
      </c>
      <c r="J908">
        <v>2024</v>
      </c>
      <c r="K908" t="s">
        <v>55</v>
      </c>
      <c r="L908">
        <v>3</v>
      </c>
      <c r="M908">
        <v>1</v>
      </c>
      <c r="N908" t="s">
        <v>36</v>
      </c>
      <c r="O908">
        <v>6</v>
      </c>
      <c r="P908">
        <f>SUM(Table1[Total Sales (INR)])</f>
        <v>75213112.740000069</v>
      </c>
      <c r="Q908">
        <f t="shared" si="14"/>
        <v>1048576</v>
      </c>
      <c r="R908">
        <f>Table1[[#This Row],[Column1]]/Table1[[#This Row],[Column2]]</f>
        <v>71.728813877105779</v>
      </c>
    </row>
    <row r="909" spans="1:18" x14ac:dyDescent="0.3">
      <c r="A909" t="s">
        <v>977</v>
      </c>
      <c r="B909" t="s">
        <v>22</v>
      </c>
      <c r="C909" t="s">
        <v>23</v>
      </c>
      <c r="D909">
        <v>4442.1000000000004</v>
      </c>
      <c r="E909">
        <v>3</v>
      </c>
      <c r="F909">
        <v>13326.3</v>
      </c>
      <c r="G909" s="1">
        <v>45380</v>
      </c>
      <c r="H909" t="s">
        <v>18</v>
      </c>
      <c r="I909">
        <v>2.8</v>
      </c>
      <c r="J909">
        <v>2024</v>
      </c>
      <c r="K909" t="s">
        <v>55</v>
      </c>
      <c r="L909">
        <v>3</v>
      </c>
      <c r="M909">
        <v>29</v>
      </c>
      <c r="N909" t="s">
        <v>36</v>
      </c>
      <c r="O909">
        <v>6</v>
      </c>
      <c r="P909">
        <f>SUM(Table1[Total Sales (INR)])</f>
        <v>75213112.740000069</v>
      </c>
      <c r="Q909">
        <f t="shared" si="14"/>
        <v>1048576</v>
      </c>
      <c r="R909">
        <f>Table1[[#This Row],[Column1]]/Table1[[#This Row],[Column2]]</f>
        <v>71.728813877105779</v>
      </c>
    </row>
    <row r="910" spans="1:18" x14ac:dyDescent="0.3">
      <c r="A910" t="s">
        <v>978</v>
      </c>
      <c r="B910" t="s">
        <v>84</v>
      </c>
      <c r="C910" t="s">
        <v>39</v>
      </c>
      <c r="D910">
        <v>18657.990000000002</v>
      </c>
      <c r="E910">
        <v>5</v>
      </c>
      <c r="F910">
        <v>93289.95</v>
      </c>
      <c r="G910" s="1">
        <v>45659</v>
      </c>
      <c r="H910" t="s">
        <v>80</v>
      </c>
      <c r="I910">
        <v>1.7</v>
      </c>
      <c r="J910">
        <v>2025</v>
      </c>
      <c r="K910" t="s">
        <v>52</v>
      </c>
      <c r="L910">
        <v>1</v>
      </c>
      <c r="M910">
        <v>2</v>
      </c>
      <c r="N910" t="s">
        <v>20</v>
      </c>
      <c r="O910">
        <v>5</v>
      </c>
      <c r="P910">
        <f>SUM(Table1[Total Sales (INR)])</f>
        <v>75213112.740000069</v>
      </c>
      <c r="Q910">
        <f t="shared" si="14"/>
        <v>1048576</v>
      </c>
      <c r="R910">
        <f>Table1[[#This Row],[Column1]]/Table1[[#This Row],[Column2]]</f>
        <v>71.728813877105779</v>
      </c>
    </row>
    <row r="911" spans="1:18" x14ac:dyDescent="0.3">
      <c r="A911" t="s">
        <v>979</v>
      </c>
      <c r="B911" t="s">
        <v>100</v>
      </c>
      <c r="C911" t="s">
        <v>29</v>
      </c>
      <c r="D911">
        <v>41402.76</v>
      </c>
      <c r="E911">
        <v>1</v>
      </c>
      <c r="F911">
        <v>41402.76</v>
      </c>
      <c r="G911" s="1">
        <v>45483</v>
      </c>
      <c r="H911" t="s">
        <v>70</v>
      </c>
      <c r="I911">
        <v>3.2</v>
      </c>
      <c r="J911">
        <v>2024</v>
      </c>
      <c r="K911" t="s">
        <v>47</v>
      </c>
      <c r="L911">
        <v>7</v>
      </c>
      <c r="M911">
        <v>10</v>
      </c>
      <c r="N911" t="s">
        <v>26</v>
      </c>
      <c r="O911">
        <v>4</v>
      </c>
      <c r="P911">
        <f>SUM(Table1[Total Sales (INR)])</f>
        <v>75213112.740000069</v>
      </c>
      <c r="Q911">
        <f t="shared" si="14"/>
        <v>1048576</v>
      </c>
      <c r="R911">
        <f>Table1[[#This Row],[Column1]]/Table1[[#This Row],[Column2]]</f>
        <v>71.728813877105779</v>
      </c>
    </row>
    <row r="912" spans="1:18" x14ac:dyDescent="0.3">
      <c r="A912" t="s">
        <v>980</v>
      </c>
      <c r="B912" t="s">
        <v>16</v>
      </c>
      <c r="C912" t="s">
        <v>17</v>
      </c>
      <c r="D912">
        <v>49796.61</v>
      </c>
      <c r="E912">
        <v>1</v>
      </c>
      <c r="F912">
        <v>49796.61</v>
      </c>
      <c r="G912" s="1">
        <v>45590</v>
      </c>
      <c r="H912" t="s">
        <v>63</v>
      </c>
      <c r="I912">
        <v>4.0999999999999996</v>
      </c>
      <c r="J912">
        <v>2024</v>
      </c>
      <c r="K912" t="s">
        <v>43</v>
      </c>
      <c r="L912">
        <v>10</v>
      </c>
      <c r="M912">
        <v>25</v>
      </c>
      <c r="N912" t="s">
        <v>36</v>
      </c>
      <c r="O912">
        <v>6</v>
      </c>
      <c r="P912">
        <f>SUM(Table1[Total Sales (INR)])</f>
        <v>75213112.740000069</v>
      </c>
      <c r="Q912">
        <f t="shared" si="14"/>
        <v>1048576</v>
      </c>
      <c r="R912">
        <f>Table1[[#This Row],[Column1]]/Table1[[#This Row],[Column2]]</f>
        <v>71.728813877105779</v>
      </c>
    </row>
    <row r="913" spans="1:18" x14ac:dyDescent="0.3">
      <c r="A913" t="s">
        <v>981</v>
      </c>
      <c r="B913" t="s">
        <v>57</v>
      </c>
      <c r="C913" t="s">
        <v>29</v>
      </c>
      <c r="D913">
        <v>32712.91</v>
      </c>
      <c r="E913">
        <v>2</v>
      </c>
      <c r="F913">
        <v>65425.82</v>
      </c>
      <c r="G913" s="1">
        <v>45415</v>
      </c>
      <c r="H913" t="s">
        <v>80</v>
      </c>
      <c r="I913">
        <v>4.2</v>
      </c>
      <c r="J913">
        <v>2024</v>
      </c>
      <c r="K913" t="s">
        <v>30</v>
      </c>
      <c r="L913">
        <v>5</v>
      </c>
      <c r="M913">
        <v>3</v>
      </c>
      <c r="N913" t="s">
        <v>36</v>
      </c>
      <c r="O913">
        <v>6</v>
      </c>
      <c r="P913">
        <f>SUM(Table1[Total Sales (INR)])</f>
        <v>75213112.740000069</v>
      </c>
      <c r="Q913">
        <f t="shared" si="14"/>
        <v>1048576</v>
      </c>
      <c r="R913">
        <f>Table1[[#This Row],[Column1]]/Table1[[#This Row],[Column2]]</f>
        <v>71.728813877105779</v>
      </c>
    </row>
    <row r="914" spans="1:18" x14ac:dyDescent="0.3">
      <c r="A914" t="s">
        <v>982</v>
      </c>
      <c r="B914" t="s">
        <v>28</v>
      </c>
      <c r="C914" t="s">
        <v>29</v>
      </c>
      <c r="D914">
        <v>26281.98</v>
      </c>
      <c r="E914">
        <v>1</v>
      </c>
      <c r="F914">
        <v>26281.98</v>
      </c>
      <c r="G914" s="1">
        <v>45467</v>
      </c>
      <c r="H914" t="s">
        <v>18</v>
      </c>
      <c r="I914">
        <v>4.3</v>
      </c>
      <c r="J914">
        <v>2024</v>
      </c>
      <c r="K914" t="s">
        <v>66</v>
      </c>
      <c r="L914">
        <v>6</v>
      </c>
      <c r="M914">
        <v>24</v>
      </c>
      <c r="N914" t="s">
        <v>75</v>
      </c>
      <c r="O914">
        <v>2</v>
      </c>
      <c r="P914">
        <f>SUM(Table1[Total Sales (INR)])</f>
        <v>75213112.740000069</v>
      </c>
      <c r="Q914">
        <f t="shared" si="14"/>
        <v>1048576</v>
      </c>
      <c r="R914">
        <f>Table1[[#This Row],[Column1]]/Table1[[#This Row],[Column2]]</f>
        <v>71.728813877105779</v>
      </c>
    </row>
    <row r="915" spans="1:18" x14ac:dyDescent="0.3">
      <c r="A915" t="s">
        <v>983</v>
      </c>
      <c r="B915" t="s">
        <v>49</v>
      </c>
      <c r="C915" t="s">
        <v>39</v>
      </c>
      <c r="D915">
        <v>30805.88</v>
      </c>
      <c r="E915">
        <v>5</v>
      </c>
      <c r="F915">
        <v>154029.4</v>
      </c>
      <c r="G915" s="1">
        <v>45458</v>
      </c>
      <c r="H915" t="s">
        <v>70</v>
      </c>
      <c r="I915">
        <v>1.1000000000000001</v>
      </c>
      <c r="J915">
        <v>2024</v>
      </c>
      <c r="K915" t="s">
        <v>66</v>
      </c>
      <c r="L915">
        <v>6</v>
      </c>
      <c r="M915">
        <v>15</v>
      </c>
      <c r="N915" t="s">
        <v>31</v>
      </c>
      <c r="O915">
        <v>7</v>
      </c>
      <c r="P915">
        <f>SUM(Table1[Total Sales (INR)])</f>
        <v>75213112.740000069</v>
      </c>
      <c r="Q915">
        <f t="shared" si="14"/>
        <v>1048576</v>
      </c>
      <c r="R915">
        <f>Table1[[#This Row],[Column1]]/Table1[[#This Row],[Column2]]</f>
        <v>71.728813877105779</v>
      </c>
    </row>
    <row r="916" spans="1:18" x14ac:dyDescent="0.3">
      <c r="A916" t="s">
        <v>984</v>
      </c>
      <c r="B916" t="s">
        <v>176</v>
      </c>
      <c r="C916" t="s">
        <v>23</v>
      </c>
      <c r="D916">
        <v>9045.23</v>
      </c>
      <c r="E916">
        <v>5</v>
      </c>
      <c r="F916">
        <v>45226.15</v>
      </c>
      <c r="G916" s="1">
        <v>45477</v>
      </c>
      <c r="H916" t="s">
        <v>63</v>
      </c>
      <c r="I916">
        <v>4.5999999999999996</v>
      </c>
      <c r="J916">
        <v>2024</v>
      </c>
      <c r="K916" t="s">
        <v>47</v>
      </c>
      <c r="L916">
        <v>7</v>
      </c>
      <c r="M916">
        <v>4</v>
      </c>
      <c r="N916" t="s">
        <v>20</v>
      </c>
      <c r="O916">
        <v>5</v>
      </c>
      <c r="P916">
        <f>SUM(Table1[Total Sales (INR)])</f>
        <v>75213112.740000069</v>
      </c>
      <c r="Q916">
        <f t="shared" si="14"/>
        <v>1048576</v>
      </c>
      <c r="R916">
        <f>Table1[[#This Row],[Column1]]/Table1[[#This Row],[Column2]]</f>
        <v>71.728813877105779</v>
      </c>
    </row>
    <row r="917" spans="1:18" x14ac:dyDescent="0.3">
      <c r="A917" t="s">
        <v>985</v>
      </c>
      <c r="B917" t="s">
        <v>107</v>
      </c>
      <c r="C917" t="s">
        <v>34</v>
      </c>
      <c r="D917">
        <v>16003.38</v>
      </c>
      <c r="E917">
        <v>2</v>
      </c>
      <c r="F917">
        <v>32006.76</v>
      </c>
      <c r="G917" s="1">
        <v>45548</v>
      </c>
      <c r="H917" t="s">
        <v>24</v>
      </c>
      <c r="I917">
        <v>4.0999999999999996</v>
      </c>
      <c r="J917">
        <v>2024</v>
      </c>
      <c r="K917" t="s">
        <v>19</v>
      </c>
      <c r="L917">
        <v>9</v>
      </c>
      <c r="M917">
        <v>13</v>
      </c>
      <c r="N917" t="s">
        <v>36</v>
      </c>
      <c r="O917">
        <v>6</v>
      </c>
      <c r="P917">
        <f>SUM(Table1[Total Sales (INR)])</f>
        <v>75213112.740000069</v>
      </c>
      <c r="Q917">
        <f t="shared" si="14"/>
        <v>1048576</v>
      </c>
      <c r="R917">
        <f>Table1[[#This Row],[Column1]]/Table1[[#This Row],[Column2]]</f>
        <v>71.728813877105779</v>
      </c>
    </row>
    <row r="918" spans="1:18" x14ac:dyDescent="0.3">
      <c r="A918" t="s">
        <v>986</v>
      </c>
      <c r="B918" t="s">
        <v>22</v>
      </c>
      <c r="C918" t="s">
        <v>23</v>
      </c>
      <c r="D918">
        <v>35139.53</v>
      </c>
      <c r="E918">
        <v>1</v>
      </c>
      <c r="F918">
        <v>35139.53</v>
      </c>
      <c r="G918" s="1">
        <v>45431</v>
      </c>
      <c r="H918" t="s">
        <v>42</v>
      </c>
      <c r="I918">
        <v>2.9</v>
      </c>
      <c r="J918">
        <v>2024</v>
      </c>
      <c r="K918" t="s">
        <v>30</v>
      </c>
      <c r="L918">
        <v>5</v>
      </c>
      <c r="M918">
        <v>19</v>
      </c>
      <c r="N918" t="s">
        <v>67</v>
      </c>
      <c r="O918">
        <v>1</v>
      </c>
      <c r="P918">
        <f>SUM(Table1[Total Sales (INR)])</f>
        <v>75213112.740000069</v>
      </c>
      <c r="Q918">
        <f t="shared" si="14"/>
        <v>1048576</v>
      </c>
      <c r="R918">
        <f>Table1[[#This Row],[Column1]]/Table1[[#This Row],[Column2]]</f>
        <v>71.728813877105779</v>
      </c>
    </row>
    <row r="919" spans="1:18" x14ac:dyDescent="0.3">
      <c r="A919" t="s">
        <v>987</v>
      </c>
      <c r="B919" t="s">
        <v>118</v>
      </c>
      <c r="C919" t="s">
        <v>17</v>
      </c>
      <c r="D919">
        <v>13640.1</v>
      </c>
      <c r="E919">
        <v>4</v>
      </c>
      <c r="F919">
        <v>54560.4</v>
      </c>
      <c r="G919" s="1">
        <v>45392</v>
      </c>
      <c r="H919" t="s">
        <v>42</v>
      </c>
      <c r="I919">
        <v>3.3</v>
      </c>
      <c r="J919">
        <v>2024</v>
      </c>
      <c r="K919" t="s">
        <v>61</v>
      </c>
      <c r="L919">
        <v>4</v>
      </c>
      <c r="M919">
        <v>10</v>
      </c>
      <c r="N919" t="s">
        <v>26</v>
      </c>
      <c r="O919">
        <v>4</v>
      </c>
      <c r="P919">
        <f>SUM(Table1[Total Sales (INR)])</f>
        <v>75213112.740000069</v>
      </c>
      <c r="Q919">
        <f t="shared" si="14"/>
        <v>1048576</v>
      </c>
      <c r="R919">
        <f>Table1[[#This Row],[Column1]]/Table1[[#This Row],[Column2]]</f>
        <v>71.728813877105779</v>
      </c>
    </row>
    <row r="920" spans="1:18" x14ac:dyDescent="0.3">
      <c r="A920" t="s">
        <v>988</v>
      </c>
      <c r="B920" t="s">
        <v>38</v>
      </c>
      <c r="C920" t="s">
        <v>39</v>
      </c>
      <c r="D920">
        <v>5535.76</v>
      </c>
      <c r="E920">
        <v>2</v>
      </c>
      <c r="F920">
        <v>11071.52</v>
      </c>
      <c r="G920" s="1">
        <v>45692</v>
      </c>
      <c r="H920" t="s">
        <v>24</v>
      </c>
      <c r="I920">
        <v>3.6</v>
      </c>
      <c r="J920">
        <v>2025</v>
      </c>
      <c r="K920" t="s">
        <v>58</v>
      </c>
      <c r="L920">
        <v>2</v>
      </c>
      <c r="M920">
        <v>4</v>
      </c>
      <c r="N920" t="s">
        <v>44</v>
      </c>
      <c r="O920">
        <v>3</v>
      </c>
      <c r="P920">
        <f>SUM(Table1[Total Sales (INR)])</f>
        <v>75213112.740000069</v>
      </c>
      <c r="Q920">
        <f t="shared" si="14"/>
        <v>1048576</v>
      </c>
      <c r="R920">
        <f>Table1[[#This Row],[Column1]]/Table1[[#This Row],[Column2]]</f>
        <v>71.728813877105779</v>
      </c>
    </row>
    <row r="921" spans="1:18" x14ac:dyDescent="0.3">
      <c r="A921" t="s">
        <v>989</v>
      </c>
      <c r="B921" t="s">
        <v>41</v>
      </c>
      <c r="C921" t="s">
        <v>39</v>
      </c>
      <c r="D921">
        <v>1039.1099999999999</v>
      </c>
      <c r="E921">
        <v>4</v>
      </c>
      <c r="F921">
        <v>4156.4399999999996</v>
      </c>
      <c r="G921" s="1">
        <v>45582</v>
      </c>
      <c r="H921" t="s">
        <v>70</v>
      </c>
      <c r="I921">
        <v>3.8</v>
      </c>
      <c r="J921">
        <v>2024</v>
      </c>
      <c r="K921" t="s">
        <v>43</v>
      </c>
      <c r="L921">
        <v>10</v>
      </c>
      <c r="M921">
        <v>17</v>
      </c>
      <c r="N921" t="s">
        <v>20</v>
      </c>
      <c r="O921">
        <v>5</v>
      </c>
      <c r="P921">
        <f>SUM(Table1[Total Sales (INR)])</f>
        <v>75213112.740000069</v>
      </c>
      <c r="Q921">
        <f t="shared" si="14"/>
        <v>1048576</v>
      </c>
      <c r="R921">
        <f>Table1[[#This Row],[Column1]]/Table1[[#This Row],[Column2]]</f>
        <v>71.728813877105779</v>
      </c>
    </row>
    <row r="922" spans="1:18" x14ac:dyDescent="0.3">
      <c r="A922" t="s">
        <v>990</v>
      </c>
      <c r="B922" t="s">
        <v>49</v>
      </c>
      <c r="C922" t="s">
        <v>39</v>
      </c>
      <c r="D922">
        <v>41169.65</v>
      </c>
      <c r="E922">
        <v>5</v>
      </c>
      <c r="F922">
        <v>205848.25</v>
      </c>
      <c r="G922" s="1">
        <v>45641</v>
      </c>
      <c r="H922" t="s">
        <v>70</v>
      </c>
      <c r="I922">
        <v>2.7</v>
      </c>
      <c r="J922">
        <v>2024</v>
      </c>
      <c r="K922" t="s">
        <v>25</v>
      </c>
      <c r="L922">
        <v>12</v>
      </c>
      <c r="M922">
        <v>15</v>
      </c>
      <c r="N922" t="s">
        <v>67</v>
      </c>
      <c r="O922">
        <v>1</v>
      </c>
      <c r="P922">
        <f>SUM(Table1[Total Sales (INR)])</f>
        <v>75213112.740000069</v>
      </c>
      <c r="Q922">
        <f t="shared" si="14"/>
        <v>1048576</v>
      </c>
      <c r="R922">
        <f>Table1[[#This Row],[Column1]]/Table1[[#This Row],[Column2]]</f>
        <v>71.728813877105779</v>
      </c>
    </row>
    <row r="923" spans="1:18" x14ac:dyDescent="0.3">
      <c r="A923" t="s">
        <v>991</v>
      </c>
      <c r="B923" t="s">
        <v>96</v>
      </c>
      <c r="C923" t="s">
        <v>34</v>
      </c>
      <c r="D923">
        <v>21472.14</v>
      </c>
      <c r="E923">
        <v>2</v>
      </c>
      <c r="F923">
        <v>42944.28</v>
      </c>
      <c r="G923" s="1">
        <v>45543</v>
      </c>
      <c r="H923" t="s">
        <v>18</v>
      </c>
      <c r="I923">
        <v>3.4</v>
      </c>
      <c r="J923">
        <v>2024</v>
      </c>
      <c r="K923" t="s">
        <v>19</v>
      </c>
      <c r="L923">
        <v>9</v>
      </c>
      <c r="M923">
        <v>8</v>
      </c>
      <c r="N923" t="s">
        <v>67</v>
      </c>
      <c r="O923">
        <v>1</v>
      </c>
      <c r="P923">
        <f>SUM(Table1[Total Sales (INR)])</f>
        <v>75213112.740000069</v>
      </c>
      <c r="Q923">
        <f t="shared" si="14"/>
        <v>1048576</v>
      </c>
      <c r="R923">
        <f>Table1[[#This Row],[Column1]]/Table1[[#This Row],[Column2]]</f>
        <v>71.728813877105779</v>
      </c>
    </row>
    <row r="924" spans="1:18" x14ac:dyDescent="0.3">
      <c r="A924" t="s">
        <v>992</v>
      </c>
      <c r="B924" t="s">
        <v>69</v>
      </c>
      <c r="C924" t="s">
        <v>17</v>
      </c>
      <c r="D924">
        <v>7936.7</v>
      </c>
      <c r="E924">
        <v>5</v>
      </c>
      <c r="F924">
        <v>39683.5</v>
      </c>
      <c r="G924" s="1">
        <v>45636</v>
      </c>
      <c r="H924" t="s">
        <v>18</v>
      </c>
      <c r="I924">
        <v>3.1</v>
      </c>
      <c r="J924">
        <v>2024</v>
      </c>
      <c r="K924" t="s">
        <v>25</v>
      </c>
      <c r="L924">
        <v>12</v>
      </c>
      <c r="M924">
        <v>10</v>
      </c>
      <c r="N924" t="s">
        <v>44</v>
      </c>
      <c r="O924">
        <v>3</v>
      </c>
      <c r="P924">
        <f>SUM(Table1[Total Sales (INR)])</f>
        <v>75213112.740000069</v>
      </c>
      <c r="Q924">
        <f t="shared" si="14"/>
        <v>1048576</v>
      </c>
      <c r="R924">
        <f>Table1[[#This Row],[Column1]]/Table1[[#This Row],[Column2]]</f>
        <v>71.728813877105779</v>
      </c>
    </row>
    <row r="925" spans="1:18" x14ac:dyDescent="0.3">
      <c r="A925" t="s">
        <v>993</v>
      </c>
      <c r="B925" t="s">
        <v>51</v>
      </c>
      <c r="C925" t="s">
        <v>23</v>
      </c>
      <c r="D925">
        <v>23939.919999999998</v>
      </c>
      <c r="E925">
        <v>3</v>
      </c>
      <c r="F925">
        <v>71819.759999999995</v>
      </c>
      <c r="G925" s="1">
        <v>45636</v>
      </c>
      <c r="H925" t="s">
        <v>80</v>
      </c>
      <c r="I925">
        <v>2.1</v>
      </c>
      <c r="J925">
        <v>2024</v>
      </c>
      <c r="K925" t="s">
        <v>25</v>
      </c>
      <c r="L925">
        <v>12</v>
      </c>
      <c r="M925">
        <v>10</v>
      </c>
      <c r="N925" t="s">
        <v>44</v>
      </c>
      <c r="O925">
        <v>3</v>
      </c>
      <c r="P925">
        <f>SUM(Table1[Total Sales (INR)])</f>
        <v>75213112.740000069</v>
      </c>
      <c r="Q925">
        <f t="shared" si="14"/>
        <v>1048576</v>
      </c>
      <c r="R925">
        <f>Table1[[#This Row],[Column1]]/Table1[[#This Row],[Column2]]</f>
        <v>71.728813877105779</v>
      </c>
    </row>
    <row r="926" spans="1:18" x14ac:dyDescent="0.3">
      <c r="A926" t="s">
        <v>994</v>
      </c>
      <c r="B926" t="s">
        <v>22</v>
      </c>
      <c r="C926" t="s">
        <v>23</v>
      </c>
      <c r="D926">
        <v>47480.71</v>
      </c>
      <c r="E926">
        <v>5</v>
      </c>
      <c r="F926">
        <v>237403.55</v>
      </c>
      <c r="G926" s="1">
        <v>45544</v>
      </c>
      <c r="H926" t="s">
        <v>24</v>
      </c>
      <c r="I926">
        <v>3.1</v>
      </c>
      <c r="J926">
        <v>2024</v>
      </c>
      <c r="K926" t="s">
        <v>19</v>
      </c>
      <c r="L926">
        <v>9</v>
      </c>
      <c r="M926">
        <v>9</v>
      </c>
      <c r="N926" t="s">
        <v>75</v>
      </c>
      <c r="O926">
        <v>2</v>
      </c>
      <c r="P926">
        <f>SUM(Table1[Total Sales (INR)])</f>
        <v>75213112.740000069</v>
      </c>
      <c r="Q926">
        <f t="shared" si="14"/>
        <v>1048576</v>
      </c>
      <c r="R926">
        <f>Table1[[#This Row],[Column1]]/Table1[[#This Row],[Column2]]</f>
        <v>71.728813877105779</v>
      </c>
    </row>
    <row r="927" spans="1:18" x14ac:dyDescent="0.3">
      <c r="A927" t="s">
        <v>995</v>
      </c>
      <c r="B927" t="s">
        <v>145</v>
      </c>
      <c r="C927" t="s">
        <v>39</v>
      </c>
      <c r="D927">
        <v>8058.4</v>
      </c>
      <c r="E927">
        <v>3</v>
      </c>
      <c r="F927">
        <v>24175.200000000001</v>
      </c>
      <c r="G927" s="1">
        <v>45624</v>
      </c>
      <c r="H927" t="s">
        <v>80</v>
      </c>
      <c r="I927">
        <v>2.9</v>
      </c>
      <c r="J927">
        <v>2024</v>
      </c>
      <c r="K927" t="s">
        <v>35</v>
      </c>
      <c r="L927">
        <v>11</v>
      </c>
      <c r="M927">
        <v>28</v>
      </c>
      <c r="N927" t="s">
        <v>20</v>
      </c>
      <c r="O927">
        <v>5</v>
      </c>
      <c r="P927">
        <f>SUM(Table1[Total Sales (INR)])</f>
        <v>75213112.740000069</v>
      </c>
      <c r="Q927">
        <f t="shared" si="14"/>
        <v>1048576</v>
      </c>
      <c r="R927">
        <f>Table1[[#This Row],[Column1]]/Table1[[#This Row],[Column2]]</f>
        <v>71.728813877105779</v>
      </c>
    </row>
    <row r="928" spans="1:18" x14ac:dyDescent="0.3">
      <c r="A928" t="s">
        <v>996</v>
      </c>
      <c r="B928" t="s">
        <v>100</v>
      </c>
      <c r="C928" t="s">
        <v>29</v>
      </c>
      <c r="D928">
        <v>32369.52</v>
      </c>
      <c r="E928">
        <v>2</v>
      </c>
      <c r="F928">
        <v>64739.040000000001</v>
      </c>
      <c r="G928" s="1">
        <v>45684</v>
      </c>
      <c r="H928" t="s">
        <v>18</v>
      </c>
      <c r="I928">
        <v>2.7</v>
      </c>
      <c r="J928">
        <v>2025</v>
      </c>
      <c r="K928" t="s">
        <v>52</v>
      </c>
      <c r="L928">
        <v>1</v>
      </c>
      <c r="M928">
        <v>27</v>
      </c>
      <c r="N928" t="s">
        <v>75</v>
      </c>
      <c r="O928">
        <v>2</v>
      </c>
      <c r="P928">
        <f>SUM(Table1[Total Sales (INR)])</f>
        <v>75213112.740000069</v>
      </c>
      <c r="Q928">
        <f t="shared" si="14"/>
        <v>1048576</v>
      </c>
      <c r="R928">
        <f>Table1[[#This Row],[Column1]]/Table1[[#This Row],[Column2]]</f>
        <v>71.728813877105779</v>
      </c>
    </row>
    <row r="929" spans="1:18" x14ac:dyDescent="0.3">
      <c r="A929" t="s">
        <v>997</v>
      </c>
      <c r="B929" t="s">
        <v>22</v>
      </c>
      <c r="C929" t="s">
        <v>23</v>
      </c>
      <c r="D929">
        <v>29604.77</v>
      </c>
      <c r="E929">
        <v>4</v>
      </c>
      <c r="F929">
        <v>118419.08</v>
      </c>
      <c r="G929" s="1">
        <v>45418</v>
      </c>
      <c r="H929" t="s">
        <v>42</v>
      </c>
      <c r="I929">
        <v>3.7</v>
      </c>
      <c r="J929">
        <v>2024</v>
      </c>
      <c r="K929" t="s">
        <v>30</v>
      </c>
      <c r="L929">
        <v>5</v>
      </c>
      <c r="M929">
        <v>6</v>
      </c>
      <c r="N929" t="s">
        <v>75</v>
      </c>
      <c r="O929">
        <v>2</v>
      </c>
      <c r="P929">
        <f>SUM(Table1[Total Sales (INR)])</f>
        <v>75213112.740000069</v>
      </c>
      <c r="Q929">
        <f t="shared" si="14"/>
        <v>1048576</v>
      </c>
      <c r="R929">
        <f>Table1[[#This Row],[Column1]]/Table1[[#This Row],[Column2]]</f>
        <v>71.728813877105779</v>
      </c>
    </row>
    <row r="930" spans="1:18" x14ac:dyDescent="0.3">
      <c r="A930" t="s">
        <v>998</v>
      </c>
      <c r="B930" t="s">
        <v>51</v>
      </c>
      <c r="C930" t="s">
        <v>23</v>
      </c>
      <c r="D930">
        <v>19927.72</v>
      </c>
      <c r="E930">
        <v>2</v>
      </c>
      <c r="F930">
        <v>39855.440000000002</v>
      </c>
      <c r="G930" s="1">
        <v>45450</v>
      </c>
      <c r="H930" t="s">
        <v>70</v>
      </c>
      <c r="I930">
        <v>3.7</v>
      </c>
      <c r="J930">
        <v>2024</v>
      </c>
      <c r="K930" t="s">
        <v>66</v>
      </c>
      <c r="L930">
        <v>6</v>
      </c>
      <c r="M930">
        <v>7</v>
      </c>
      <c r="N930" t="s">
        <v>36</v>
      </c>
      <c r="O930">
        <v>6</v>
      </c>
      <c r="P930">
        <f>SUM(Table1[Total Sales (INR)])</f>
        <v>75213112.740000069</v>
      </c>
      <c r="Q930">
        <f t="shared" si="14"/>
        <v>1048576</v>
      </c>
      <c r="R930">
        <f>Table1[[#This Row],[Column1]]/Table1[[#This Row],[Column2]]</f>
        <v>71.728813877105779</v>
      </c>
    </row>
    <row r="931" spans="1:18" x14ac:dyDescent="0.3">
      <c r="A931" t="s">
        <v>999</v>
      </c>
      <c r="B931" t="s">
        <v>69</v>
      </c>
      <c r="C931" t="s">
        <v>17</v>
      </c>
      <c r="D931">
        <v>42170.48</v>
      </c>
      <c r="E931">
        <v>1</v>
      </c>
      <c r="F931">
        <v>42170.48</v>
      </c>
      <c r="G931" s="1">
        <v>45594</v>
      </c>
      <c r="H931" t="s">
        <v>24</v>
      </c>
      <c r="I931">
        <v>4.4000000000000004</v>
      </c>
      <c r="J931">
        <v>2024</v>
      </c>
      <c r="K931" t="s">
        <v>43</v>
      </c>
      <c r="L931">
        <v>10</v>
      </c>
      <c r="M931">
        <v>29</v>
      </c>
      <c r="N931" t="s">
        <v>44</v>
      </c>
      <c r="O931">
        <v>3</v>
      </c>
      <c r="P931">
        <f>SUM(Table1[Total Sales (INR)])</f>
        <v>75213112.740000069</v>
      </c>
      <c r="Q931">
        <f t="shared" si="14"/>
        <v>1048576</v>
      </c>
      <c r="R931">
        <f>Table1[[#This Row],[Column1]]/Table1[[#This Row],[Column2]]</f>
        <v>71.728813877105779</v>
      </c>
    </row>
    <row r="932" spans="1:18" x14ac:dyDescent="0.3">
      <c r="A932" t="s">
        <v>1000</v>
      </c>
      <c r="B932" t="s">
        <v>176</v>
      </c>
      <c r="C932" t="s">
        <v>23</v>
      </c>
      <c r="D932">
        <v>15950.41</v>
      </c>
      <c r="E932">
        <v>5</v>
      </c>
      <c r="F932">
        <v>79752.05</v>
      </c>
      <c r="G932" s="1">
        <v>45632</v>
      </c>
      <c r="H932" t="s">
        <v>63</v>
      </c>
      <c r="I932">
        <v>1.5</v>
      </c>
      <c r="J932">
        <v>2024</v>
      </c>
      <c r="K932" t="s">
        <v>25</v>
      </c>
      <c r="L932">
        <v>12</v>
      </c>
      <c r="M932">
        <v>6</v>
      </c>
      <c r="N932" t="s">
        <v>36</v>
      </c>
      <c r="O932">
        <v>6</v>
      </c>
      <c r="P932">
        <f>SUM(Table1[Total Sales (INR)])</f>
        <v>75213112.740000069</v>
      </c>
      <c r="Q932">
        <f t="shared" si="14"/>
        <v>1048576</v>
      </c>
      <c r="R932">
        <f>Table1[[#This Row],[Column1]]/Table1[[#This Row],[Column2]]</f>
        <v>71.728813877105779</v>
      </c>
    </row>
    <row r="933" spans="1:18" x14ac:dyDescent="0.3">
      <c r="A933" t="s">
        <v>1001</v>
      </c>
      <c r="B933" t="s">
        <v>118</v>
      </c>
      <c r="C933" t="s">
        <v>17</v>
      </c>
      <c r="D933">
        <v>791.45</v>
      </c>
      <c r="E933">
        <v>4</v>
      </c>
      <c r="F933">
        <v>3165.8</v>
      </c>
      <c r="G933" s="1">
        <v>45372</v>
      </c>
      <c r="H933" t="s">
        <v>70</v>
      </c>
      <c r="I933">
        <v>1.2</v>
      </c>
      <c r="J933">
        <v>2024</v>
      </c>
      <c r="K933" t="s">
        <v>55</v>
      </c>
      <c r="L933">
        <v>3</v>
      </c>
      <c r="M933">
        <v>21</v>
      </c>
      <c r="N933" t="s">
        <v>20</v>
      </c>
      <c r="O933">
        <v>5</v>
      </c>
      <c r="P933">
        <f>SUM(Table1[Total Sales (INR)])</f>
        <v>75213112.740000069</v>
      </c>
      <c r="Q933">
        <f t="shared" si="14"/>
        <v>1048576</v>
      </c>
      <c r="R933">
        <f>Table1[[#This Row],[Column1]]/Table1[[#This Row],[Column2]]</f>
        <v>71.728813877105779</v>
      </c>
    </row>
    <row r="934" spans="1:18" x14ac:dyDescent="0.3">
      <c r="A934" t="s">
        <v>1002</v>
      </c>
      <c r="B934" t="s">
        <v>22</v>
      </c>
      <c r="C934" t="s">
        <v>23</v>
      </c>
      <c r="D934">
        <v>28534.99</v>
      </c>
      <c r="E934">
        <v>3</v>
      </c>
      <c r="F934">
        <v>85604.97</v>
      </c>
      <c r="G934" s="1">
        <v>45519</v>
      </c>
      <c r="H934" t="s">
        <v>80</v>
      </c>
      <c r="I934">
        <v>1.8</v>
      </c>
      <c r="J934">
        <v>2024</v>
      </c>
      <c r="K934" t="s">
        <v>88</v>
      </c>
      <c r="L934">
        <v>8</v>
      </c>
      <c r="M934">
        <v>15</v>
      </c>
      <c r="N934" t="s">
        <v>20</v>
      </c>
      <c r="O934">
        <v>5</v>
      </c>
      <c r="P934">
        <f>SUM(Table1[Total Sales (INR)])</f>
        <v>75213112.740000069</v>
      </c>
      <c r="Q934">
        <f t="shared" si="14"/>
        <v>1048576</v>
      </c>
      <c r="R934">
        <f>Table1[[#This Row],[Column1]]/Table1[[#This Row],[Column2]]</f>
        <v>71.728813877105779</v>
      </c>
    </row>
    <row r="935" spans="1:18" x14ac:dyDescent="0.3">
      <c r="A935" t="s">
        <v>1003</v>
      </c>
      <c r="B935" t="s">
        <v>41</v>
      </c>
      <c r="C935" t="s">
        <v>39</v>
      </c>
      <c r="D935">
        <v>13371.43</v>
      </c>
      <c r="E935">
        <v>4</v>
      </c>
      <c r="F935">
        <v>53485.72</v>
      </c>
      <c r="G935" s="1">
        <v>45449</v>
      </c>
      <c r="H935" t="s">
        <v>80</v>
      </c>
      <c r="I935">
        <v>1.2</v>
      </c>
      <c r="J935">
        <v>2024</v>
      </c>
      <c r="K935" t="s">
        <v>66</v>
      </c>
      <c r="L935">
        <v>6</v>
      </c>
      <c r="M935">
        <v>6</v>
      </c>
      <c r="N935" t="s">
        <v>20</v>
      </c>
      <c r="O935">
        <v>5</v>
      </c>
      <c r="P935">
        <f>SUM(Table1[Total Sales (INR)])</f>
        <v>75213112.740000069</v>
      </c>
      <c r="Q935">
        <f t="shared" si="14"/>
        <v>1048576</v>
      </c>
      <c r="R935">
        <f>Table1[[#This Row],[Column1]]/Table1[[#This Row],[Column2]]</f>
        <v>71.728813877105779</v>
      </c>
    </row>
    <row r="936" spans="1:18" x14ac:dyDescent="0.3">
      <c r="A936" t="s">
        <v>1004</v>
      </c>
      <c r="B936" t="s">
        <v>96</v>
      </c>
      <c r="C936" t="s">
        <v>34</v>
      </c>
      <c r="D936">
        <v>48073.8</v>
      </c>
      <c r="E936">
        <v>4</v>
      </c>
      <c r="F936">
        <v>192295.2</v>
      </c>
      <c r="G936" s="1">
        <v>45568</v>
      </c>
      <c r="H936" t="s">
        <v>70</v>
      </c>
      <c r="I936">
        <v>4.0999999999999996</v>
      </c>
      <c r="J936">
        <v>2024</v>
      </c>
      <c r="K936" t="s">
        <v>43</v>
      </c>
      <c r="L936">
        <v>10</v>
      </c>
      <c r="M936">
        <v>3</v>
      </c>
      <c r="N936" t="s">
        <v>20</v>
      </c>
      <c r="O936">
        <v>5</v>
      </c>
      <c r="P936">
        <f>SUM(Table1[Total Sales (INR)])</f>
        <v>75213112.740000069</v>
      </c>
      <c r="Q936">
        <f t="shared" si="14"/>
        <v>1048576</v>
      </c>
      <c r="R936">
        <f>Table1[[#This Row],[Column1]]/Table1[[#This Row],[Column2]]</f>
        <v>71.728813877105779</v>
      </c>
    </row>
    <row r="937" spans="1:18" x14ac:dyDescent="0.3">
      <c r="A937" t="s">
        <v>1005</v>
      </c>
      <c r="B937" t="s">
        <v>118</v>
      </c>
      <c r="C937" t="s">
        <v>17</v>
      </c>
      <c r="D937">
        <v>15240.16</v>
      </c>
      <c r="E937">
        <v>5</v>
      </c>
      <c r="F937">
        <v>76200.800000000003</v>
      </c>
      <c r="G937" s="1">
        <v>45457</v>
      </c>
      <c r="H937" t="s">
        <v>80</v>
      </c>
      <c r="I937">
        <v>3.6</v>
      </c>
      <c r="J937">
        <v>2024</v>
      </c>
      <c r="K937" t="s">
        <v>66</v>
      </c>
      <c r="L937">
        <v>6</v>
      </c>
      <c r="M937">
        <v>14</v>
      </c>
      <c r="N937" t="s">
        <v>36</v>
      </c>
      <c r="O937">
        <v>6</v>
      </c>
      <c r="P937">
        <f>SUM(Table1[Total Sales (INR)])</f>
        <v>75213112.740000069</v>
      </c>
      <c r="Q937">
        <f t="shared" si="14"/>
        <v>1048576</v>
      </c>
      <c r="R937">
        <f>Table1[[#This Row],[Column1]]/Table1[[#This Row],[Column2]]</f>
        <v>71.728813877105779</v>
      </c>
    </row>
    <row r="938" spans="1:18" x14ac:dyDescent="0.3">
      <c r="A938" t="s">
        <v>1006</v>
      </c>
      <c r="B938" t="s">
        <v>69</v>
      </c>
      <c r="C938" t="s">
        <v>17</v>
      </c>
      <c r="D938">
        <v>11216.38</v>
      </c>
      <c r="E938">
        <v>5</v>
      </c>
      <c r="F938">
        <v>56081.9</v>
      </c>
      <c r="G938" s="1">
        <v>45362</v>
      </c>
      <c r="H938" t="s">
        <v>63</v>
      </c>
      <c r="I938">
        <v>2.8</v>
      </c>
      <c r="J938">
        <v>2024</v>
      </c>
      <c r="K938" t="s">
        <v>55</v>
      </c>
      <c r="L938">
        <v>3</v>
      </c>
      <c r="M938">
        <v>11</v>
      </c>
      <c r="N938" t="s">
        <v>75</v>
      </c>
      <c r="O938">
        <v>2</v>
      </c>
      <c r="P938">
        <f>SUM(Table1[Total Sales (INR)])</f>
        <v>75213112.740000069</v>
      </c>
      <c r="Q938">
        <f t="shared" si="14"/>
        <v>1048576</v>
      </c>
      <c r="R938">
        <f>Table1[[#This Row],[Column1]]/Table1[[#This Row],[Column2]]</f>
        <v>71.728813877105779</v>
      </c>
    </row>
    <row r="939" spans="1:18" x14ac:dyDescent="0.3">
      <c r="A939" t="s">
        <v>1007</v>
      </c>
      <c r="B939" t="s">
        <v>118</v>
      </c>
      <c r="C939" t="s">
        <v>17</v>
      </c>
      <c r="D939">
        <v>540.63</v>
      </c>
      <c r="E939">
        <v>3</v>
      </c>
      <c r="F939">
        <v>1621.89</v>
      </c>
      <c r="G939" s="1">
        <v>45394</v>
      </c>
      <c r="H939" t="s">
        <v>63</v>
      </c>
      <c r="I939">
        <v>3.5</v>
      </c>
      <c r="J939">
        <v>2024</v>
      </c>
      <c r="K939" t="s">
        <v>61</v>
      </c>
      <c r="L939">
        <v>4</v>
      </c>
      <c r="M939">
        <v>12</v>
      </c>
      <c r="N939" t="s">
        <v>36</v>
      </c>
      <c r="O939">
        <v>6</v>
      </c>
      <c r="P939">
        <f>SUM(Table1[Total Sales (INR)])</f>
        <v>75213112.740000069</v>
      </c>
      <c r="Q939">
        <f t="shared" si="14"/>
        <v>1048576</v>
      </c>
      <c r="R939">
        <f>Table1[[#This Row],[Column1]]/Table1[[#This Row],[Column2]]</f>
        <v>71.728813877105779</v>
      </c>
    </row>
    <row r="940" spans="1:18" x14ac:dyDescent="0.3">
      <c r="A940" t="s">
        <v>1008</v>
      </c>
      <c r="B940" t="s">
        <v>33</v>
      </c>
      <c r="C940" t="s">
        <v>34</v>
      </c>
      <c r="D940">
        <v>19845.72</v>
      </c>
      <c r="E940">
        <v>3</v>
      </c>
      <c r="F940">
        <v>59537.16</v>
      </c>
      <c r="G940" s="1">
        <v>45420</v>
      </c>
      <c r="H940" t="s">
        <v>63</v>
      </c>
      <c r="I940">
        <v>4</v>
      </c>
      <c r="J940">
        <v>2024</v>
      </c>
      <c r="K940" t="s">
        <v>30</v>
      </c>
      <c r="L940">
        <v>5</v>
      </c>
      <c r="M940">
        <v>8</v>
      </c>
      <c r="N940" t="s">
        <v>26</v>
      </c>
      <c r="O940">
        <v>4</v>
      </c>
      <c r="P940">
        <f>SUM(Table1[Total Sales (INR)])</f>
        <v>75213112.740000069</v>
      </c>
      <c r="Q940">
        <f t="shared" si="14"/>
        <v>1048576</v>
      </c>
      <c r="R940">
        <f>Table1[[#This Row],[Column1]]/Table1[[#This Row],[Column2]]</f>
        <v>71.728813877105779</v>
      </c>
    </row>
    <row r="941" spans="1:18" x14ac:dyDescent="0.3">
      <c r="A941" t="s">
        <v>1009</v>
      </c>
      <c r="B941" t="s">
        <v>51</v>
      </c>
      <c r="C941" t="s">
        <v>23</v>
      </c>
      <c r="D941">
        <v>31486.57</v>
      </c>
      <c r="E941">
        <v>1</v>
      </c>
      <c r="F941">
        <v>31486.57</v>
      </c>
      <c r="G941" s="1">
        <v>45520</v>
      </c>
      <c r="H941" t="s">
        <v>42</v>
      </c>
      <c r="I941">
        <v>3</v>
      </c>
      <c r="J941">
        <v>2024</v>
      </c>
      <c r="K941" t="s">
        <v>88</v>
      </c>
      <c r="L941">
        <v>8</v>
      </c>
      <c r="M941">
        <v>16</v>
      </c>
      <c r="N941" t="s">
        <v>36</v>
      </c>
      <c r="O941">
        <v>6</v>
      </c>
      <c r="P941">
        <f>SUM(Table1[Total Sales (INR)])</f>
        <v>75213112.740000069</v>
      </c>
      <c r="Q941">
        <f t="shared" si="14"/>
        <v>1048576</v>
      </c>
      <c r="R941">
        <f>Table1[[#This Row],[Column1]]/Table1[[#This Row],[Column2]]</f>
        <v>71.728813877105779</v>
      </c>
    </row>
    <row r="942" spans="1:18" x14ac:dyDescent="0.3">
      <c r="A942" t="s">
        <v>1010</v>
      </c>
      <c r="B942" t="s">
        <v>33</v>
      </c>
      <c r="C942" t="s">
        <v>34</v>
      </c>
      <c r="D942">
        <v>47899.72</v>
      </c>
      <c r="E942">
        <v>2</v>
      </c>
      <c r="F942">
        <v>95799.44</v>
      </c>
      <c r="G942" s="1">
        <v>45483</v>
      </c>
      <c r="H942" t="s">
        <v>63</v>
      </c>
      <c r="I942">
        <v>4</v>
      </c>
      <c r="J942">
        <v>2024</v>
      </c>
      <c r="K942" t="s">
        <v>47</v>
      </c>
      <c r="L942">
        <v>7</v>
      </c>
      <c r="M942">
        <v>10</v>
      </c>
      <c r="N942" t="s">
        <v>26</v>
      </c>
      <c r="O942">
        <v>4</v>
      </c>
      <c r="P942">
        <f>SUM(Table1[Total Sales (INR)])</f>
        <v>75213112.740000069</v>
      </c>
      <c r="Q942">
        <f t="shared" si="14"/>
        <v>1048576</v>
      </c>
      <c r="R942">
        <f>Table1[[#This Row],[Column1]]/Table1[[#This Row],[Column2]]</f>
        <v>71.728813877105779</v>
      </c>
    </row>
    <row r="943" spans="1:18" x14ac:dyDescent="0.3">
      <c r="A943" t="s">
        <v>1011</v>
      </c>
      <c r="B943" t="s">
        <v>16</v>
      </c>
      <c r="C943" t="s">
        <v>17</v>
      </c>
      <c r="D943">
        <v>39842.15</v>
      </c>
      <c r="E943">
        <v>5</v>
      </c>
      <c r="F943">
        <v>199210.75</v>
      </c>
      <c r="G943" s="1">
        <v>45674</v>
      </c>
      <c r="H943" t="s">
        <v>18</v>
      </c>
      <c r="I943">
        <v>4.8</v>
      </c>
      <c r="J943">
        <v>2025</v>
      </c>
      <c r="K943" t="s">
        <v>52</v>
      </c>
      <c r="L943">
        <v>1</v>
      </c>
      <c r="M943">
        <v>17</v>
      </c>
      <c r="N943" t="s">
        <v>36</v>
      </c>
      <c r="O943">
        <v>6</v>
      </c>
      <c r="P943">
        <f>SUM(Table1[Total Sales (INR)])</f>
        <v>75213112.740000069</v>
      </c>
      <c r="Q943">
        <f t="shared" si="14"/>
        <v>1048576</v>
      </c>
      <c r="R943">
        <f>Table1[[#This Row],[Column1]]/Table1[[#This Row],[Column2]]</f>
        <v>71.728813877105779</v>
      </c>
    </row>
    <row r="944" spans="1:18" x14ac:dyDescent="0.3">
      <c r="A944" t="s">
        <v>1012</v>
      </c>
      <c r="B944" t="s">
        <v>46</v>
      </c>
      <c r="C944" t="s">
        <v>23</v>
      </c>
      <c r="D944">
        <v>46101.14</v>
      </c>
      <c r="E944">
        <v>2</v>
      </c>
      <c r="F944">
        <v>92202.28</v>
      </c>
      <c r="G944" s="1">
        <v>45352</v>
      </c>
      <c r="H944" t="s">
        <v>80</v>
      </c>
      <c r="I944">
        <v>4</v>
      </c>
      <c r="J944">
        <v>2024</v>
      </c>
      <c r="K944" t="s">
        <v>55</v>
      </c>
      <c r="L944">
        <v>3</v>
      </c>
      <c r="M944">
        <v>1</v>
      </c>
      <c r="N944" t="s">
        <v>36</v>
      </c>
      <c r="O944">
        <v>6</v>
      </c>
      <c r="P944">
        <f>SUM(Table1[Total Sales (INR)])</f>
        <v>75213112.740000069</v>
      </c>
      <c r="Q944">
        <f t="shared" si="14"/>
        <v>1048576</v>
      </c>
      <c r="R944">
        <f>Table1[[#This Row],[Column1]]/Table1[[#This Row],[Column2]]</f>
        <v>71.728813877105779</v>
      </c>
    </row>
    <row r="945" spans="1:18" x14ac:dyDescent="0.3">
      <c r="A945" t="s">
        <v>1013</v>
      </c>
      <c r="B945" t="s">
        <v>118</v>
      </c>
      <c r="C945" t="s">
        <v>17</v>
      </c>
      <c r="D945">
        <v>46563.35</v>
      </c>
      <c r="E945">
        <v>5</v>
      </c>
      <c r="F945">
        <v>232816.75</v>
      </c>
      <c r="G945" s="1">
        <v>45420</v>
      </c>
      <c r="H945" t="s">
        <v>18</v>
      </c>
      <c r="I945">
        <v>1.2</v>
      </c>
      <c r="J945">
        <v>2024</v>
      </c>
      <c r="K945" t="s">
        <v>30</v>
      </c>
      <c r="L945">
        <v>5</v>
      </c>
      <c r="M945">
        <v>8</v>
      </c>
      <c r="N945" t="s">
        <v>26</v>
      </c>
      <c r="O945">
        <v>4</v>
      </c>
      <c r="P945">
        <f>SUM(Table1[Total Sales (INR)])</f>
        <v>75213112.740000069</v>
      </c>
      <c r="Q945">
        <f t="shared" si="14"/>
        <v>1048576</v>
      </c>
      <c r="R945">
        <f>Table1[[#This Row],[Column1]]/Table1[[#This Row],[Column2]]</f>
        <v>71.728813877105779</v>
      </c>
    </row>
    <row r="946" spans="1:18" x14ac:dyDescent="0.3">
      <c r="A946" t="s">
        <v>1014</v>
      </c>
      <c r="B946" t="s">
        <v>54</v>
      </c>
      <c r="C946" t="s">
        <v>34</v>
      </c>
      <c r="D946">
        <v>35922.639999999999</v>
      </c>
      <c r="E946">
        <v>4</v>
      </c>
      <c r="F946">
        <v>143690.56</v>
      </c>
      <c r="G946" s="1">
        <v>45339</v>
      </c>
      <c r="H946" t="s">
        <v>24</v>
      </c>
      <c r="I946">
        <v>3.1</v>
      </c>
      <c r="J946">
        <v>2024</v>
      </c>
      <c r="K946" t="s">
        <v>58</v>
      </c>
      <c r="L946">
        <v>2</v>
      </c>
      <c r="M946">
        <v>17</v>
      </c>
      <c r="N946" t="s">
        <v>31</v>
      </c>
      <c r="O946">
        <v>7</v>
      </c>
      <c r="P946">
        <f>SUM(Table1[Total Sales (INR)])</f>
        <v>75213112.740000069</v>
      </c>
      <c r="Q946">
        <f t="shared" si="14"/>
        <v>1048576</v>
      </c>
      <c r="R946">
        <f>Table1[[#This Row],[Column1]]/Table1[[#This Row],[Column2]]</f>
        <v>71.728813877105779</v>
      </c>
    </row>
    <row r="947" spans="1:18" x14ac:dyDescent="0.3">
      <c r="A947" t="s">
        <v>1015</v>
      </c>
      <c r="B947" t="s">
        <v>96</v>
      </c>
      <c r="C947" t="s">
        <v>34</v>
      </c>
      <c r="D947">
        <v>33745.33</v>
      </c>
      <c r="E947">
        <v>1</v>
      </c>
      <c r="F947">
        <v>33745.33</v>
      </c>
      <c r="G947" s="1">
        <v>45670</v>
      </c>
      <c r="H947" t="s">
        <v>63</v>
      </c>
      <c r="I947">
        <v>2.7</v>
      </c>
      <c r="J947">
        <v>2025</v>
      </c>
      <c r="K947" t="s">
        <v>52</v>
      </c>
      <c r="L947">
        <v>1</v>
      </c>
      <c r="M947">
        <v>13</v>
      </c>
      <c r="N947" t="s">
        <v>75</v>
      </c>
      <c r="O947">
        <v>2</v>
      </c>
      <c r="P947">
        <f>SUM(Table1[Total Sales (INR)])</f>
        <v>75213112.740000069</v>
      </c>
      <c r="Q947">
        <f t="shared" si="14"/>
        <v>1048576</v>
      </c>
      <c r="R947">
        <f>Table1[[#This Row],[Column1]]/Table1[[#This Row],[Column2]]</f>
        <v>71.728813877105779</v>
      </c>
    </row>
    <row r="948" spans="1:18" x14ac:dyDescent="0.3">
      <c r="A948" t="s">
        <v>1016</v>
      </c>
      <c r="B948" t="s">
        <v>176</v>
      </c>
      <c r="C948" t="s">
        <v>23</v>
      </c>
      <c r="D948">
        <v>22870.53</v>
      </c>
      <c r="E948">
        <v>5</v>
      </c>
      <c r="F948">
        <v>114352.65</v>
      </c>
      <c r="G948" s="1">
        <v>45463</v>
      </c>
      <c r="H948" t="s">
        <v>63</v>
      </c>
      <c r="I948">
        <v>1.4</v>
      </c>
      <c r="J948">
        <v>2024</v>
      </c>
      <c r="K948" t="s">
        <v>66</v>
      </c>
      <c r="L948">
        <v>6</v>
      </c>
      <c r="M948">
        <v>20</v>
      </c>
      <c r="N948" t="s">
        <v>20</v>
      </c>
      <c r="O948">
        <v>5</v>
      </c>
      <c r="P948">
        <f>SUM(Table1[Total Sales (INR)])</f>
        <v>75213112.740000069</v>
      </c>
      <c r="Q948">
        <f t="shared" si="14"/>
        <v>1048576</v>
      </c>
      <c r="R948">
        <f>Table1[[#This Row],[Column1]]/Table1[[#This Row],[Column2]]</f>
        <v>71.728813877105779</v>
      </c>
    </row>
    <row r="949" spans="1:18" x14ac:dyDescent="0.3">
      <c r="A949" t="s">
        <v>1017</v>
      </c>
      <c r="B949" t="s">
        <v>145</v>
      </c>
      <c r="C949" t="s">
        <v>39</v>
      </c>
      <c r="D949">
        <v>29715.31</v>
      </c>
      <c r="E949">
        <v>2</v>
      </c>
      <c r="F949">
        <v>59430.62</v>
      </c>
      <c r="G949" s="1">
        <v>45394</v>
      </c>
      <c r="H949" t="s">
        <v>63</v>
      </c>
      <c r="I949">
        <v>3.5</v>
      </c>
      <c r="J949">
        <v>2024</v>
      </c>
      <c r="K949" t="s">
        <v>61</v>
      </c>
      <c r="L949">
        <v>4</v>
      </c>
      <c r="M949">
        <v>12</v>
      </c>
      <c r="N949" t="s">
        <v>36</v>
      </c>
      <c r="O949">
        <v>6</v>
      </c>
      <c r="P949">
        <f>SUM(Table1[Total Sales (INR)])</f>
        <v>75213112.740000069</v>
      </c>
      <c r="Q949">
        <f t="shared" si="14"/>
        <v>1048576</v>
      </c>
      <c r="R949">
        <f>Table1[[#This Row],[Column1]]/Table1[[#This Row],[Column2]]</f>
        <v>71.728813877105779</v>
      </c>
    </row>
    <row r="950" spans="1:18" x14ac:dyDescent="0.3">
      <c r="A950" t="s">
        <v>1018</v>
      </c>
      <c r="B950" t="s">
        <v>22</v>
      </c>
      <c r="C950" t="s">
        <v>23</v>
      </c>
      <c r="D950">
        <v>15543.65</v>
      </c>
      <c r="E950">
        <v>4</v>
      </c>
      <c r="F950">
        <v>62174.6</v>
      </c>
      <c r="G950" s="1">
        <v>45443</v>
      </c>
      <c r="H950" t="s">
        <v>70</v>
      </c>
      <c r="I950">
        <v>2.7</v>
      </c>
      <c r="J950">
        <v>2024</v>
      </c>
      <c r="K950" t="s">
        <v>30</v>
      </c>
      <c r="L950">
        <v>5</v>
      </c>
      <c r="M950">
        <v>31</v>
      </c>
      <c r="N950" t="s">
        <v>36</v>
      </c>
      <c r="O950">
        <v>6</v>
      </c>
      <c r="P950">
        <f>SUM(Table1[Total Sales (INR)])</f>
        <v>75213112.740000069</v>
      </c>
      <c r="Q950">
        <f t="shared" si="14"/>
        <v>1048576</v>
      </c>
      <c r="R950">
        <f>Table1[[#This Row],[Column1]]/Table1[[#This Row],[Column2]]</f>
        <v>71.728813877105779</v>
      </c>
    </row>
    <row r="951" spans="1:18" x14ac:dyDescent="0.3">
      <c r="A951" t="s">
        <v>1019</v>
      </c>
      <c r="B951" t="s">
        <v>65</v>
      </c>
      <c r="C951" t="s">
        <v>34</v>
      </c>
      <c r="D951">
        <v>8234.32</v>
      </c>
      <c r="E951">
        <v>2</v>
      </c>
      <c r="F951">
        <v>16468.64</v>
      </c>
      <c r="G951" s="1">
        <v>45445</v>
      </c>
      <c r="H951" t="s">
        <v>18</v>
      </c>
      <c r="I951">
        <v>1.9</v>
      </c>
      <c r="J951">
        <v>2024</v>
      </c>
      <c r="K951" t="s">
        <v>66</v>
      </c>
      <c r="L951">
        <v>6</v>
      </c>
      <c r="M951">
        <v>2</v>
      </c>
      <c r="N951" t="s">
        <v>67</v>
      </c>
      <c r="O951">
        <v>1</v>
      </c>
      <c r="P951">
        <f>SUM(Table1[Total Sales (INR)])</f>
        <v>75213112.740000069</v>
      </c>
      <c r="Q951">
        <f t="shared" si="14"/>
        <v>1048576</v>
      </c>
      <c r="R951">
        <f>Table1[[#This Row],[Column1]]/Table1[[#This Row],[Column2]]</f>
        <v>71.728813877105779</v>
      </c>
    </row>
    <row r="952" spans="1:18" x14ac:dyDescent="0.3">
      <c r="A952" t="s">
        <v>1020</v>
      </c>
      <c r="B952" t="s">
        <v>78</v>
      </c>
      <c r="C952" t="s">
        <v>23</v>
      </c>
      <c r="D952">
        <v>959.63</v>
      </c>
      <c r="E952">
        <v>1</v>
      </c>
      <c r="F952">
        <v>959.63</v>
      </c>
      <c r="G952" s="1">
        <v>45617</v>
      </c>
      <c r="H952" t="s">
        <v>42</v>
      </c>
      <c r="I952">
        <v>1.6</v>
      </c>
      <c r="J952">
        <v>2024</v>
      </c>
      <c r="K952" t="s">
        <v>35</v>
      </c>
      <c r="L952">
        <v>11</v>
      </c>
      <c r="M952">
        <v>21</v>
      </c>
      <c r="N952" t="s">
        <v>20</v>
      </c>
      <c r="O952">
        <v>5</v>
      </c>
      <c r="P952">
        <f>SUM(Table1[Total Sales (INR)])</f>
        <v>75213112.740000069</v>
      </c>
      <c r="Q952">
        <f t="shared" si="14"/>
        <v>1048576</v>
      </c>
      <c r="R952">
        <f>Table1[[#This Row],[Column1]]/Table1[[#This Row],[Column2]]</f>
        <v>71.728813877105779</v>
      </c>
    </row>
    <row r="953" spans="1:18" x14ac:dyDescent="0.3">
      <c r="A953" t="s">
        <v>1021</v>
      </c>
      <c r="B953" t="s">
        <v>28</v>
      </c>
      <c r="C953" t="s">
        <v>29</v>
      </c>
      <c r="D953">
        <v>34969.69</v>
      </c>
      <c r="E953">
        <v>5</v>
      </c>
      <c r="F953">
        <v>174848.45</v>
      </c>
      <c r="G953" s="1">
        <v>45381</v>
      </c>
      <c r="H953" t="s">
        <v>80</v>
      </c>
      <c r="I953">
        <v>4</v>
      </c>
      <c r="J953">
        <v>2024</v>
      </c>
      <c r="K953" t="s">
        <v>55</v>
      </c>
      <c r="L953">
        <v>3</v>
      </c>
      <c r="M953">
        <v>30</v>
      </c>
      <c r="N953" t="s">
        <v>31</v>
      </c>
      <c r="O953">
        <v>7</v>
      </c>
      <c r="P953">
        <f>SUM(Table1[Total Sales (INR)])</f>
        <v>75213112.740000069</v>
      </c>
      <c r="Q953">
        <f t="shared" si="14"/>
        <v>1048576</v>
      </c>
      <c r="R953">
        <f>Table1[[#This Row],[Column1]]/Table1[[#This Row],[Column2]]</f>
        <v>71.728813877105779</v>
      </c>
    </row>
    <row r="954" spans="1:18" x14ac:dyDescent="0.3">
      <c r="A954" t="s">
        <v>1022</v>
      </c>
      <c r="B954" t="s">
        <v>107</v>
      </c>
      <c r="C954" t="s">
        <v>34</v>
      </c>
      <c r="D954">
        <v>46553.58</v>
      </c>
      <c r="E954">
        <v>3</v>
      </c>
      <c r="F954">
        <v>139660.74</v>
      </c>
      <c r="G954" s="1">
        <v>45661</v>
      </c>
      <c r="H954" t="s">
        <v>63</v>
      </c>
      <c r="I954">
        <v>2.2999999999999998</v>
      </c>
      <c r="J954">
        <v>2025</v>
      </c>
      <c r="K954" t="s">
        <v>52</v>
      </c>
      <c r="L954">
        <v>1</v>
      </c>
      <c r="M954">
        <v>4</v>
      </c>
      <c r="N954" t="s">
        <v>31</v>
      </c>
      <c r="O954">
        <v>7</v>
      </c>
      <c r="P954">
        <f>SUM(Table1[Total Sales (INR)])</f>
        <v>75213112.740000069</v>
      </c>
      <c r="Q954">
        <f t="shared" si="14"/>
        <v>1048576</v>
      </c>
      <c r="R954">
        <f>Table1[[#This Row],[Column1]]/Table1[[#This Row],[Column2]]</f>
        <v>71.728813877105779</v>
      </c>
    </row>
    <row r="955" spans="1:18" x14ac:dyDescent="0.3">
      <c r="A955" t="s">
        <v>1023</v>
      </c>
      <c r="B955" t="s">
        <v>28</v>
      </c>
      <c r="C955" t="s">
        <v>29</v>
      </c>
      <c r="D955">
        <v>33472.93</v>
      </c>
      <c r="E955">
        <v>1</v>
      </c>
      <c r="F955">
        <v>33472.93</v>
      </c>
      <c r="G955" s="1">
        <v>45441</v>
      </c>
      <c r="H955" t="s">
        <v>70</v>
      </c>
      <c r="I955">
        <v>3.4</v>
      </c>
      <c r="J955">
        <v>2024</v>
      </c>
      <c r="K955" t="s">
        <v>30</v>
      </c>
      <c r="L955">
        <v>5</v>
      </c>
      <c r="M955">
        <v>29</v>
      </c>
      <c r="N955" t="s">
        <v>26</v>
      </c>
      <c r="O955">
        <v>4</v>
      </c>
      <c r="P955">
        <f>SUM(Table1[Total Sales (INR)])</f>
        <v>75213112.740000069</v>
      </c>
      <c r="Q955">
        <f t="shared" si="14"/>
        <v>1048576</v>
      </c>
      <c r="R955">
        <f>Table1[[#This Row],[Column1]]/Table1[[#This Row],[Column2]]</f>
        <v>71.728813877105779</v>
      </c>
    </row>
    <row r="956" spans="1:18" x14ac:dyDescent="0.3">
      <c r="A956" t="s">
        <v>1024</v>
      </c>
      <c r="B956" t="s">
        <v>65</v>
      </c>
      <c r="C956" t="s">
        <v>34</v>
      </c>
      <c r="D956">
        <v>29781.11</v>
      </c>
      <c r="E956">
        <v>2</v>
      </c>
      <c r="F956">
        <v>59562.22</v>
      </c>
      <c r="G956" s="1">
        <v>45359</v>
      </c>
      <c r="H956" t="s">
        <v>18</v>
      </c>
      <c r="I956">
        <v>3.6</v>
      </c>
      <c r="J956">
        <v>2024</v>
      </c>
      <c r="K956" t="s">
        <v>55</v>
      </c>
      <c r="L956">
        <v>3</v>
      </c>
      <c r="M956">
        <v>8</v>
      </c>
      <c r="N956" t="s">
        <v>36</v>
      </c>
      <c r="O956">
        <v>6</v>
      </c>
      <c r="P956">
        <f>SUM(Table1[Total Sales (INR)])</f>
        <v>75213112.740000069</v>
      </c>
      <c r="Q956">
        <f t="shared" si="14"/>
        <v>1048576</v>
      </c>
      <c r="R956">
        <f>Table1[[#This Row],[Column1]]/Table1[[#This Row],[Column2]]</f>
        <v>71.728813877105779</v>
      </c>
    </row>
    <row r="957" spans="1:18" x14ac:dyDescent="0.3">
      <c r="A957" t="s">
        <v>1025</v>
      </c>
      <c r="B957" t="s">
        <v>38</v>
      </c>
      <c r="C957" t="s">
        <v>39</v>
      </c>
      <c r="D957">
        <v>30564.98</v>
      </c>
      <c r="E957">
        <v>3</v>
      </c>
      <c r="F957">
        <v>91694.94</v>
      </c>
      <c r="G957" s="1">
        <v>45487</v>
      </c>
      <c r="H957" t="s">
        <v>18</v>
      </c>
      <c r="I957">
        <v>3.8</v>
      </c>
      <c r="J957">
        <v>2024</v>
      </c>
      <c r="K957" t="s">
        <v>47</v>
      </c>
      <c r="L957">
        <v>7</v>
      </c>
      <c r="M957">
        <v>14</v>
      </c>
      <c r="N957" t="s">
        <v>67</v>
      </c>
      <c r="O957">
        <v>1</v>
      </c>
      <c r="P957">
        <f>SUM(Table1[Total Sales (INR)])</f>
        <v>75213112.740000069</v>
      </c>
      <c r="Q957">
        <f t="shared" si="14"/>
        <v>1048576</v>
      </c>
      <c r="R957">
        <f>Table1[[#This Row],[Column1]]/Table1[[#This Row],[Column2]]</f>
        <v>71.728813877105779</v>
      </c>
    </row>
    <row r="958" spans="1:18" x14ac:dyDescent="0.3">
      <c r="A958" t="s">
        <v>1026</v>
      </c>
      <c r="B958" t="s">
        <v>46</v>
      </c>
      <c r="C958" t="s">
        <v>23</v>
      </c>
      <c r="D958">
        <v>42407.519999999997</v>
      </c>
      <c r="E958">
        <v>2</v>
      </c>
      <c r="F958">
        <v>84815.039999999994</v>
      </c>
      <c r="G958" s="1">
        <v>45438</v>
      </c>
      <c r="H958" t="s">
        <v>18</v>
      </c>
      <c r="I958">
        <v>4.7</v>
      </c>
      <c r="J958">
        <v>2024</v>
      </c>
      <c r="K958" t="s">
        <v>30</v>
      </c>
      <c r="L958">
        <v>5</v>
      </c>
      <c r="M958">
        <v>26</v>
      </c>
      <c r="N958" t="s">
        <v>67</v>
      </c>
      <c r="O958">
        <v>1</v>
      </c>
      <c r="P958">
        <f>SUM(Table1[Total Sales (INR)])</f>
        <v>75213112.740000069</v>
      </c>
      <c r="Q958">
        <f t="shared" si="14"/>
        <v>1048576</v>
      </c>
      <c r="R958">
        <f>Table1[[#This Row],[Column1]]/Table1[[#This Row],[Column2]]</f>
        <v>71.728813877105779</v>
      </c>
    </row>
    <row r="959" spans="1:18" x14ac:dyDescent="0.3">
      <c r="A959" t="s">
        <v>1027</v>
      </c>
      <c r="B959" t="s">
        <v>118</v>
      </c>
      <c r="C959" t="s">
        <v>17</v>
      </c>
      <c r="D959">
        <v>10435.030000000001</v>
      </c>
      <c r="E959">
        <v>1</v>
      </c>
      <c r="F959">
        <v>10435.030000000001</v>
      </c>
      <c r="G959" s="1">
        <v>45558</v>
      </c>
      <c r="H959" t="s">
        <v>18</v>
      </c>
      <c r="I959">
        <v>3.1</v>
      </c>
      <c r="J959">
        <v>2024</v>
      </c>
      <c r="K959" t="s">
        <v>19</v>
      </c>
      <c r="L959">
        <v>9</v>
      </c>
      <c r="M959">
        <v>23</v>
      </c>
      <c r="N959" t="s">
        <v>75</v>
      </c>
      <c r="O959">
        <v>2</v>
      </c>
      <c r="P959">
        <f>SUM(Table1[Total Sales (INR)])</f>
        <v>75213112.740000069</v>
      </c>
      <c r="Q959">
        <f t="shared" si="14"/>
        <v>1048576</v>
      </c>
      <c r="R959">
        <f>Table1[[#This Row],[Column1]]/Table1[[#This Row],[Column2]]</f>
        <v>71.728813877105779</v>
      </c>
    </row>
    <row r="960" spans="1:18" x14ac:dyDescent="0.3">
      <c r="A960" t="s">
        <v>1028</v>
      </c>
      <c r="B960" t="s">
        <v>107</v>
      </c>
      <c r="C960" t="s">
        <v>34</v>
      </c>
      <c r="D960">
        <v>35278.46</v>
      </c>
      <c r="E960">
        <v>3</v>
      </c>
      <c r="F960">
        <v>105835.38</v>
      </c>
      <c r="G960" s="1">
        <v>45531</v>
      </c>
      <c r="H960" t="s">
        <v>63</v>
      </c>
      <c r="I960">
        <v>1.2</v>
      </c>
      <c r="J960">
        <v>2024</v>
      </c>
      <c r="K960" t="s">
        <v>88</v>
      </c>
      <c r="L960">
        <v>8</v>
      </c>
      <c r="M960">
        <v>27</v>
      </c>
      <c r="N960" t="s">
        <v>44</v>
      </c>
      <c r="O960">
        <v>3</v>
      </c>
      <c r="P960">
        <f>SUM(Table1[Total Sales (INR)])</f>
        <v>75213112.740000069</v>
      </c>
      <c r="Q960">
        <f t="shared" si="14"/>
        <v>1048576</v>
      </c>
      <c r="R960">
        <f>Table1[[#This Row],[Column1]]/Table1[[#This Row],[Column2]]</f>
        <v>71.728813877105779</v>
      </c>
    </row>
    <row r="961" spans="1:18" x14ac:dyDescent="0.3">
      <c r="A961" t="s">
        <v>1029</v>
      </c>
      <c r="B961" t="s">
        <v>65</v>
      </c>
      <c r="C961" t="s">
        <v>34</v>
      </c>
      <c r="D961">
        <v>34844.54</v>
      </c>
      <c r="E961">
        <v>3</v>
      </c>
      <c r="F961">
        <v>104533.62</v>
      </c>
      <c r="G961" s="1">
        <v>45561</v>
      </c>
      <c r="H961" t="s">
        <v>70</v>
      </c>
      <c r="I961">
        <v>4.8</v>
      </c>
      <c r="J961">
        <v>2024</v>
      </c>
      <c r="K961" t="s">
        <v>19</v>
      </c>
      <c r="L961">
        <v>9</v>
      </c>
      <c r="M961">
        <v>26</v>
      </c>
      <c r="N961" t="s">
        <v>20</v>
      </c>
      <c r="O961">
        <v>5</v>
      </c>
      <c r="P961">
        <f>SUM(Table1[Total Sales (INR)])</f>
        <v>75213112.740000069</v>
      </c>
      <c r="Q961">
        <f t="shared" si="14"/>
        <v>1048576</v>
      </c>
      <c r="R961">
        <f>Table1[[#This Row],[Column1]]/Table1[[#This Row],[Column2]]</f>
        <v>71.728813877105779</v>
      </c>
    </row>
    <row r="962" spans="1:18" x14ac:dyDescent="0.3">
      <c r="A962" t="s">
        <v>1030</v>
      </c>
      <c r="B962" t="s">
        <v>69</v>
      </c>
      <c r="C962" t="s">
        <v>17</v>
      </c>
      <c r="D962">
        <v>31159.759999999998</v>
      </c>
      <c r="E962">
        <v>5</v>
      </c>
      <c r="F962">
        <v>155798.79999999999</v>
      </c>
      <c r="G962" s="1">
        <v>45682</v>
      </c>
      <c r="H962" t="s">
        <v>42</v>
      </c>
      <c r="I962">
        <v>1.1000000000000001</v>
      </c>
      <c r="J962">
        <v>2025</v>
      </c>
      <c r="K962" t="s">
        <v>52</v>
      </c>
      <c r="L962">
        <v>1</v>
      </c>
      <c r="M962">
        <v>25</v>
      </c>
      <c r="N962" t="s">
        <v>31</v>
      </c>
      <c r="O962">
        <v>7</v>
      </c>
      <c r="P962">
        <f>SUM(Table1[Total Sales (INR)])</f>
        <v>75213112.740000069</v>
      </c>
      <c r="Q962">
        <f t="shared" ref="Q962:Q1001" si="15">COUNTA(_xlfn.UNIQUE(A:A,TRUE))</f>
        <v>1048576</v>
      </c>
      <c r="R962">
        <f>Table1[[#This Row],[Column1]]/Table1[[#This Row],[Column2]]</f>
        <v>71.728813877105779</v>
      </c>
    </row>
    <row r="963" spans="1:18" x14ac:dyDescent="0.3">
      <c r="A963" t="s">
        <v>1031</v>
      </c>
      <c r="B963" t="s">
        <v>176</v>
      </c>
      <c r="C963" t="s">
        <v>23</v>
      </c>
      <c r="D963">
        <v>27369.17</v>
      </c>
      <c r="E963">
        <v>4</v>
      </c>
      <c r="F963">
        <v>109476.68</v>
      </c>
      <c r="G963" s="1">
        <v>45546</v>
      </c>
      <c r="H963" t="s">
        <v>24</v>
      </c>
      <c r="I963">
        <v>3.5</v>
      </c>
      <c r="J963">
        <v>2024</v>
      </c>
      <c r="K963" t="s">
        <v>19</v>
      </c>
      <c r="L963">
        <v>9</v>
      </c>
      <c r="M963">
        <v>11</v>
      </c>
      <c r="N963" t="s">
        <v>26</v>
      </c>
      <c r="O963">
        <v>4</v>
      </c>
      <c r="P963">
        <f>SUM(Table1[Total Sales (INR)])</f>
        <v>75213112.740000069</v>
      </c>
      <c r="Q963">
        <f t="shared" si="15"/>
        <v>1048576</v>
      </c>
      <c r="R963">
        <f>Table1[[#This Row],[Column1]]/Table1[[#This Row],[Column2]]</f>
        <v>71.728813877105779</v>
      </c>
    </row>
    <row r="964" spans="1:18" x14ac:dyDescent="0.3">
      <c r="A964" t="s">
        <v>1032</v>
      </c>
      <c r="B964" t="s">
        <v>60</v>
      </c>
      <c r="C964" t="s">
        <v>29</v>
      </c>
      <c r="D964">
        <v>47055.28</v>
      </c>
      <c r="E964">
        <v>1</v>
      </c>
      <c r="F964">
        <v>47055.28</v>
      </c>
      <c r="G964" s="1">
        <v>45459</v>
      </c>
      <c r="H964" t="s">
        <v>70</v>
      </c>
      <c r="I964">
        <v>3</v>
      </c>
      <c r="J964">
        <v>2024</v>
      </c>
      <c r="K964" t="s">
        <v>66</v>
      </c>
      <c r="L964">
        <v>6</v>
      </c>
      <c r="M964">
        <v>16</v>
      </c>
      <c r="N964" t="s">
        <v>67</v>
      </c>
      <c r="O964">
        <v>1</v>
      </c>
      <c r="P964">
        <f>SUM(Table1[Total Sales (INR)])</f>
        <v>75213112.740000069</v>
      </c>
      <c r="Q964">
        <f t="shared" si="15"/>
        <v>1048576</v>
      </c>
      <c r="R964">
        <f>Table1[[#This Row],[Column1]]/Table1[[#This Row],[Column2]]</f>
        <v>71.728813877105779</v>
      </c>
    </row>
    <row r="965" spans="1:18" x14ac:dyDescent="0.3">
      <c r="A965" t="s">
        <v>1033</v>
      </c>
      <c r="B965" t="s">
        <v>96</v>
      </c>
      <c r="C965" t="s">
        <v>34</v>
      </c>
      <c r="D965">
        <v>30706.15</v>
      </c>
      <c r="E965">
        <v>4</v>
      </c>
      <c r="F965">
        <v>122824.6</v>
      </c>
      <c r="G965" s="1">
        <v>45510</v>
      </c>
      <c r="H965" t="s">
        <v>24</v>
      </c>
      <c r="I965">
        <v>2.9</v>
      </c>
      <c r="J965">
        <v>2024</v>
      </c>
      <c r="K965" t="s">
        <v>88</v>
      </c>
      <c r="L965">
        <v>8</v>
      </c>
      <c r="M965">
        <v>6</v>
      </c>
      <c r="N965" t="s">
        <v>44</v>
      </c>
      <c r="O965">
        <v>3</v>
      </c>
      <c r="P965">
        <f>SUM(Table1[Total Sales (INR)])</f>
        <v>75213112.740000069</v>
      </c>
      <c r="Q965">
        <f t="shared" si="15"/>
        <v>1048576</v>
      </c>
      <c r="R965">
        <f>Table1[[#This Row],[Column1]]/Table1[[#This Row],[Column2]]</f>
        <v>71.728813877105779</v>
      </c>
    </row>
    <row r="966" spans="1:18" x14ac:dyDescent="0.3">
      <c r="A966" t="s">
        <v>1034</v>
      </c>
      <c r="B966" t="s">
        <v>94</v>
      </c>
      <c r="C966" t="s">
        <v>29</v>
      </c>
      <c r="D966">
        <v>659.73</v>
      </c>
      <c r="E966">
        <v>4</v>
      </c>
      <c r="F966">
        <v>2638.92</v>
      </c>
      <c r="G966" s="1">
        <v>45634</v>
      </c>
      <c r="H966" t="s">
        <v>24</v>
      </c>
      <c r="I966">
        <v>3.5</v>
      </c>
      <c r="J966">
        <v>2024</v>
      </c>
      <c r="K966" t="s">
        <v>25</v>
      </c>
      <c r="L966">
        <v>12</v>
      </c>
      <c r="M966">
        <v>8</v>
      </c>
      <c r="N966" t="s">
        <v>67</v>
      </c>
      <c r="O966">
        <v>1</v>
      </c>
      <c r="P966">
        <f>SUM(Table1[Total Sales (INR)])</f>
        <v>75213112.740000069</v>
      </c>
      <c r="Q966">
        <f t="shared" si="15"/>
        <v>1048576</v>
      </c>
      <c r="R966">
        <f>Table1[[#This Row],[Column1]]/Table1[[#This Row],[Column2]]</f>
        <v>71.728813877105779</v>
      </c>
    </row>
    <row r="967" spans="1:18" x14ac:dyDescent="0.3">
      <c r="A967" t="s">
        <v>1035</v>
      </c>
      <c r="B967" t="s">
        <v>57</v>
      </c>
      <c r="C967" t="s">
        <v>29</v>
      </c>
      <c r="D967">
        <v>14341.13</v>
      </c>
      <c r="E967">
        <v>4</v>
      </c>
      <c r="F967">
        <v>57364.52</v>
      </c>
      <c r="G967" s="1">
        <v>45471</v>
      </c>
      <c r="H967" t="s">
        <v>70</v>
      </c>
      <c r="I967">
        <v>1.5</v>
      </c>
      <c r="J967">
        <v>2024</v>
      </c>
      <c r="K967" t="s">
        <v>66</v>
      </c>
      <c r="L967">
        <v>6</v>
      </c>
      <c r="M967">
        <v>28</v>
      </c>
      <c r="N967" t="s">
        <v>36</v>
      </c>
      <c r="O967">
        <v>6</v>
      </c>
      <c r="P967">
        <f>SUM(Table1[Total Sales (INR)])</f>
        <v>75213112.740000069</v>
      </c>
      <c r="Q967">
        <f t="shared" si="15"/>
        <v>1048576</v>
      </c>
      <c r="R967">
        <f>Table1[[#This Row],[Column1]]/Table1[[#This Row],[Column2]]</f>
        <v>71.728813877105779</v>
      </c>
    </row>
    <row r="968" spans="1:18" x14ac:dyDescent="0.3">
      <c r="A968" t="s">
        <v>1036</v>
      </c>
      <c r="B968" t="s">
        <v>16</v>
      </c>
      <c r="C968" t="s">
        <v>17</v>
      </c>
      <c r="D968">
        <v>22923.93</v>
      </c>
      <c r="E968">
        <v>4</v>
      </c>
      <c r="F968">
        <v>91695.72</v>
      </c>
      <c r="G968" s="1">
        <v>45636</v>
      </c>
      <c r="H968" t="s">
        <v>63</v>
      </c>
      <c r="I968">
        <v>2.7</v>
      </c>
      <c r="J968">
        <v>2024</v>
      </c>
      <c r="K968" t="s">
        <v>25</v>
      </c>
      <c r="L968">
        <v>12</v>
      </c>
      <c r="M968">
        <v>10</v>
      </c>
      <c r="N968" t="s">
        <v>44</v>
      </c>
      <c r="O968">
        <v>3</v>
      </c>
      <c r="P968">
        <f>SUM(Table1[Total Sales (INR)])</f>
        <v>75213112.740000069</v>
      </c>
      <c r="Q968">
        <f t="shared" si="15"/>
        <v>1048576</v>
      </c>
      <c r="R968">
        <f>Table1[[#This Row],[Column1]]/Table1[[#This Row],[Column2]]</f>
        <v>71.728813877105779</v>
      </c>
    </row>
    <row r="969" spans="1:18" x14ac:dyDescent="0.3">
      <c r="A969" t="s">
        <v>1037</v>
      </c>
      <c r="B969" t="s">
        <v>49</v>
      </c>
      <c r="C969" t="s">
        <v>39</v>
      </c>
      <c r="D969">
        <v>20766.47</v>
      </c>
      <c r="E969">
        <v>2</v>
      </c>
      <c r="F969">
        <v>41532.94</v>
      </c>
      <c r="G969" s="1">
        <v>45405</v>
      </c>
      <c r="H969" t="s">
        <v>63</v>
      </c>
      <c r="I969">
        <v>1.8</v>
      </c>
      <c r="J969">
        <v>2024</v>
      </c>
      <c r="K969" t="s">
        <v>61</v>
      </c>
      <c r="L969">
        <v>4</v>
      </c>
      <c r="M969">
        <v>23</v>
      </c>
      <c r="N969" t="s">
        <v>44</v>
      </c>
      <c r="O969">
        <v>3</v>
      </c>
      <c r="P969">
        <f>SUM(Table1[Total Sales (INR)])</f>
        <v>75213112.740000069</v>
      </c>
      <c r="Q969">
        <f t="shared" si="15"/>
        <v>1048576</v>
      </c>
      <c r="R969">
        <f>Table1[[#This Row],[Column1]]/Table1[[#This Row],[Column2]]</f>
        <v>71.728813877105779</v>
      </c>
    </row>
    <row r="970" spans="1:18" x14ac:dyDescent="0.3">
      <c r="A970" t="s">
        <v>1038</v>
      </c>
      <c r="B970" t="s">
        <v>96</v>
      </c>
      <c r="C970" t="s">
        <v>34</v>
      </c>
      <c r="D970">
        <v>36615.730000000003</v>
      </c>
      <c r="E970">
        <v>5</v>
      </c>
      <c r="F970">
        <v>183078.65</v>
      </c>
      <c r="G970" s="1">
        <v>45392</v>
      </c>
      <c r="H970" t="s">
        <v>80</v>
      </c>
      <c r="I970">
        <v>2</v>
      </c>
      <c r="J970">
        <v>2024</v>
      </c>
      <c r="K970" t="s">
        <v>61</v>
      </c>
      <c r="L970">
        <v>4</v>
      </c>
      <c r="M970">
        <v>10</v>
      </c>
      <c r="N970" t="s">
        <v>26</v>
      </c>
      <c r="O970">
        <v>4</v>
      </c>
      <c r="P970">
        <f>SUM(Table1[Total Sales (INR)])</f>
        <v>75213112.740000069</v>
      </c>
      <c r="Q970">
        <f t="shared" si="15"/>
        <v>1048576</v>
      </c>
      <c r="R970">
        <f>Table1[[#This Row],[Column1]]/Table1[[#This Row],[Column2]]</f>
        <v>71.728813877105779</v>
      </c>
    </row>
    <row r="971" spans="1:18" x14ac:dyDescent="0.3">
      <c r="A971" t="s">
        <v>1039</v>
      </c>
      <c r="B971" t="s">
        <v>78</v>
      </c>
      <c r="C971" t="s">
        <v>23</v>
      </c>
      <c r="D971">
        <v>879.25</v>
      </c>
      <c r="E971">
        <v>4</v>
      </c>
      <c r="F971">
        <v>3517</v>
      </c>
      <c r="G971" s="1">
        <v>45542</v>
      </c>
      <c r="H971" t="s">
        <v>42</v>
      </c>
      <c r="I971">
        <v>4.9000000000000004</v>
      </c>
      <c r="J971">
        <v>2024</v>
      </c>
      <c r="K971" t="s">
        <v>19</v>
      </c>
      <c r="L971">
        <v>9</v>
      </c>
      <c r="M971">
        <v>7</v>
      </c>
      <c r="N971" t="s">
        <v>31</v>
      </c>
      <c r="O971">
        <v>7</v>
      </c>
      <c r="P971">
        <f>SUM(Table1[Total Sales (INR)])</f>
        <v>75213112.740000069</v>
      </c>
      <c r="Q971">
        <f t="shared" si="15"/>
        <v>1048576</v>
      </c>
      <c r="R971">
        <f>Table1[[#This Row],[Column1]]/Table1[[#This Row],[Column2]]</f>
        <v>71.728813877105779</v>
      </c>
    </row>
    <row r="972" spans="1:18" x14ac:dyDescent="0.3">
      <c r="A972" t="s">
        <v>1040</v>
      </c>
      <c r="B972" t="s">
        <v>84</v>
      </c>
      <c r="C972" t="s">
        <v>39</v>
      </c>
      <c r="D972">
        <v>8571.5499999999993</v>
      </c>
      <c r="E972">
        <v>4</v>
      </c>
      <c r="F972">
        <v>34286.199999999997</v>
      </c>
      <c r="G972" s="1">
        <v>45669</v>
      </c>
      <c r="H972" t="s">
        <v>42</v>
      </c>
      <c r="I972">
        <v>3.9</v>
      </c>
      <c r="J972">
        <v>2025</v>
      </c>
      <c r="K972" t="s">
        <v>52</v>
      </c>
      <c r="L972">
        <v>1</v>
      </c>
      <c r="M972">
        <v>12</v>
      </c>
      <c r="N972" t="s">
        <v>67</v>
      </c>
      <c r="O972">
        <v>1</v>
      </c>
      <c r="P972">
        <f>SUM(Table1[Total Sales (INR)])</f>
        <v>75213112.740000069</v>
      </c>
      <c r="Q972">
        <f t="shared" si="15"/>
        <v>1048576</v>
      </c>
      <c r="R972">
        <f>Table1[[#This Row],[Column1]]/Table1[[#This Row],[Column2]]</f>
        <v>71.728813877105779</v>
      </c>
    </row>
    <row r="973" spans="1:18" x14ac:dyDescent="0.3">
      <c r="A973" t="s">
        <v>1041</v>
      </c>
      <c r="B973" t="s">
        <v>107</v>
      </c>
      <c r="C973" t="s">
        <v>34</v>
      </c>
      <c r="D973">
        <v>23125.33</v>
      </c>
      <c r="E973">
        <v>5</v>
      </c>
      <c r="F973">
        <v>115626.65</v>
      </c>
      <c r="G973" s="1">
        <v>45676</v>
      </c>
      <c r="H973" t="s">
        <v>18</v>
      </c>
      <c r="I973">
        <v>3.7</v>
      </c>
      <c r="J973">
        <v>2025</v>
      </c>
      <c r="K973" t="s">
        <v>52</v>
      </c>
      <c r="L973">
        <v>1</v>
      </c>
      <c r="M973">
        <v>19</v>
      </c>
      <c r="N973" t="s">
        <v>67</v>
      </c>
      <c r="O973">
        <v>1</v>
      </c>
      <c r="P973">
        <f>SUM(Table1[Total Sales (INR)])</f>
        <v>75213112.740000069</v>
      </c>
      <c r="Q973">
        <f t="shared" si="15"/>
        <v>1048576</v>
      </c>
      <c r="R973">
        <f>Table1[[#This Row],[Column1]]/Table1[[#This Row],[Column2]]</f>
        <v>71.728813877105779</v>
      </c>
    </row>
    <row r="974" spans="1:18" x14ac:dyDescent="0.3">
      <c r="A974" t="s">
        <v>1042</v>
      </c>
      <c r="B974" t="s">
        <v>16</v>
      </c>
      <c r="C974" t="s">
        <v>17</v>
      </c>
      <c r="D974">
        <v>5712.21</v>
      </c>
      <c r="E974">
        <v>3</v>
      </c>
      <c r="F974">
        <v>17136.63</v>
      </c>
      <c r="G974" s="1">
        <v>45546</v>
      </c>
      <c r="H974" t="s">
        <v>24</v>
      </c>
      <c r="I974">
        <v>3.6</v>
      </c>
      <c r="J974">
        <v>2024</v>
      </c>
      <c r="K974" t="s">
        <v>19</v>
      </c>
      <c r="L974">
        <v>9</v>
      </c>
      <c r="M974">
        <v>11</v>
      </c>
      <c r="N974" t="s">
        <v>26</v>
      </c>
      <c r="O974">
        <v>4</v>
      </c>
      <c r="P974">
        <f>SUM(Table1[Total Sales (INR)])</f>
        <v>75213112.740000069</v>
      </c>
      <c r="Q974">
        <f t="shared" si="15"/>
        <v>1048576</v>
      </c>
      <c r="R974">
        <f>Table1[[#This Row],[Column1]]/Table1[[#This Row],[Column2]]</f>
        <v>71.728813877105779</v>
      </c>
    </row>
    <row r="975" spans="1:18" x14ac:dyDescent="0.3">
      <c r="A975" t="s">
        <v>1043</v>
      </c>
      <c r="B975" t="s">
        <v>78</v>
      </c>
      <c r="C975" t="s">
        <v>23</v>
      </c>
      <c r="D975">
        <v>1434.23</v>
      </c>
      <c r="E975">
        <v>2</v>
      </c>
      <c r="F975">
        <v>2868.46</v>
      </c>
      <c r="G975" s="1">
        <v>45375</v>
      </c>
      <c r="H975" t="s">
        <v>24</v>
      </c>
      <c r="I975">
        <v>3.5</v>
      </c>
      <c r="J975">
        <v>2024</v>
      </c>
      <c r="K975" t="s">
        <v>55</v>
      </c>
      <c r="L975">
        <v>3</v>
      </c>
      <c r="M975">
        <v>24</v>
      </c>
      <c r="N975" t="s">
        <v>67</v>
      </c>
      <c r="O975">
        <v>1</v>
      </c>
      <c r="P975">
        <f>SUM(Table1[Total Sales (INR)])</f>
        <v>75213112.740000069</v>
      </c>
      <c r="Q975">
        <f t="shared" si="15"/>
        <v>1048576</v>
      </c>
      <c r="R975">
        <f>Table1[[#This Row],[Column1]]/Table1[[#This Row],[Column2]]</f>
        <v>71.728813877105779</v>
      </c>
    </row>
    <row r="976" spans="1:18" x14ac:dyDescent="0.3">
      <c r="A976" t="s">
        <v>1044</v>
      </c>
      <c r="B976" t="s">
        <v>118</v>
      </c>
      <c r="C976" t="s">
        <v>17</v>
      </c>
      <c r="D976">
        <v>43163.16</v>
      </c>
      <c r="E976">
        <v>2</v>
      </c>
      <c r="F976">
        <v>86326.32</v>
      </c>
      <c r="G976" s="1">
        <v>45635</v>
      </c>
      <c r="H976" t="s">
        <v>18</v>
      </c>
      <c r="I976">
        <v>1.9</v>
      </c>
      <c r="J976">
        <v>2024</v>
      </c>
      <c r="K976" t="s">
        <v>25</v>
      </c>
      <c r="L976">
        <v>12</v>
      </c>
      <c r="M976">
        <v>9</v>
      </c>
      <c r="N976" t="s">
        <v>75</v>
      </c>
      <c r="O976">
        <v>2</v>
      </c>
      <c r="P976">
        <f>SUM(Table1[Total Sales (INR)])</f>
        <v>75213112.740000069</v>
      </c>
      <c r="Q976">
        <f t="shared" si="15"/>
        <v>1048576</v>
      </c>
      <c r="R976">
        <f>Table1[[#This Row],[Column1]]/Table1[[#This Row],[Column2]]</f>
        <v>71.728813877105779</v>
      </c>
    </row>
    <row r="977" spans="1:18" x14ac:dyDescent="0.3">
      <c r="A977" t="s">
        <v>1045</v>
      </c>
      <c r="B977" t="s">
        <v>145</v>
      </c>
      <c r="C977" t="s">
        <v>39</v>
      </c>
      <c r="D977">
        <v>38545.29</v>
      </c>
      <c r="E977">
        <v>1</v>
      </c>
      <c r="F977">
        <v>38545.29</v>
      </c>
      <c r="G977" s="1">
        <v>45541</v>
      </c>
      <c r="H977" t="s">
        <v>42</v>
      </c>
      <c r="I977">
        <v>1.3</v>
      </c>
      <c r="J977">
        <v>2024</v>
      </c>
      <c r="K977" t="s">
        <v>19</v>
      </c>
      <c r="L977">
        <v>9</v>
      </c>
      <c r="M977">
        <v>6</v>
      </c>
      <c r="N977" t="s">
        <v>36</v>
      </c>
      <c r="O977">
        <v>6</v>
      </c>
      <c r="P977">
        <f>SUM(Table1[Total Sales (INR)])</f>
        <v>75213112.740000069</v>
      </c>
      <c r="Q977">
        <f t="shared" si="15"/>
        <v>1048576</v>
      </c>
      <c r="R977">
        <f>Table1[[#This Row],[Column1]]/Table1[[#This Row],[Column2]]</f>
        <v>71.728813877105779</v>
      </c>
    </row>
    <row r="978" spans="1:18" x14ac:dyDescent="0.3">
      <c r="A978" t="s">
        <v>1046</v>
      </c>
      <c r="B978" t="s">
        <v>60</v>
      </c>
      <c r="C978" t="s">
        <v>29</v>
      </c>
      <c r="D978">
        <v>8188.18</v>
      </c>
      <c r="E978">
        <v>2</v>
      </c>
      <c r="F978">
        <v>16376.36</v>
      </c>
      <c r="G978" s="1">
        <v>45519</v>
      </c>
      <c r="H978" t="s">
        <v>42</v>
      </c>
      <c r="I978">
        <v>1.3</v>
      </c>
      <c r="J978">
        <v>2024</v>
      </c>
      <c r="K978" t="s">
        <v>88</v>
      </c>
      <c r="L978">
        <v>8</v>
      </c>
      <c r="M978">
        <v>15</v>
      </c>
      <c r="N978" t="s">
        <v>20</v>
      </c>
      <c r="O978">
        <v>5</v>
      </c>
      <c r="P978">
        <f>SUM(Table1[Total Sales (INR)])</f>
        <v>75213112.740000069</v>
      </c>
      <c r="Q978">
        <f t="shared" si="15"/>
        <v>1048576</v>
      </c>
      <c r="R978">
        <f>Table1[[#This Row],[Column1]]/Table1[[#This Row],[Column2]]</f>
        <v>71.728813877105779</v>
      </c>
    </row>
    <row r="979" spans="1:18" x14ac:dyDescent="0.3">
      <c r="A979" t="s">
        <v>1047</v>
      </c>
      <c r="B979" t="s">
        <v>49</v>
      </c>
      <c r="C979" t="s">
        <v>39</v>
      </c>
      <c r="D979">
        <v>35763.480000000003</v>
      </c>
      <c r="E979">
        <v>4</v>
      </c>
      <c r="F979">
        <v>143053.92000000001</v>
      </c>
      <c r="G979" s="1">
        <v>45653</v>
      </c>
      <c r="H979" t="s">
        <v>24</v>
      </c>
      <c r="I979">
        <v>3.7</v>
      </c>
      <c r="J979">
        <v>2024</v>
      </c>
      <c r="K979" t="s">
        <v>25</v>
      </c>
      <c r="L979">
        <v>12</v>
      </c>
      <c r="M979">
        <v>27</v>
      </c>
      <c r="N979" t="s">
        <v>36</v>
      </c>
      <c r="O979">
        <v>6</v>
      </c>
      <c r="P979">
        <f>SUM(Table1[Total Sales (INR)])</f>
        <v>75213112.740000069</v>
      </c>
      <c r="Q979">
        <f t="shared" si="15"/>
        <v>1048576</v>
      </c>
      <c r="R979">
        <f>Table1[[#This Row],[Column1]]/Table1[[#This Row],[Column2]]</f>
        <v>71.728813877105779</v>
      </c>
    </row>
    <row r="980" spans="1:18" x14ac:dyDescent="0.3">
      <c r="A980" t="s">
        <v>1048</v>
      </c>
      <c r="B980" t="s">
        <v>38</v>
      </c>
      <c r="C980" t="s">
        <v>39</v>
      </c>
      <c r="D980">
        <v>10818.91</v>
      </c>
      <c r="E980">
        <v>2</v>
      </c>
      <c r="F980">
        <v>21637.82</v>
      </c>
      <c r="G980" s="1">
        <v>45505</v>
      </c>
      <c r="H980" t="s">
        <v>42</v>
      </c>
      <c r="I980">
        <v>1.8</v>
      </c>
      <c r="J980">
        <v>2024</v>
      </c>
      <c r="K980" t="s">
        <v>88</v>
      </c>
      <c r="L980">
        <v>8</v>
      </c>
      <c r="M980">
        <v>1</v>
      </c>
      <c r="N980" t="s">
        <v>20</v>
      </c>
      <c r="O980">
        <v>5</v>
      </c>
      <c r="P980">
        <f>SUM(Table1[Total Sales (INR)])</f>
        <v>75213112.740000069</v>
      </c>
      <c r="Q980">
        <f t="shared" si="15"/>
        <v>1048576</v>
      </c>
      <c r="R980">
        <f>Table1[[#This Row],[Column1]]/Table1[[#This Row],[Column2]]</f>
        <v>71.728813877105779</v>
      </c>
    </row>
    <row r="981" spans="1:18" x14ac:dyDescent="0.3">
      <c r="A981" t="s">
        <v>1049</v>
      </c>
      <c r="B981" t="s">
        <v>57</v>
      </c>
      <c r="C981" t="s">
        <v>29</v>
      </c>
      <c r="D981">
        <v>35506.410000000003</v>
      </c>
      <c r="E981">
        <v>5</v>
      </c>
      <c r="F981">
        <v>177532.05</v>
      </c>
      <c r="G981" s="1">
        <v>45350</v>
      </c>
      <c r="H981" t="s">
        <v>42</v>
      </c>
      <c r="I981">
        <v>1.2</v>
      </c>
      <c r="J981">
        <v>2024</v>
      </c>
      <c r="K981" t="s">
        <v>58</v>
      </c>
      <c r="L981">
        <v>2</v>
      </c>
      <c r="M981">
        <v>28</v>
      </c>
      <c r="N981" t="s">
        <v>26</v>
      </c>
      <c r="O981">
        <v>4</v>
      </c>
      <c r="P981">
        <f>SUM(Table1[Total Sales (INR)])</f>
        <v>75213112.740000069</v>
      </c>
      <c r="Q981">
        <f t="shared" si="15"/>
        <v>1048576</v>
      </c>
      <c r="R981">
        <f>Table1[[#This Row],[Column1]]/Table1[[#This Row],[Column2]]</f>
        <v>71.728813877105779</v>
      </c>
    </row>
    <row r="982" spans="1:18" x14ac:dyDescent="0.3">
      <c r="A982" t="s">
        <v>1050</v>
      </c>
      <c r="B982" t="s">
        <v>54</v>
      </c>
      <c r="C982" t="s">
        <v>34</v>
      </c>
      <c r="D982">
        <v>19010.38</v>
      </c>
      <c r="E982">
        <v>5</v>
      </c>
      <c r="F982">
        <v>95051.9</v>
      </c>
      <c r="G982" s="1">
        <v>45501</v>
      </c>
      <c r="H982" t="s">
        <v>42</v>
      </c>
      <c r="I982">
        <v>1.5</v>
      </c>
      <c r="J982">
        <v>2024</v>
      </c>
      <c r="K982" t="s">
        <v>47</v>
      </c>
      <c r="L982">
        <v>7</v>
      </c>
      <c r="M982">
        <v>28</v>
      </c>
      <c r="N982" t="s">
        <v>67</v>
      </c>
      <c r="O982">
        <v>1</v>
      </c>
      <c r="P982">
        <f>SUM(Table1[Total Sales (INR)])</f>
        <v>75213112.740000069</v>
      </c>
      <c r="Q982">
        <f t="shared" si="15"/>
        <v>1048576</v>
      </c>
      <c r="R982">
        <f>Table1[[#This Row],[Column1]]/Table1[[#This Row],[Column2]]</f>
        <v>71.728813877105779</v>
      </c>
    </row>
    <row r="983" spans="1:18" x14ac:dyDescent="0.3">
      <c r="A983" t="s">
        <v>1051</v>
      </c>
      <c r="B983" t="s">
        <v>118</v>
      </c>
      <c r="C983" t="s">
        <v>17</v>
      </c>
      <c r="D983">
        <v>29678.85</v>
      </c>
      <c r="E983">
        <v>3</v>
      </c>
      <c r="F983">
        <v>89036.55</v>
      </c>
      <c r="G983" s="1">
        <v>45590</v>
      </c>
      <c r="H983" t="s">
        <v>24</v>
      </c>
      <c r="I983">
        <v>2.9</v>
      </c>
      <c r="J983">
        <v>2024</v>
      </c>
      <c r="K983" t="s">
        <v>43</v>
      </c>
      <c r="L983">
        <v>10</v>
      </c>
      <c r="M983">
        <v>25</v>
      </c>
      <c r="N983" t="s">
        <v>36</v>
      </c>
      <c r="O983">
        <v>6</v>
      </c>
      <c r="P983">
        <f>SUM(Table1[Total Sales (INR)])</f>
        <v>75213112.740000069</v>
      </c>
      <c r="Q983">
        <f t="shared" si="15"/>
        <v>1048576</v>
      </c>
      <c r="R983">
        <f>Table1[[#This Row],[Column1]]/Table1[[#This Row],[Column2]]</f>
        <v>71.728813877105779</v>
      </c>
    </row>
    <row r="984" spans="1:18" x14ac:dyDescent="0.3">
      <c r="A984" t="s">
        <v>1052</v>
      </c>
      <c r="B984" t="s">
        <v>69</v>
      </c>
      <c r="C984" t="s">
        <v>17</v>
      </c>
      <c r="D984">
        <v>5412.9</v>
      </c>
      <c r="E984">
        <v>5</v>
      </c>
      <c r="F984">
        <v>27064.5</v>
      </c>
      <c r="G984" s="1">
        <v>45473</v>
      </c>
      <c r="H984" t="s">
        <v>63</v>
      </c>
      <c r="I984">
        <v>2.1</v>
      </c>
      <c r="J984">
        <v>2024</v>
      </c>
      <c r="K984" t="s">
        <v>66</v>
      </c>
      <c r="L984">
        <v>6</v>
      </c>
      <c r="M984">
        <v>30</v>
      </c>
      <c r="N984" t="s">
        <v>67</v>
      </c>
      <c r="O984">
        <v>1</v>
      </c>
      <c r="P984">
        <f>SUM(Table1[Total Sales (INR)])</f>
        <v>75213112.740000069</v>
      </c>
      <c r="Q984">
        <f t="shared" si="15"/>
        <v>1048576</v>
      </c>
      <c r="R984">
        <f>Table1[[#This Row],[Column1]]/Table1[[#This Row],[Column2]]</f>
        <v>71.728813877105779</v>
      </c>
    </row>
    <row r="985" spans="1:18" x14ac:dyDescent="0.3">
      <c r="A985" t="s">
        <v>1053</v>
      </c>
      <c r="B985" t="s">
        <v>22</v>
      </c>
      <c r="C985" t="s">
        <v>23</v>
      </c>
      <c r="D985">
        <v>22890.95</v>
      </c>
      <c r="E985">
        <v>3</v>
      </c>
      <c r="F985">
        <v>68672.850000000006</v>
      </c>
      <c r="G985" s="1">
        <v>45626</v>
      </c>
      <c r="H985" t="s">
        <v>70</v>
      </c>
      <c r="I985">
        <v>3</v>
      </c>
      <c r="J985">
        <v>2024</v>
      </c>
      <c r="K985" t="s">
        <v>35</v>
      </c>
      <c r="L985">
        <v>11</v>
      </c>
      <c r="M985">
        <v>30</v>
      </c>
      <c r="N985" t="s">
        <v>31</v>
      </c>
      <c r="O985">
        <v>7</v>
      </c>
      <c r="P985">
        <f>SUM(Table1[Total Sales (INR)])</f>
        <v>75213112.740000069</v>
      </c>
      <c r="Q985">
        <f t="shared" si="15"/>
        <v>1048576</v>
      </c>
      <c r="R985">
        <f>Table1[[#This Row],[Column1]]/Table1[[#This Row],[Column2]]</f>
        <v>71.728813877105779</v>
      </c>
    </row>
    <row r="986" spans="1:18" x14ac:dyDescent="0.3">
      <c r="A986" t="s">
        <v>1054</v>
      </c>
      <c r="B986" t="s">
        <v>22</v>
      </c>
      <c r="C986" t="s">
        <v>23</v>
      </c>
      <c r="D986">
        <v>40905.69</v>
      </c>
      <c r="E986">
        <v>5</v>
      </c>
      <c r="F986">
        <v>204528.45</v>
      </c>
      <c r="G986" s="1">
        <v>45684</v>
      </c>
      <c r="H986" t="s">
        <v>63</v>
      </c>
      <c r="I986">
        <v>1.9</v>
      </c>
      <c r="J986">
        <v>2025</v>
      </c>
      <c r="K986" t="s">
        <v>52</v>
      </c>
      <c r="L986">
        <v>1</v>
      </c>
      <c r="M986">
        <v>27</v>
      </c>
      <c r="N986" t="s">
        <v>75</v>
      </c>
      <c r="O986">
        <v>2</v>
      </c>
      <c r="P986">
        <f>SUM(Table1[Total Sales (INR)])</f>
        <v>75213112.740000069</v>
      </c>
      <c r="Q986">
        <f t="shared" si="15"/>
        <v>1048576</v>
      </c>
      <c r="R986">
        <f>Table1[[#This Row],[Column1]]/Table1[[#This Row],[Column2]]</f>
        <v>71.728813877105779</v>
      </c>
    </row>
    <row r="987" spans="1:18" x14ac:dyDescent="0.3">
      <c r="A987" t="s">
        <v>1055</v>
      </c>
      <c r="B987" t="s">
        <v>84</v>
      </c>
      <c r="C987" t="s">
        <v>39</v>
      </c>
      <c r="D987">
        <v>17253.669999999998</v>
      </c>
      <c r="E987">
        <v>3</v>
      </c>
      <c r="F987">
        <v>51761.01</v>
      </c>
      <c r="G987" s="1">
        <v>45620</v>
      </c>
      <c r="H987" t="s">
        <v>18</v>
      </c>
      <c r="I987">
        <v>4.5999999999999996</v>
      </c>
      <c r="J987">
        <v>2024</v>
      </c>
      <c r="K987" t="s">
        <v>35</v>
      </c>
      <c r="L987">
        <v>11</v>
      </c>
      <c r="M987">
        <v>24</v>
      </c>
      <c r="N987" t="s">
        <v>67</v>
      </c>
      <c r="O987">
        <v>1</v>
      </c>
      <c r="P987">
        <f>SUM(Table1[Total Sales (INR)])</f>
        <v>75213112.740000069</v>
      </c>
      <c r="Q987">
        <f t="shared" si="15"/>
        <v>1048576</v>
      </c>
      <c r="R987">
        <f>Table1[[#This Row],[Column1]]/Table1[[#This Row],[Column2]]</f>
        <v>71.728813877105779</v>
      </c>
    </row>
    <row r="988" spans="1:18" x14ac:dyDescent="0.3">
      <c r="A988" t="s">
        <v>1056</v>
      </c>
      <c r="B988" t="s">
        <v>16</v>
      </c>
      <c r="C988" t="s">
        <v>17</v>
      </c>
      <c r="D988">
        <v>27920.2</v>
      </c>
      <c r="E988">
        <v>5</v>
      </c>
      <c r="F988">
        <v>139601</v>
      </c>
      <c r="G988" s="1">
        <v>45336</v>
      </c>
      <c r="H988" t="s">
        <v>42</v>
      </c>
      <c r="I988">
        <v>2.7</v>
      </c>
      <c r="J988">
        <v>2024</v>
      </c>
      <c r="K988" t="s">
        <v>58</v>
      </c>
      <c r="L988">
        <v>2</v>
      </c>
      <c r="M988">
        <v>14</v>
      </c>
      <c r="N988" t="s">
        <v>26</v>
      </c>
      <c r="O988">
        <v>4</v>
      </c>
      <c r="P988">
        <f>SUM(Table1[Total Sales (INR)])</f>
        <v>75213112.740000069</v>
      </c>
      <c r="Q988">
        <f t="shared" si="15"/>
        <v>1048576</v>
      </c>
      <c r="R988">
        <f>Table1[[#This Row],[Column1]]/Table1[[#This Row],[Column2]]</f>
        <v>71.728813877105779</v>
      </c>
    </row>
    <row r="989" spans="1:18" x14ac:dyDescent="0.3">
      <c r="A989" t="s">
        <v>1057</v>
      </c>
      <c r="B989" t="s">
        <v>51</v>
      </c>
      <c r="C989" t="s">
        <v>23</v>
      </c>
      <c r="D989">
        <v>46055.88</v>
      </c>
      <c r="E989">
        <v>5</v>
      </c>
      <c r="F989">
        <v>230279.4</v>
      </c>
      <c r="G989" s="1">
        <v>45632</v>
      </c>
      <c r="H989" t="s">
        <v>63</v>
      </c>
      <c r="I989">
        <v>4.2</v>
      </c>
      <c r="J989">
        <v>2024</v>
      </c>
      <c r="K989" t="s">
        <v>25</v>
      </c>
      <c r="L989">
        <v>12</v>
      </c>
      <c r="M989">
        <v>6</v>
      </c>
      <c r="N989" t="s">
        <v>36</v>
      </c>
      <c r="O989">
        <v>6</v>
      </c>
      <c r="P989">
        <f>SUM(Table1[Total Sales (INR)])</f>
        <v>75213112.740000069</v>
      </c>
      <c r="Q989">
        <f t="shared" si="15"/>
        <v>1048576</v>
      </c>
      <c r="R989">
        <f>Table1[[#This Row],[Column1]]/Table1[[#This Row],[Column2]]</f>
        <v>71.728813877105779</v>
      </c>
    </row>
    <row r="990" spans="1:18" x14ac:dyDescent="0.3">
      <c r="A990" t="s">
        <v>1058</v>
      </c>
      <c r="B990" t="s">
        <v>33</v>
      </c>
      <c r="C990" t="s">
        <v>34</v>
      </c>
      <c r="D990">
        <v>49569.3</v>
      </c>
      <c r="E990">
        <v>4</v>
      </c>
      <c r="F990">
        <v>198277.2</v>
      </c>
      <c r="G990" s="1">
        <v>45423</v>
      </c>
      <c r="H990" t="s">
        <v>63</v>
      </c>
      <c r="I990">
        <v>1.2</v>
      </c>
      <c r="J990">
        <v>2024</v>
      </c>
      <c r="K990" t="s">
        <v>30</v>
      </c>
      <c r="L990">
        <v>5</v>
      </c>
      <c r="M990">
        <v>11</v>
      </c>
      <c r="N990" t="s">
        <v>31</v>
      </c>
      <c r="O990">
        <v>7</v>
      </c>
      <c r="P990">
        <f>SUM(Table1[Total Sales (INR)])</f>
        <v>75213112.740000069</v>
      </c>
      <c r="Q990">
        <f t="shared" si="15"/>
        <v>1048576</v>
      </c>
      <c r="R990">
        <f>Table1[[#This Row],[Column1]]/Table1[[#This Row],[Column2]]</f>
        <v>71.728813877105779</v>
      </c>
    </row>
    <row r="991" spans="1:18" x14ac:dyDescent="0.3">
      <c r="A991" t="s">
        <v>1059</v>
      </c>
      <c r="B991" t="s">
        <v>16</v>
      </c>
      <c r="C991" t="s">
        <v>17</v>
      </c>
      <c r="D991">
        <v>35948.160000000003</v>
      </c>
      <c r="E991">
        <v>5</v>
      </c>
      <c r="F991">
        <v>179740.79999999999</v>
      </c>
      <c r="G991" s="1">
        <v>45595</v>
      </c>
      <c r="H991" t="s">
        <v>42</v>
      </c>
      <c r="I991">
        <v>2.5</v>
      </c>
      <c r="J991">
        <v>2024</v>
      </c>
      <c r="K991" t="s">
        <v>43</v>
      </c>
      <c r="L991">
        <v>10</v>
      </c>
      <c r="M991">
        <v>30</v>
      </c>
      <c r="N991" t="s">
        <v>26</v>
      </c>
      <c r="O991">
        <v>4</v>
      </c>
      <c r="P991">
        <f>SUM(Table1[Total Sales (INR)])</f>
        <v>75213112.740000069</v>
      </c>
      <c r="Q991">
        <f t="shared" si="15"/>
        <v>1048576</v>
      </c>
      <c r="R991">
        <f>Table1[[#This Row],[Column1]]/Table1[[#This Row],[Column2]]</f>
        <v>71.728813877105779</v>
      </c>
    </row>
    <row r="992" spans="1:18" x14ac:dyDescent="0.3">
      <c r="A992" t="s">
        <v>1060</v>
      </c>
      <c r="B992" t="s">
        <v>118</v>
      </c>
      <c r="C992" t="s">
        <v>17</v>
      </c>
      <c r="D992">
        <v>9189.91</v>
      </c>
      <c r="E992">
        <v>5</v>
      </c>
      <c r="F992">
        <v>45949.55</v>
      </c>
      <c r="G992" s="1">
        <v>45501</v>
      </c>
      <c r="H992" t="s">
        <v>42</v>
      </c>
      <c r="I992">
        <v>4.9000000000000004</v>
      </c>
      <c r="J992">
        <v>2024</v>
      </c>
      <c r="K992" t="s">
        <v>47</v>
      </c>
      <c r="L992">
        <v>7</v>
      </c>
      <c r="M992">
        <v>28</v>
      </c>
      <c r="N992" t="s">
        <v>67</v>
      </c>
      <c r="O992">
        <v>1</v>
      </c>
      <c r="P992">
        <f>SUM(Table1[Total Sales (INR)])</f>
        <v>75213112.740000069</v>
      </c>
      <c r="Q992">
        <f t="shared" si="15"/>
        <v>1048576</v>
      </c>
      <c r="R992">
        <f>Table1[[#This Row],[Column1]]/Table1[[#This Row],[Column2]]</f>
        <v>71.728813877105779</v>
      </c>
    </row>
    <row r="993" spans="1:18" x14ac:dyDescent="0.3">
      <c r="A993" t="s">
        <v>1061</v>
      </c>
      <c r="B993" t="s">
        <v>41</v>
      </c>
      <c r="C993" t="s">
        <v>39</v>
      </c>
      <c r="D993">
        <v>6075.65</v>
      </c>
      <c r="E993">
        <v>2</v>
      </c>
      <c r="F993">
        <v>12151.3</v>
      </c>
      <c r="G993" s="1">
        <v>45357</v>
      </c>
      <c r="H993" t="s">
        <v>70</v>
      </c>
      <c r="I993">
        <v>2.1</v>
      </c>
      <c r="J993">
        <v>2024</v>
      </c>
      <c r="K993" t="s">
        <v>55</v>
      </c>
      <c r="L993">
        <v>3</v>
      </c>
      <c r="M993">
        <v>6</v>
      </c>
      <c r="N993" t="s">
        <v>26</v>
      </c>
      <c r="O993">
        <v>4</v>
      </c>
      <c r="P993">
        <f>SUM(Table1[Total Sales (INR)])</f>
        <v>75213112.740000069</v>
      </c>
      <c r="Q993">
        <f t="shared" si="15"/>
        <v>1048576</v>
      </c>
      <c r="R993">
        <f>Table1[[#This Row],[Column1]]/Table1[[#This Row],[Column2]]</f>
        <v>71.728813877105779</v>
      </c>
    </row>
    <row r="994" spans="1:18" x14ac:dyDescent="0.3">
      <c r="A994" t="s">
        <v>1062</v>
      </c>
      <c r="B994" t="s">
        <v>41</v>
      </c>
      <c r="C994" t="s">
        <v>39</v>
      </c>
      <c r="D994">
        <v>25511.46</v>
      </c>
      <c r="E994">
        <v>2</v>
      </c>
      <c r="F994">
        <v>51022.92</v>
      </c>
      <c r="G994" s="1">
        <v>45623</v>
      </c>
      <c r="H994" t="s">
        <v>80</v>
      </c>
      <c r="I994">
        <v>3.7</v>
      </c>
      <c r="J994">
        <v>2024</v>
      </c>
      <c r="K994" t="s">
        <v>35</v>
      </c>
      <c r="L994">
        <v>11</v>
      </c>
      <c r="M994">
        <v>27</v>
      </c>
      <c r="N994" t="s">
        <v>26</v>
      </c>
      <c r="O994">
        <v>4</v>
      </c>
      <c r="P994">
        <f>SUM(Table1[Total Sales (INR)])</f>
        <v>75213112.740000069</v>
      </c>
      <c r="Q994">
        <f t="shared" si="15"/>
        <v>1048576</v>
      </c>
      <c r="R994">
        <f>Table1[[#This Row],[Column1]]/Table1[[#This Row],[Column2]]</f>
        <v>71.728813877105779</v>
      </c>
    </row>
    <row r="995" spans="1:18" x14ac:dyDescent="0.3">
      <c r="A995" t="s">
        <v>1063</v>
      </c>
      <c r="B995" t="s">
        <v>41</v>
      </c>
      <c r="C995" t="s">
        <v>39</v>
      </c>
      <c r="D995">
        <v>5815.52</v>
      </c>
      <c r="E995">
        <v>4</v>
      </c>
      <c r="F995">
        <v>23262.080000000002</v>
      </c>
      <c r="G995" s="1">
        <v>45577</v>
      </c>
      <c r="H995" t="s">
        <v>24</v>
      </c>
      <c r="I995">
        <v>2.2000000000000002</v>
      </c>
      <c r="J995">
        <v>2024</v>
      </c>
      <c r="K995" t="s">
        <v>43</v>
      </c>
      <c r="L995">
        <v>10</v>
      </c>
      <c r="M995">
        <v>12</v>
      </c>
      <c r="N995" t="s">
        <v>31</v>
      </c>
      <c r="O995">
        <v>7</v>
      </c>
      <c r="P995">
        <f>SUM(Table1[Total Sales (INR)])</f>
        <v>75213112.740000069</v>
      </c>
      <c r="Q995">
        <f t="shared" si="15"/>
        <v>1048576</v>
      </c>
      <c r="R995">
        <f>Table1[[#This Row],[Column1]]/Table1[[#This Row],[Column2]]</f>
        <v>71.728813877105779</v>
      </c>
    </row>
    <row r="996" spans="1:18" x14ac:dyDescent="0.3">
      <c r="A996" t="s">
        <v>1064</v>
      </c>
      <c r="B996" t="s">
        <v>46</v>
      </c>
      <c r="C996" t="s">
        <v>23</v>
      </c>
      <c r="D996">
        <v>11479.89</v>
      </c>
      <c r="E996">
        <v>3</v>
      </c>
      <c r="F996">
        <v>34439.67</v>
      </c>
      <c r="G996" s="1">
        <v>45503</v>
      </c>
      <c r="H996" t="s">
        <v>80</v>
      </c>
      <c r="I996">
        <v>2.5</v>
      </c>
      <c r="J996">
        <v>2024</v>
      </c>
      <c r="K996" t="s">
        <v>47</v>
      </c>
      <c r="L996">
        <v>7</v>
      </c>
      <c r="M996">
        <v>30</v>
      </c>
      <c r="N996" t="s">
        <v>44</v>
      </c>
      <c r="O996">
        <v>3</v>
      </c>
      <c r="P996">
        <f>SUM(Table1[Total Sales (INR)])</f>
        <v>75213112.740000069</v>
      </c>
      <c r="Q996">
        <f t="shared" si="15"/>
        <v>1048576</v>
      </c>
      <c r="R996">
        <f>Table1[[#This Row],[Column1]]/Table1[[#This Row],[Column2]]</f>
        <v>71.728813877105779</v>
      </c>
    </row>
    <row r="997" spans="1:18" x14ac:dyDescent="0.3">
      <c r="A997" t="s">
        <v>1065</v>
      </c>
      <c r="B997" t="s">
        <v>65</v>
      </c>
      <c r="C997" t="s">
        <v>34</v>
      </c>
      <c r="D997">
        <v>28995.81</v>
      </c>
      <c r="E997">
        <v>3</v>
      </c>
      <c r="F997">
        <v>86987.43</v>
      </c>
      <c r="G997" s="1">
        <v>45670</v>
      </c>
      <c r="H997" t="s">
        <v>63</v>
      </c>
      <c r="I997">
        <v>5</v>
      </c>
      <c r="J997">
        <v>2025</v>
      </c>
      <c r="K997" t="s">
        <v>52</v>
      </c>
      <c r="L997">
        <v>1</v>
      </c>
      <c r="M997">
        <v>13</v>
      </c>
      <c r="N997" t="s">
        <v>75</v>
      </c>
      <c r="O997">
        <v>2</v>
      </c>
      <c r="P997">
        <f>SUM(Table1[Total Sales (INR)])</f>
        <v>75213112.740000069</v>
      </c>
      <c r="Q997">
        <f t="shared" si="15"/>
        <v>1048576</v>
      </c>
      <c r="R997">
        <f>Table1[[#This Row],[Column1]]/Table1[[#This Row],[Column2]]</f>
        <v>71.728813877105779</v>
      </c>
    </row>
    <row r="998" spans="1:18" x14ac:dyDescent="0.3">
      <c r="A998" t="s">
        <v>1066</v>
      </c>
      <c r="B998" t="s">
        <v>57</v>
      </c>
      <c r="C998" t="s">
        <v>29</v>
      </c>
      <c r="D998">
        <v>32799.51</v>
      </c>
      <c r="E998">
        <v>2</v>
      </c>
      <c r="F998">
        <v>65599.02</v>
      </c>
      <c r="G998" s="1">
        <v>45644</v>
      </c>
      <c r="H998" t="s">
        <v>42</v>
      </c>
      <c r="I998">
        <v>2.4</v>
      </c>
      <c r="J998">
        <v>2024</v>
      </c>
      <c r="K998" t="s">
        <v>25</v>
      </c>
      <c r="L998">
        <v>12</v>
      </c>
      <c r="M998">
        <v>18</v>
      </c>
      <c r="N998" t="s">
        <v>26</v>
      </c>
      <c r="O998">
        <v>4</v>
      </c>
      <c r="P998">
        <f>SUM(Table1[Total Sales (INR)])</f>
        <v>75213112.740000069</v>
      </c>
      <c r="Q998">
        <f t="shared" si="15"/>
        <v>1048576</v>
      </c>
      <c r="R998">
        <f>Table1[[#This Row],[Column1]]/Table1[[#This Row],[Column2]]</f>
        <v>71.728813877105779</v>
      </c>
    </row>
    <row r="999" spans="1:18" x14ac:dyDescent="0.3">
      <c r="A999" t="s">
        <v>1067</v>
      </c>
      <c r="B999" t="s">
        <v>28</v>
      </c>
      <c r="C999" t="s">
        <v>29</v>
      </c>
      <c r="D999">
        <v>40840.800000000003</v>
      </c>
      <c r="E999">
        <v>1</v>
      </c>
      <c r="F999">
        <v>40840.800000000003</v>
      </c>
      <c r="G999" s="1">
        <v>45499</v>
      </c>
      <c r="H999" t="s">
        <v>24</v>
      </c>
      <c r="I999">
        <v>3.1</v>
      </c>
      <c r="J999">
        <v>2024</v>
      </c>
      <c r="K999" t="s">
        <v>47</v>
      </c>
      <c r="L999">
        <v>7</v>
      </c>
      <c r="M999">
        <v>26</v>
      </c>
      <c r="N999" t="s">
        <v>36</v>
      </c>
      <c r="O999">
        <v>6</v>
      </c>
      <c r="P999">
        <f>SUM(Table1[Total Sales (INR)])</f>
        <v>75213112.740000069</v>
      </c>
      <c r="Q999">
        <f t="shared" si="15"/>
        <v>1048576</v>
      </c>
      <c r="R999">
        <f>Table1[[#This Row],[Column1]]/Table1[[#This Row],[Column2]]</f>
        <v>71.728813877105779</v>
      </c>
    </row>
    <row r="1000" spans="1:18" x14ac:dyDescent="0.3">
      <c r="A1000" t="s">
        <v>1068</v>
      </c>
      <c r="B1000" t="s">
        <v>38</v>
      </c>
      <c r="C1000" t="s">
        <v>39</v>
      </c>
      <c r="D1000">
        <v>34741.79</v>
      </c>
      <c r="E1000">
        <v>4</v>
      </c>
      <c r="F1000">
        <v>138967.16</v>
      </c>
      <c r="G1000" s="1">
        <v>45567</v>
      </c>
      <c r="H1000" t="s">
        <v>80</v>
      </c>
      <c r="I1000">
        <v>3.2</v>
      </c>
      <c r="J1000">
        <v>2024</v>
      </c>
      <c r="K1000" t="s">
        <v>43</v>
      </c>
      <c r="L1000">
        <v>10</v>
      </c>
      <c r="M1000">
        <v>2</v>
      </c>
      <c r="N1000" t="s">
        <v>26</v>
      </c>
      <c r="O1000">
        <v>4</v>
      </c>
      <c r="P1000">
        <f>SUM(Table1[Total Sales (INR)])</f>
        <v>75213112.740000069</v>
      </c>
      <c r="Q1000">
        <f t="shared" si="15"/>
        <v>1048576</v>
      </c>
      <c r="R1000">
        <f>Table1[[#This Row],[Column1]]/Table1[[#This Row],[Column2]]</f>
        <v>71.728813877105779</v>
      </c>
    </row>
    <row r="1001" spans="1:18" x14ac:dyDescent="0.3">
      <c r="A1001" t="s">
        <v>1069</v>
      </c>
      <c r="B1001" t="s">
        <v>49</v>
      </c>
      <c r="C1001" t="s">
        <v>39</v>
      </c>
      <c r="D1001">
        <v>16698.12</v>
      </c>
      <c r="E1001">
        <v>4</v>
      </c>
      <c r="F1001">
        <v>66792.479999999996</v>
      </c>
      <c r="G1001" s="1">
        <v>45377</v>
      </c>
      <c r="H1001" t="s">
        <v>70</v>
      </c>
      <c r="I1001">
        <v>1.6</v>
      </c>
      <c r="J1001">
        <v>2024</v>
      </c>
      <c r="K1001" t="s">
        <v>55</v>
      </c>
      <c r="L1001">
        <v>3</v>
      </c>
      <c r="M1001">
        <v>26</v>
      </c>
      <c r="N1001" t="s">
        <v>44</v>
      </c>
      <c r="O1001">
        <v>3</v>
      </c>
      <c r="P1001">
        <f>SUM(Table1[Total Sales (INR)])</f>
        <v>75213112.740000069</v>
      </c>
      <c r="Q1001">
        <f t="shared" si="15"/>
        <v>1048576</v>
      </c>
      <c r="R1001">
        <f>Table1[[#This Row],[Column1]]/Table1[[#This Row],[Column2]]</f>
        <v>71.728813877105779</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1E1BC-911F-46F7-8C24-CF527B563BD3}">
  <dimension ref="A1:C14"/>
  <sheetViews>
    <sheetView workbookViewId="0">
      <selection activeCell="C11" sqref="C11"/>
    </sheetView>
  </sheetViews>
  <sheetFormatPr defaultRowHeight="14.4" x14ac:dyDescent="0.3"/>
  <cols>
    <col min="1" max="1" width="24" bestFit="1" customWidth="1"/>
    <col min="2" max="2" width="20.77734375" bestFit="1" customWidth="1"/>
    <col min="3" max="3" width="10.77734375" bestFit="1" customWidth="1"/>
  </cols>
  <sheetData>
    <row r="1" spans="1:3" x14ac:dyDescent="0.3">
      <c r="A1" t="s">
        <v>1070</v>
      </c>
    </row>
    <row r="2" spans="1:3" x14ac:dyDescent="0.3">
      <c r="A2" s="6">
        <v>75213112.740000069</v>
      </c>
      <c r="C2" s="6">
        <f>GETPIVOTDATA("Total Sales (INR)",$A$1)</f>
        <v>75213112.740000069</v>
      </c>
    </row>
    <row r="4" spans="1:3" x14ac:dyDescent="0.3">
      <c r="A4" t="s">
        <v>1073</v>
      </c>
      <c r="C4">
        <f>GETPIVOTDATA("Order ID",$A$4)</f>
        <v>1000</v>
      </c>
    </row>
    <row r="5" spans="1:3" x14ac:dyDescent="0.3">
      <c r="A5">
        <v>1000</v>
      </c>
    </row>
    <row r="7" spans="1:3" x14ac:dyDescent="0.3">
      <c r="A7" t="s">
        <v>1074</v>
      </c>
    </row>
    <row r="8" spans="1:3" x14ac:dyDescent="0.3">
      <c r="A8">
        <v>3097</v>
      </c>
      <c r="C8">
        <f>GETPIVOTDATA("Quantity Sold",$A$7)</f>
        <v>3097</v>
      </c>
    </row>
    <row r="10" spans="1:3" x14ac:dyDescent="0.3">
      <c r="A10" t="s">
        <v>1075</v>
      </c>
    </row>
    <row r="11" spans="1:3" x14ac:dyDescent="0.3">
      <c r="A11" s="4">
        <v>3.0110999999999981</v>
      </c>
      <c r="C11" s="4">
        <f>GETPIVOTDATA("Customer Rating",$A$10)</f>
        <v>3.0110999999999981</v>
      </c>
    </row>
    <row r="13" spans="1:3" x14ac:dyDescent="0.3">
      <c r="A13" t="s">
        <v>1079</v>
      </c>
    </row>
    <row r="14" spans="1:3" x14ac:dyDescent="0.3">
      <c r="A14" s="5">
        <v>75213.11274000007</v>
      </c>
      <c r="C14" s="5">
        <f>GETPIVOTDATA("Total Sales (INR)",$A$13)</f>
        <v>75213.11274000007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BF6DE-94F3-44F8-9E44-C1C20DB9F5F4}">
  <dimension ref="A1:K37"/>
  <sheetViews>
    <sheetView workbookViewId="0">
      <selection activeCell="F12" sqref="F12"/>
    </sheetView>
  </sheetViews>
  <sheetFormatPr defaultRowHeight="14.4" x14ac:dyDescent="0.3"/>
  <cols>
    <col min="1" max="1" width="14.21875" bestFit="1" customWidth="1"/>
    <col min="2" max="2" width="20.77734375" bestFit="1" customWidth="1"/>
    <col min="3" max="3" width="18.6640625" bestFit="1" customWidth="1"/>
    <col min="4" max="4" width="12.33203125" bestFit="1" customWidth="1"/>
    <col min="5" max="5" width="21.77734375" customWidth="1"/>
    <col min="6" max="6" width="14.21875" bestFit="1" customWidth="1"/>
    <col min="7" max="8" width="20.77734375" bestFit="1" customWidth="1"/>
    <col min="10" max="10" width="14.21875" bestFit="1" customWidth="1"/>
    <col min="11" max="11" width="21.21875" bestFit="1" customWidth="1"/>
  </cols>
  <sheetData>
    <row r="1" spans="1:11" x14ac:dyDescent="0.3">
      <c r="A1" s="2" t="s">
        <v>1071</v>
      </c>
      <c r="B1" t="s">
        <v>1070</v>
      </c>
      <c r="D1" s="2" t="s">
        <v>1071</v>
      </c>
      <c r="E1" t="s">
        <v>1073</v>
      </c>
      <c r="G1" s="2" t="s">
        <v>1071</v>
      </c>
      <c r="H1" t="s">
        <v>1070</v>
      </c>
      <c r="J1" s="2" t="s">
        <v>1071</v>
      </c>
      <c r="K1" t="s">
        <v>1080</v>
      </c>
    </row>
    <row r="2" spans="1:11" x14ac:dyDescent="0.3">
      <c r="A2" s="3" t="s">
        <v>52</v>
      </c>
      <c r="B2">
        <v>7160788.1699999999</v>
      </c>
      <c r="D2" s="3" t="s">
        <v>63</v>
      </c>
      <c r="E2">
        <v>169</v>
      </c>
      <c r="G2" s="3" t="s">
        <v>16</v>
      </c>
      <c r="H2">
        <v>4522055.3499999996</v>
      </c>
      <c r="J2" s="3" t="s">
        <v>29</v>
      </c>
      <c r="K2" s="4">
        <v>551.5</v>
      </c>
    </row>
    <row r="3" spans="1:11" x14ac:dyDescent="0.3">
      <c r="A3" s="3" t="s">
        <v>58</v>
      </c>
      <c r="B3">
        <v>5416573.2099999981</v>
      </c>
      <c r="D3" s="3" t="s">
        <v>70</v>
      </c>
      <c r="E3">
        <v>146</v>
      </c>
      <c r="G3" s="3" t="s">
        <v>28</v>
      </c>
      <c r="H3">
        <v>3646816.9700000016</v>
      </c>
      <c r="J3" s="3" t="s">
        <v>17</v>
      </c>
      <c r="K3">
        <v>643.70000000000005</v>
      </c>
    </row>
    <row r="4" spans="1:11" x14ac:dyDescent="0.3">
      <c r="A4" s="3" t="s">
        <v>55</v>
      </c>
      <c r="B4">
        <v>6508879.0399999991</v>
      </c>
      <c r="D4" s="3" t="s">
        <v>18</v>
      </c>
      <c r="E4">
        <v>171</v>
      </c>
      <c r="G4" s="3" t="s">
        <v>107</v>
      </c>
      <c r="H4">
        <v>3722765.2699999991</v>
      </c>
      <c r="J4" s="3" t="s">
        <v>23</v>
      </c>
      <c r="K4">
        <v>561.60000000000014</v>
      </c>
    </row>
    <row r="5" spans="1:11" x14ac:dyDescent="0.3">
      <c r="A5" s="3" t="s">
        <v>61</v>
      </c>
      <c r="B5">
        <v>7334962.9200000009</v>
      </c>
      <c r="D5" s="3" t="s">
        <v>80</v>
      </c>
      <c r="E5">
        <v>166</v>
      </c>
      <c r="G5" s="3" t="s">
        <v>22</v>
      </c>
      <c r="H5">
        <v>3685259.6</v>
      </c>
      <c r="J5" s="3" t="s">
        <v>34</v>
      </c>
      <c r="K5">
        <v>648.5</v>
      </c>
    </row>
    <row r="6" spans="1:11" x14ac:dyDescent="0.3">
      <c r="A6" s="3" t="s">
        <v>30</v>
      </c>
      <c r="B6">
        <v>6706004.9699999979</v>
      </c>
      <c r="D6" s="3" t="s">
        <v>24</v>
      </c>
      <c r="E6">
        <v>176</v>
      </c>
      <c r="G6" s="3" t="s">
        <v>96</v>
      </c>
      <c r="H6">
        <v>4132783.7199999997</v>
      </c>
      <c r="J6" s="3" t="s">
        <v>39</v>
      </c>
      <c r="K6">
        <v>605.80000000000041</v>
      </c>
    </row>
    <row r="7" spans="1:11" x14ac:dyDescent="0.3">
      <c r="A7" s="3" t="s">
        <v>66</v>
      </c>
      <c r="B7">
        <v>4992364.7500000009</v>
      </c>
      <c r="D7" s="3" t="s">
        <v>42</v>
      </c>
      <c r="E7">
        <v>172</v>
      </c>
      <c r="G7" s="3" t="s">
        <v>33</v>
      </c>
      <c r="H7">
        <v>3680177.8000000007</v>
      </c>
      <c r="J7" s="3" t="s">
        <v>1072</v>
      </c>
      <c r="K7">
        <v>3011.1000000000004</v>
      </c>
    </row>
    <row r="8" spans="1:11" x14ac:dyDescent="0.3">
      <c r="A8" s="3" t="s">
        <v>47</v>
      </c>
      <c r="B8">
        <v>7637324.9500000011</v>
      </c>
      <c r="D8" s="3" t="s">
        <v>1072</v>
      </c>
      <c r="E8">
        <v>1000</v>
      </c>
      <c r="G8" s="3" t="s">
        <v>49</v>
      </c>
      <c r="H8">
        <v>3986691.68</v>
      </c>
    </row>
    <row r="9" spans="1:11" x14ac:dyDescent="0.3">
      <c r="A9" s="3" t="s">
        <v>88</v>
      </c>
      <c r="B9">
        <v>5418893.9799999995</v>
      </c>
      <c r="G9" s="3" t="s">
        <v>1072</v>
      </c>
      <c r="H9">
        <v>27376550.390000001</v>
      </c>
    </row>
    <row r="10" spans="1:11" x14ac:dyDescent="0.3">
      <c r="A10" s="3" t="s">
        <v>19</v>
      </c>
      <c r="B10">
        <v>6264222.3099999996</v>
      </c>
    </row>
    <row r="11" spans="1:11" x14ac:dyDescent="0.3">
      <c r="A11" s="3" t="s">
        <v>43</v>
      </c>
      <c r="B11">
        <v>5702923.370000001</v>
      </c>
    </row>
    <row r="12" spans="1:11" x14ac:dyDescent="0.3">
      <c r="A12" s="3" t="s">
        <v>35</v>
      </c>
      <c r="B12">
        <v>5578535.0799999991</v>
      </c>
    </row>
    <row r="13" spans="1:11" x14ac:dyDescent="0.3">
      <c r="A13" s="3" t="s">
        <v>25</v>
      </c>
      <c r="B13">
        <v>6491639.9899999993</v>
      </c>
      <c r="D13" s="2" t="s">
        <v>1071</v>
      </c>
      <c r="E13" t="s">
        <v>1070</v>
      </c>
    </row>
    <row r="14" spans="1:11" x14ac:dyDescent="0.3">
      <c r="A14" s="3" t="s">
        <v>1072</v>
      </c>
      <c r="B14">
        <v>75213112.739999995</v>
      </c>
      <c r="D14" s="3" t="s">
        <v>39</v>
      </c>
      <c r="E14">
        <v>13325209.109999994</v>
      </c>
    </row>
    <row r="15" spans="1:11" x14ac:dyDescent="0.3">
      <c r="D15" s="3" t="s">
        <v>34</v>
      </c>
      <c r="E15">
        <v>17307173.069999997</v>
      </c>
    </row>
    <row r="16" spans="1:11" x14ac:dyDescent="0.3">
      <c r="D16" s="3" t="s">
        <v>23</v>
      </c>
      <c r="E16">
        <v>15114386.860000003</v>
      </c>
    </row>
    <row r="17" spans="1:5" x14ac:dyDescent="0.3">
      <c r="D17" s="3" t="s">
        <v>17</v>
      </c>
      <c r="E17">
        <v>14785759.65</v>
      </c>
    </row>
    <row r="18" spans="1:5" x14ac:dyDescent="0.3">
      <c r="D18" s="3" t="s">
        <v>29</v>
      </c>
      <c r="E18">
        <v>14680584.049999993</v>
      </c>
    </row>
    <row r="19" spans="1:5" x14ac:dyDescent="0.3">
      <c r="D19" s="3" t="s">
        <v>1072</v>
      </c>
      <c r="E19">
        <v>75213112.73999998</v>
      </c>
    </row>
    <row r="31" spans="1:5" x14ac:dyDescent="0.3">
      <c r="A31" s="2" t="s">
        <v>1071</v>
      </c>
      <c r="B31" t="s">
        <v>1070</v>
      </c>
      <c r="C31" t="s">
        <v>1074</v>
      </c>
    </row>
    <row r="32" spans="1:5" x14ac:dyDescent="0.3">
      <c r="A32" s="3" t="s">
        <v>29</v>
      </c>
      <c r="B32">
        <v>14680584.049999993</v>
      </c>
      <c r="C32">
        <v>583</v>
      </c>
    </row>
    <row r="33" spans="1:3" x14ac:dyDescent="0.3">
      <c r="A33" s="3" t="s">
        <v>17</v>
      </c>
      <c r="B33">
        <v>14785759.65</v>
      </c>
      <c r="C33">
        <v>653</v>
      </c>
    </row>
    <row r="34" spans="1:3" x14ac:dyDescent="0.3">
      <c r="A34" s="3" t="s">
        <v>23</v>
      </c>
      <c r="B34">
        <v>15114386.860000003</v>
      </c>
      <c r="C34">
        <v>609</v>
      </c>
    </row>
    <row r="35" spans="1:3" x14ac:dyDescent="0.3">
      <c r="A35" s="3" t="s">
        <v>34</v>
      </c>
      <c r="B35">
        <v>17307173.069999997</v>
      </c>
      <c r="C35">
        <v>673</v>
      </c>
    </row>
    <row r="36" spans="1:3" x14ac:dyDescent="0.3">
      <c r="A36" s="3" t="s">
        <v>39</v>
      </c>
      <c r="B36">
        <v>13325209.109999994</v>
      </c>
      <c r="C36">
        <v>579</v>
      </c>
    </row>
    <row r="37" spans="1:3" x14ac:dyDescent="0.3">
      <c r="A37" s="3" t="s">
        <v>1072</v>
      </c>
      <c r="B37">
        <v>75213112.739999995</v>
      </c>
      <c r="C37">
        <v>3097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8FEB3-BD9A-491D-BD2A-01D7FA3CBA66}">
  <dimension ref="A1"/>
  <sheetViews>
    <sheetView showGridLines="0" tabSelected="1" zoomScale="70" zoomScaleNormal="70" workbookViewId="0">
      <selection activeCell="AD12" sqref="AD12"/>
    </sheetView>
  </sheetViews>
  <sheetFormatPr defaultColWidth="8.77734375" defaultRowHeight="14.4" x14ac:dyDescent="0.3"/>
  <cols>
    <col min="1" max="16384" width="8.7773437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flipkart_sales - Excel</vt:lpstr>
      <vt:lpstr>Pivot Table</vt:lpstr>
      <vt:lpstr>Visuals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cp:lastModifiedBy>Musharat Ansari</cp:lastModifiedBy>
  <dcterms:created xsi:type="dcterms:W3CDTF">2025-04-07T14:47:13Z</dcterms:created>
  <dcterms:modified xsi:type="dcterms:W3CDTF">2025-04-12T08:16:05Z</dcterms:modified>
</cp:coreProperties>
</file>